
<file path=[Content_Types].xml><?xml version="1.0" encoding="utf-8"?>
<Types xmlns="http://schemas.openxmlformats.org/package/2006/content-types">
  <Default Extension="rels" ContentType="application/vnd.openxmlformats-package.relationships+xml"/>
  <Default Extension="xml" ContentType="application/xml"/>
  <Default Extension="wmf" ContentType="image/x-wmf"/>
  <Default Extension="jpeg" ContentType="image/jpeg"/>
  <Default Extension="png" ContentType="image/png"/>
  <Default Extension="svg" ContentType="image/svg"/>
  <Default Extension="tiff" ContentType="image/tiff"/>
  <Default Extension="emz" ContentType="image/x-emz"/>
  <Default Extension="wmz" ContentType="image/x-wmz"/>
  <Default Extension="bmp" ContentType="image/bmp"/>
  <Default Extension="gif" ContentType="image/gif"/>
  <Default Extension="emf" ContentType="image/x-emf"/>
  <Default Extension="bin" ContentType="application/vnd.ms-office.vbaProject"/>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harts/chart1.xml" ContentType="application/vnd.openxmlformats-officedocument.drawingml.chart+xml"/>
  <Override PartName="/xl/drawings/drawing1.xml" ContentType="application/vnd.openxmlformats-officedocument.drawing+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概要" sheetId="1" r:id="rId1"/>
    <sheet name="入力と計算" sheetId="2" r:id="rId4"/>
    <sheet name="入力例" sheetId="3" r:id="rId5"/>
    <sheet name="図表" sheetId="4" r:id="rId6"/>
    <sheet name="使い方" sheetId="5" r:id="rId7"/>
  </sheets>
  <calcPr calcId="122211"/>
</workbook>
</file>

<file path=xl/sharedStrings.xml><?xml version="1.0" encoding="utf-8"?>
<sst xmlns="http://schemas.openxmlformats.org/spreadsheetml/2006/main" count="78" uniqueCount="78">
  <si>
    <t>滞留在庫警告・在庫回転率分析テンプレート</t>
  </si>
  <si>
    <t>最終出庫日から在庫日数を計算し、滞留在庫金額比率と在庫回転率を分析します。</t>
  </si>
  <si>
    <t>指標</t>
  </si>
  <si>
    <t>数値</t>
  </si>
  <si>
    <t>説明</t>
  </si>
  <si>
    <t>日数</t>
  </si>
  <si>
    <t>4区分</t>
  </si>
  <si>
    <t>30/60/90/180</t>
  </si>
  <si>
    <t>金額</t>
  </si>
  <si>
    <t>比率</t>
  </si>
  <si>
    <t>在庫資金</t>
  </si>
  <si>
    <t>回転</t>
  </si>
  <si>
    <t>月次/四半期</t>
  </si>
  <si>
    <t>自動計算</t>
  </si>
  <si>
    <t>警告</t>
  </si>
  <si>
    <t>赤色</t>
  </si>
  <si>
    <t>長期滞留</t>
  </si>
  <si>
    <t>滞留在庫分析の入力例</t>
  </si>
  <si>
    <t>同じ行で倉庫、最終出庫日、日数区分、金額比率、対応優先度を確認できます。</t>
  </si>
  <si>
    <t>入力</t>
  </si>
  <si>
    <t>倉庫</t>
  </si>
  <si>
    <t>関西倉庫</t>
  </si>
  <si>
    <t>担当者</t>
  </si>
  <si>
    <t>高橋結衣</t>
  </si>
  <si>
    <t>最終出庫日</t>
  </si>
  <si>
    <t>2025年11月18日</t>
  </si>
  <si>
    <t>日数区分</t>
  </si>
  <si>
    <t>180日超</t>
  </si>
  <si>
    <t>対応案</t>
  </si>
  <si>
    <t>優先整理</t>
  </si>
  <si>
    <t>滞留在庫と在庫回転率モデル</t>
  </si>
  <si>
    <t>最終出庫日から今日までの日数を計算し、在庫日数で区分します。</t>
  </si>
  <si>
    <t>品目</t>
  </si>
  <si>
    <t>在庫数</t>
  </si>
  <si>
    <t>単価</t>
  </si>
  <si>
    <t>在庫金額</t>
  </si>
  <si>
    <t>経過日数</t>
  </si>
  <si>
    <t>金額比率</t>
  </si>
  <si>
    <t>月次出庫原価</t>
  </si>
  <si>
    <t>月初在庫金額</t>
  </si>
  <si>
    <t>月末在庫金額</t>
  </si>
  <si>
    <t>月次在庫回転率</t>
  </si>
  <si>
    <t>四半期出庫原価</t>
  </si>
  <si>
    <t>四半期平均在庫金額</t>
  </si>
  <si>
    <t>四半期在庫回転率</t>
  </si>
  <si>
    <t>予備センサー</t>
  </si>
  <si>
    <t>関東倉庫</t>
  </si>
  <si>
    <t>包装箱</t>
  </si>
  <si>
    <t>佐藤葵</t>
  </si>
  <si>
    <t>九州倉庫</t>
  </si>
  <si>
    <t>コネクタ</t>
  </si>
  <si>
    <t>鈴木美咲</t>
  </si>
  <si>
    <t>東北倉庫</t>
  </si>
  <si>
    <t>旧型電池</t>
  </si>
  <si>
    <t>田中健</t>
  </si>
  <si>
    <t>中部倉庫</t>
  </si>
  <si>
    <t>清掃用品</t>
  </si>
  <si>
    <t>中村蓮</t>
  </si>
  <si>
    <t>北海道倉庫</t>
  </si>
  <si>
    <t>交換用配線</t>
  </si>
  <si>
    <t>小林悠</t>
  </si>
  <si>
    <t>在庫日数別金額分布</t>
  </si>
  <si>
    <t>30日以内</t>
  </si>
  <si>
    <t>31-60日</t>
  </si>
  <si>
    <t>61-90日</t>
  </si>
  <si>
    <t>91-180日</t>
  </si>
  <si>
    <t>使い方</t>
  </si>
  <si>
    <t>最初に入力欄を埋め、そのあと計算結果と図表を確認します。色付きのセルは優先して確認してください。 経過日数 = 今日の日付と最終出庫日の差。在庫回転率 = 出庫原価 ÷ 平均在庫金額。</t>
  </si>
  <si>
    <t>手順</t>
  </si>
  <si>
    <t>操作</t>
  </si>
  <si>
    <t>1</t>
  </si>
  <si>
    <t>最終出庫日を入れる - 実際に動いていない期間を日付で確認します。</t>
  </si>
  <si>
    <t>2</t>
  </si>
  <si>
    <t>在庫金額を計算する - 数量と単価から、資金をどれだけ使っているかを見ます。</t>
  </si>
  <si>
    <t>3</t>
  </si>
  <si>
    <t>日数区分へ分ける - 30日、60日、90日、180日超で対応優先度を分けます。</t>
  </si>
  <si>
    <t>4</t>
  </si>
  <si>
    <t>回転率を追う - 月次と四半期の回転率で改善を確認します。</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</si>
</sst>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3">
    <numFmt numFmtId="164" formatCode="¥#,##0"/>
    <numFmt numFmtId="165" formatCode="0.0%"/>
    <numFmt numFmtId="166" formatCode="yyyy年m月d日"/>
  </numFmts>
  <fonts count="4">
    <font>
      <sz val="11"/>
      <color theme="1"/>
      <name val="Calibri"/>
      <family val="2"/>
    </font>
    <font>
      <b val="1"/>
      <sz val="18"/>
      <color rgb="FF0F172A"/>
      <name val="Calibri"/>
      <family val="2"/>
    </font>
    <font>
      <sz val="11"/>
      <color rgb="FF475569"/>
      <name val="Calibri"/>
      <family val="2"/>
    </font>
    <font>
      <b val="1"/>
      <sz val="11"/>
      <color rgb="FFFFFFFF"/>
      <name val="Calibri"/>
      <family val="2"/>
    </font>
  </fonts>
  <fills count="5">
    <fill>
      <patternFill patternType="none"/>
    </fill>
    <fill>
      <patternFill patternType="gray125"/>
    </fill>
    <fill>
      <patternFill patternType="solid">
        <fgColor rgb="FFE0F2FE"/>
      </patternFill>
    </fill>
    <fill>
      <patternFill patternType="solid">
        <fgColor rgb="FF0F766E"/>
      </patternFill>
    </fill>
    <fill>
      <patternFill patternType="solid">
        <fgColor rgb="FFF8FAFC"/>
      </patternFill>
    </fill>
  </fills>
  <borders count="2">
    <border>
      <left/>
      <right/>
      <top/>
      <bottom/>
      <diagonal/>
    </border>
    <border>
      <left style="thin">
        <color rgb="FFCBD5E1"/>
      </left>
      <right style="thin">
        <color rgb="FFCBD5E1"/>
      </right>
      <top style="thin">
        <color rgb="FFCBD5E1"/>
      </top>
      <bottom style="thin">
        <color rgb="FFCBD5E1"/>
      </bottom>
    </border>
  </borders>
  <cellStyleXfs count="1">
    <xf numFmtId="0" fontId="0" fillId="0" borderId="0"/>
  </cellStyleXfs>
  <cellXfs count="11">
    <xf numFmtId="0" fontId="0" fillId="0" borderId="0" xfId="0"/>
    <xf numFmtId="0" fontId="1" fillId="2" borderId="0" xfId="0" applyFont="true" applyFill="true" applyAlignment="false">
      <alignment/>
    </xf>
    <xf numFmtId="0" fontId="2" fillId="0" borderId="0" xfId="0" applyFont="true" applyAlignment="true">
      <alignment vertical="top" wrapText="true"/>
    </xf>
    <xf numFmtId="0" fontId="3" fillId="3" borderId="0" xfId="0" applyFont="true" applyFill="true" applyAlignment="true">
      <alignment horizontal="center" vertical="center" wrapText="true"/>
    </xf>
    <xf numFmtId="0" fontId="0" fillId="2" borderId="1" xfId="0" applyFill="true" applyBorder="true" applyAlignment="false">
      <alignment/>
    </xf>
    <xf numFmtId="2" fontId="0" fillId="4" borderId="1" xfId="0" applyNumberFormat="true" applyFill="true" applyBorder="true" applyAlignment="false">
      <alignment/>
    </xf>
    <xf numFmtId="0" fontId="0" fillId="0" borderId="1" xfId="0" applyBorder="true" applyAlignment="true">
      <alignment vertical="top" wrapText="true"/>
    </xf>
    <xf numFmtId="164" fontId="0" fillId="0" borderId="1" xfId="0" applyNumberFormat="true" applyBorder="true" applyAlignment="false">
      <alignment/>
    </xf>
    <xf numFmtId="165" fontId="0" fillId="0" borderId="1" xfId="0" applyNumberFormat="true" applyBorder="true" applyAlignment="false">
      <alignment/>
    </xf>
    <xf numFmtId="166" fontId="0" fillId="0" borderId="1" xfId="0" applyNumberFormat="true" applyBorder="true" applyAlignment="false">
      <alignment/>
    </xf>
    <xf numFmtId="14" fontId="0" fillId="0" borderId="0" xfId="0" applyNumberFormat="true" applyAlignment="false">
      <alignment/>
    </xf>
  </cellXfs>
  <cellStyles count="1">
    <cellStyle name="Normal" xfId="0" builtinId="0"/>
  </cellStyles>
  <dxfs count="2">
    <dxf>
      <font>
        <b val="1"/>
        <sz val="11"/>
        <color rgb="FF9F1239"/>
        <name val="Calibri"/>
        <family val="2"/>
      </font>
      <fill>
        <patternFill patternType="solid">
          <bgColor rgb="FFFFE4E6"/>
        </patternFill>
      </fill>
    </dxf>
    <dxf>
      <font>
        <sz val="11"/>
        <color rgb="FF166534"/>
        <name val="Calibri"/>
        <family val="2"/>
      </font>
      <fill>
        <patternFill patternType="solid">
          <bgColor rgb="FFDCFCE7"/>
        </patternFill>
      </fill>
    </dxf>
  </dxfs>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xl/worksheets/sheet2.xml" Type="http://schemas.openxmlformats.org/officeDocument/2006/relationships/worksheet"></Relationship><Relationship Id="rId5" Target="/xl/worksheets/sheet3.xml" Type="http://schemas.openxmlformats.org/officeDocument/2006/relationships/worksheet"></Relationship><Relationship Id="rId6" Target="/xl/worksheets/sheet4.xml" Type="http://schemas.openxmlformats.org/officeDocument/2006/relationships/worksheet"></Relationship><Relationship Id="rId7" Target="/xl/worksheets/sheet5.xml" Type="http://schemas.openxmlformats.org/officeDocument/2006/relationships/worksheet"></Relationship><Relationship Id="rId8" Target="/xl/sharedStrings.xml" Type="http://schemas.openxmlformats.org/officeDocument/2006/relationships/sharedStrings"></Relationship></Relationships>
</file>

<file path=xl/charts/chart1.xml><?xml version="1.0" encoding="utf-8"?>
<chartSpace xmlns="http://schemas.openxmlformats.org/drawingml/2006/chart" xmlns:a="http://schemas.openxmlformats.org/drawingml/2006/main">
  <date1904 val="0"/>
  <lang val="en-US"/>
  <roundedCorners val="0"/>
  <chart>
    <title>
      <tx>
        <rich>
          <a:bodyPr anchorCtr="false" rot="0" spcFirstLastPara="false"/>
          <a:p>
            <a:pPr>
              <a:defRPr b="false" baseline="0" i="false" kern="0" spc="0"/>
            </a:pPr>
            <a:r>
              <a:rPr b="false" baseline="0" i="false" kern="0" spc="0" sz="1400">
                <a:solidFill>
                  <a:srgbClr val="595959"/>
                </a:solidFill>
              </a:rPr>
              <a:t>在庫日数別金額分布</a:t>
            </a:r>
            <a:endParaRPr lang="en-US" altLang="en-US"/>
          </a:p>
        </rich>
      </tx>
      <overlay val="0"/>
      <spPr/>
      <txPr>
        <a:bodyPr anchorCtr="false" rot="0" spcFirstLastPara="false"/>
        <a:p/>
      </txPr>
    </title>
    <view3D>
      <rotX val="0"/>
      <rotY val="0"/>
      <rAngAx val="0"/>
      <perspective val="0"/>
    </view3D>
    <floor>
      <thickness val="0"/>
    </floor>
    <sideWall>
      <thickness val="0"/>
    </sideWall>
    <backWall>
      <thickness val="0"/>
    </backWall>
    <plotArea>
      <barChart>
        <barDir val="col"/>
        <grouping val="clustered"/>
        <varyColors val="1"/>
        <ser>
          <idx val="0"/>
          <order val="0"/>
          <tx>
            <strRef>
              <f>'図表'!$B$3</f>
            </strRef>
          </tx>
          <dLbls>
            <txPr>
              <a:bodyPr anchorCtr="false" rot="0" spcFirstLastPara="false"/>
              <a:p>
                <a:pPr>
                  <a:defRPr b="false" baseline="0" i="false" kern="0" spc="0"/>
                </a:pPr>
              </a:p>
            </txPr>
            <showLegendKey val="0"/>
            <showVal val="0"/>
            <showCatName val="0"/>
            <showSerName val="0"/>
            <showPercent val="0"/>
            <showBubbleSize val="0"/>
            <showLeaderLines val="0"/>
          </dLbls>
          <invertIfNegative val="0"/>
          <cat>
            <strRef>
              <f>'図表'!$A$4:$A$8</f>
            </strRef>
          </cat>
          <val>
            <numRef>
              <f>'図表'!$B$4:$B$8</f>
            </numRef>
          </val>
          <smooth val="0"/>
        </ser>
        <dLbls>
          <showLegendKey val="0"/>
          <showVal val="0"/>
          <showCatName val="0"/>
          <showSerName val="0"/>
          <showPercent val="0"/>
          <showBubbleSize val="0"/>
          <showLeaderLines val="0"/>
        </dLbls>
        <axId val="100000000"/>
        <axId val="100000001"/>
      </barChart>
      <catAx>
        <axId val="100000000"/>
        <scaling>
          <orientation val="minMax"/>
        </scaling>
        <delete val="0"/>
        <axPos val="b"/>
        <numFmt formatCode="General" sourceLinked="false"/>
        <majorTickMark val="none"/>
        <minorTickMark val="none"/>
        <tickLblPos val="nextTo"/>
        <spPr>
          <a:ln algn="ctr" cap="flat" cmpd="sng" w="9525">
            <a:solidFill>
              <a:schemeClr val="tx1">
                <a:lumMod val="15000"/>
                <a:lumOff val="85000"/>
              </a:schemeClr>
            </a:solidFill>
          </a:ln>
        </spPr>
        <txPr>
          <a:bodyPr anchor="ctr" anchorCtr="true" rot="0" spcFirstLastPara="true" vert="horz" vertOverflow="ellipsis" wrap="square"/>
          <a:p>
            <a:pPr>
              <a:defRPr b="false" baseline="0" i="false" kern="1200" spc="0" strike="noStrike" sz="900" u="none">
                <a:solidFill>
                  <a:schemeClr val="tx1">
                    <a:lumMod val="15000"/>
                    <a:lumOff val="85000"/>
                  </a:schemeClr>
                </a:solidFill>
                <a:latin typeface="+mn-lt"/>
                <a:ea typeface="+mn-ea"/>
                <a:cs typeface="+mn-cs"/>
              </a:defRPr>
            </a:pPr>
            <a:endParaRPr lang="en-US"/>
          </a:p>
        </txPr>
        <crossAx val="100000001"/>
        <crosses val="autoZero"/>
        <auto val="1"/>
        <lblAlgn val="ctr"/>
        <lblOffset val="100"/>
        <noMultiLvlLbl val="0"/>
      </catAx>
      <valAx>
        <axId val="100000001"/>
        <scaling>
          <orientation val="minMax"/>
        </scaling>
        <delete val="0"/>
        <axPos val="l"/>
        <numFmt formatCode="General" sourceLinked="false"/>
        <majorTickMark val="none"/>
        <minorTickMark val="none"/>
        <tickLblPos val="nextTo"/>
        <spPr>
          <a:ln algn="ctr" cap="flat" cmpd="sng" w="9525">
            <a:solidFill>
              <a:schemeClr val="tx1">
                <a:lumMod val="15000"/>
                <a:lumOff val="85000"/>
              </a:schemeClr>
            </a:solidFill>
          </a:ln>
        </spPr>
        <txPr>
          <a:bodyPr anchor="ctr" anchorCtr="true" rot="0" spcFirstLastPara="true" vert="horz" vertOverflow="ellipsis" wrap="square"/>
          <a:p>
            <a:pPr>
              <a:defRPr b="false" baseline="0" i="false" kern="1200" spc="0" strike="noStrike" sz="900" u="none">
                <a:solidFill>
                  <a:schemeClr val="tx1">
                    <a:lumMod val="15000"/>
                    <a:lumOff val="85000"/>
                  </a:schemeClr>
                </a:solidFill>
                <a:latin typeface="+mn-lt"/>
                <a:ea typeface="+mn-ea"/>
                <a:cs typeface="+mn-cs"/>
              </a:defRPr>
            </a:pPr>
            <a:endParaRPr lang="en-US"/>
          </a:p>
        </txPr>
        <crossAx val="100000000"/>
        <crosses val="autoZero"/>
        <crossBetween val="between"/>
      </valAx>
    </plotArea>
    <legend>
      <legendPos val="b"/>
      <overlay val="0"/>
    </legend>
    <plotVisOnly val="0"/>
    <dispBlanksAs val="gap"/>
    <showDLblsOverMax val="0"/>
  </chart>
  <spPr>
    <a:solidFill>
      <a:schemeClr val="bg1"/>
    </a:solidFill>
  </spPr>
  <printSettings>
    <pageMargins b="0.75" footer="0.3" header="0.3" l="0.7" r="0.7" t="0.7"/>
  </printSettings>
</chartSpace>
</file>

<file path=xl/drawings/_rels/drawing1.xml.rels><?xml version="1.0" encoding="UTF-8"?>
<Relationships xmlns="http://schemas.openxmlformats.org/package/2006/relationships"><Relationship Id="rId1" Target="../charts/chart1.xml" Type="http://schemas.openxmlformats.org/officeDocument/2006/relationships/chart"></Relationship></Relationships>
</file>

<file path=xl/drawings/drawing1.xml><?xml version="1.0" encoding="utf-8"?>
<xdr:wsDr xmlns="http://schemas.openxmlformats.org/drawingml/2006/spreadsheetDrawing" xmlns:a="http://schemas.openxmlformats.org/drawingml/2006/main" xmlns:xdr="http://schemas.openxmlformats.org/drawingml/2006/spreadsheetDrawing">
  <xdr:twoCellAnchor>
    <xdr:from>
      <xdr:col>3</xdr:col>
      <xdr:colOff>0</xdr:colOff>
      <xdr:row>2</xdr:row>
      <xdr:rowOff>0</xdr:rowOff>
    </xdr:from>
    <xdr:to>
      <xdr:col>7</xdr:col>
      <xdr:colOff>457200</xdr:colOff>
      <xdr:row>18</xdr:row>
      <xdr:rowOff>0</xdr:rowOff>
    </xdr:to>
    <xdr:graphicFrame macro="">
      <xdr:nvGraphicFramePr>
        <xdr:cNvPr id="2" name="Chart 2" desc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false" fPrintsWithSheet="true"/>
  </xdr:twoCellAnchor>
</xdr:wsDr>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Relationships xmlns="http://schemas.openxmlformats.org/package/2006/relationships"><Relationship Id="rId1" Target="../drawings/drawing1.xml" Type="http://schemas.openxmlformats.org/officeDocument/2006/relationships/drawing"></Relationship></Relationships>
</file>

<file path=xl/worksheets/sheet1.xml><?xml version="1.0" encoding="utf-8"?>
<worksheet xmlns="http://schemas.openxmlformats.org/spreadsheetml/2006/main" xmlns:r="http://schemas.openxmlformats.org/officeDocument/2006/relationships">
  <dimension ref="A1"/>
  <sheetViews>
    <sheetView tabSelected="true" workbookViewId="0"/>
  </sheetViews>
  <sheetFormatPr defaultRowHeight="15"/>
  <cols>
    <col customWidth="true" max="1" min="1" width="20"/>
    <col customWidth="true" max="14" min="2" width="16"/>
  </cols>
  <sheetData>
    <row r="1" ht="28" customHeight="true">
      <c r="A1" s="1" t="s">
        <v>0</v>
      </c>
      <c r="B1" s="1"/>
      <c r="C1" s="1"/>
      <c r="D1" s="1"/>
      <c r="E1" s="1"/>
      <c r="F1" s="1"/>
    </row>
    <row r="2">
      <c r="A2" s="2" t="s">
        <v>1</v>
      </c>
      <c r="B2" s="2"/>
      <c r="C2" s="2"/>
      <c r="D2" s="2"/>
      <c r="E2" s="2"/>
      <c r="F2" s="2"/>
    </row>
    <row r="3">
      <c r="A3" s="2"/>
      <c r="B3" s="2"/>
      <c r="C3" s="2"/>
      <c r="D3" s="2"/>
      <c r="E3" s="2"/>
      <c r="F3" s="2"/>
    </row>
    <row r="4"/>
    <row r="5">
      <c r="A5" s="3" t="s">
        <v>2</v>
      </c>
      <c r="B5" s="3" t="s">
        <v>3</v>
      </c>
      <c r="C5" s="3" t="s">
        <v>4</v>
      </c>
    </row>
    <row r="6">
      <c r="A6" t="s">
        <v>5</v>
      </c>
      <c r="B6" t="s">
        <v>6</v>
      </c>
      <c r="C6" t="s">
        <v>7</v>
      </c>
    </row>
    <row r="7">
      <c r="A7" t="s">
        <v>8</v>
      </c>
      <c r="B7" t="s">
        <v>9</v>
      </c>
      <c r="C7" t="s">
        <v>10</v>
      </c>
    </row>
    <row r="8">
      <c r="A8" t="s">
        <v>11</v>
      </c>
      <c r="B8" t="s">
        <v>12</v>
      </c>
      <c r="C8" t="s">
        <v>13</v>
      </c>
    </row>
    <row r="9">
      <c r="A9" t="s">
        <v>14</v>
      </c>
      <c r="B9" t="s">
        <v>15</v>
      </c>
      <c r="C9" t="s">
        <v>16</v>
      </c>
    </row>
  </sheetData>
  <mergeCells count="2">
    <mergeCell ref="A1:F1"/>
    <mergeCell ref="A2:F3"/>
  </mergeCells>
</worksheet>
</file>

<file path=xl/worksheets/sheet2.xml><?xml version="1.0" encoding="utf-8"?>
<worksheet xmlns="http://schemas.openxmlformats.org/spreadsheetml/2006/main">
  <dimension ref="A1"/>
  <sheetViews>
    <sheetView workbookViewId="0"/>
  </sheetViews>
  <cols>
    <col customWidth="true" max="1" min="1" width="20"/>
    <col customWidth="true" max="14" min="2" width="16"/>
  </cols>
  <sheetData>
    <row r="1" ht="28" customHeight="true">
      <c r="A1" s="1" t="s">
        <v>30</v>
      </c>
      <c r="B1" s="1"/>
      <c r="C1" s="1"/>
      <c r="D1" s="1"/>
      <c r="E1" s="1"/>
      <c r="F1" s="1"/>
      <c r="G1" s="1"/>
      <c r="H1" s="1"/>
      <c r="I1" s="1"/>
      <c r="J1" s="1"/>
      <c r="K1" s="1"/>
      <c r="L1" s="1"/>
      <c r="M1" s="1"/>
      <c r="N1" s="1"/>
      <c r="O1" s="1"/>
      <c r="P1" s="1"/>
      <c r="Q1" s="1"/>
    </row>
    <row r="2">
      <c r="A2" s="2" t="s">
        <v>31</v>
      </c>
      <c r="B2" s="2"/>
      <c r="C2" s="2"/>
      <c r="D2" s="2"/>
      <c r="E2" s="2"/>
      <c r="F2" s="2"/>
      <c r="G2" s="2"/>
      <c r="H2" s="2"/>
      <c r="I2" s="2"/>
      <c r="J2" s="2"/>
      <c r="K2" s="2"/>
      <c r="L2" s="2"/>
      <c r="M2" s="2"/>
      <c r="N2" s="2"/>
      <c r="O2" s="2"/>
      <c r="P2" s="2"/>
      <c r="Q2" s="2"/>
    </row>
    <row r="3"/>
    <row r="4">
      <c r="A4" s="3" t="s">
        <v>20</v>
      </c>
      <c r="B4" s="3" t="s">
        <v>32</v>
      </c>
      <c r="C4" s="3" t="s">
        <v>22</v>
      </c>
      <c r="D4" s="3" t="s">
        <v>24</v>
      </c>
      <c r="E4" s="3" t="s">
        <v>33</v>
      </c>
      <c r="F4" s="3" t="s">
        <v>34</v>
      </c>
      <c r="G4" s="3" t="s">
        <v>35</v>
      </c>
      <c r="H4" s="3" t="s">
        <v>36</v>
      </c>
      <c r="I4" s="3" t="s">
        <v>26</v>
      </c>
      <c r="J4" s="3" t="s">
        <v>37</v>
      </c>
      <c r="K4" s="3" t="s">
        <v>38</v>
      </c>
      <c r="L4" s="3" t="s">
        <v>39</v>
      </c>
      <c r="M4" s="3" t="s">
        <v>40</v>
      </c>
      <c r="N4" s="3" t="s">
        <v>41</v>
      </c>
      <c r="O4" s="3" t="s">
        <v>42</v>
      </c>
      <c r="P4" s="3" t="s">
        <v>43</v>
      </c>
      <c r="Q4" s="3" t="s">
        <v>44</v>
      </c>
    </row>
    <row r="5">
      <c r="A5" s="6" t="s">
        <v>21</v>
      </c>
      <c r="B5" s="6" t="s">
        <v>45</v>
      </c>
      <c r="C5" s="6" t="s">
        <v>23</v>
      </c>
      <c r="D5" s="9">
        <v>45979</v>
      </c>
      <c r="E5" s="4">
        <v>480</v>
      </c>
      <c r="F5" s="4">
        <v>86</v>
      </c>
      <c r="G5" s="7" t="str">
        <f>E5*F5</f>
      </c>
      <c r="H5" s="5" t="str">
        <f>DATEDIF(D5,TODAY(),"D")</f>
      </c>
      <c r="I5" s="5" t="str">
        <f>IF(H5&lt;30,"30日以内",IF(H5&lt;60,"31-60日",IF(H5&lt;90,"61-90日",IF(H5&lt;180,"91-180日","180日超"))))</f>
      </c>
      <c r="J5" s="8" t="str">
        <f>G5/SUM($G$5:$G$10)</f>
      </c>
      <c r="K5" s="7">
        <v>22000</v>
      </c>
      <c r="L5" s="7">
        <v>44000</v>
      </c>
      <c r="M5" s="7">
        <v>41280</v>
      </c>
      <c r="N5" s="5" t="str">
        <f>K5/M5</f>
      </c>
      <c r="O5" s="7">
        <v>65000</v>
      </c>
      <c r="P5" s="7">
        <v>43000</v>
      </c>
      <c r="Q5" s="5" t="str">
        <f>O5/P5</f>
      </c>
    </row>
    <row r="6">
      <c r="A6" s="6" t="s">
        <v>46</v>
      </c>
      <c r="B6" s="6" t="s">
        <v>47</v>
      </c>
      <c r="C6" s="6" t="s">
        <v>48</v>
      </c>
      <c r="D6" s="9">
        <v>46037</v>
      </c>
      <c r="E6" s="4">
        <v>1200</v>
      </c>
      <c r="F6" s="4">
        <v>8</v>
      </c>
      <c r="G6" s="7" t="str">
        <f>E6*F6</f>
      </c>
      <c r="H6" s="5" t="str">
        <f>DATEDIF(D6,TODAY(),"D")</f>
      </c>
      <c r="I6" s="5" t="str">
        <f>IF(H6&lt;30,"30日以内",IF(H6&lt;60,"31-60日",IF(H6&lt;90,"61-90日",IF(H6&lt;180,"91-180日","180日超"))))</f>
      </c>
      <c r="J6" s="8" t="str">
        <f>G6/SUM($G$5:$G$10)</f>
      </c>
      <c r="K6" s="7">
        <v>18000</v>
      </c>
      <c r="L6" s="7">
        <v>11000</v>
      </c>
      <c r="M6" s="7">
        <v>9600</v>
      </c>
      <c r="N6" s="5" t="str">
        <f>K6/M6</f>
      </c>
      <c r="O6" s="7">
        <v>52000</v>
      </c>
      <c r="P6" s="7">
        <v>10400</v>
      </c>
      <c r="Q6" s="5" t="str">
        <f>O6/P6</f>
      </c>
    </row>
    <row r="7">
      <c r="A7" s="6" t="s">
        <v>49</v>
      </c>
      <c r="B7" s="6" t="s">
        <v>50</v>
      </c>
      <c r="C7" s="6" t="s">
        <v>51</v>
      </c>
      <c r="D7" s="9">
        <v>46073</v>
      </c>
      <c r="E7" s="4">
        <v>760</v>
      </c>
      <c r="F7" s="4">
        <v>34</v>
      </c>
      <c r="G7" s="7" t="str">
        <f>E7*F7</f>
      </c>
      <c r="H7" s="5" t="str">
        <f>DATEDIF(D7,TODAY(),"D")</f>
      </c>
      <c r="I7" s="5" t="str">
        <f>IF(H7&lt;30,"30日以内",IF(H7&lt;60,"31-60日",IF(H7&lt;90,"61-90日",IF(H7&lt;180,"91-180日","180日超"))))</f>
      </c>
      <c r="J7" s="8" t="str">
        <f>G7/SUM($G$5:$G$10)</f>
      </c>
      <c r="K7" s="7">
        <v>26000</v>
      </c>
      <c r="L7" s="7">
        <v>28000</v>
      </c>
      <c r="M7" s="7">
        <v>25840</v>
      </c>
      <c r="N7" s="5" t="str">
        <f>K7/M7</f>
      </c>
      <c r="O7" s="7">
        <v>83000</v>
      </c>
      <c r="P7" s="7">
        <v>27000</v>
      </c>
      <c r="Q7" s="5" t="str">
        <f>O7/P7</f>
      </c>
    </row>
    <row r="8">
      <c r="A8" s="6" t="s">
        <v>52</v>
      </c>
      <c r="B8" s="6" t="s">
        <v>53</v>
      </c>
      <c r="C8" s="6" t="s">
        <v>54</v>
      </c>
      <c r="D8" s="9">
        <v>45878</v>
      </c>
      <c r="E8" s="4">
        <v>300</v>
      </c>
      <c r="F8" s="4">
        <v>120</v>
      </c>
      <c r="G8" s="7" t="str">
        <f>E8*F8</f>
      </c>
      <c r="H8" s="5" t="str">
        <f>DATEDIF(D8,TODAY(),"D")</f>
      </c>
      <c r="I8" s="5" t="str">
        <f>IF(H8&lt;30,"30日以内",IF(H8&lt;60,"31-60日",IF(H8&lt;90,"61-90日",IF(H8&lt;180,"91-180日","180日超"))))</f>
      </c>
      <c r="J8" s="8" t="str">
        <f>G8/SUM($G$5:$G$10)</f>
      </c>
      <c r="K8" s="7">
        <v>9000</v>
      </c>
      <c r="L8" s="7">
        <v>39000</v>
      </c>
      <c r="M8" s="7">
        <v>36000</v>
      </c>
      <c r="N8" s="5" t="str">
        <f>K8/M8</f>
      </c>
      <c r="O8" s="7">
        <v>21000</v>
      </c>
      <c r="P8" s="7">
        <v>37500</v>
      </c>
      <c r="Q8" s="5" t="str">
        <f>O8/P8</f>
      </c>
    </row>
    <row r="9">
      <c r="A9" s="6" t="s">
        <v>55</v>
      </c>
      <c r="B9" s="6" t="s">
        <v>56</v>
      </c>
      <c r="C9" s="6" t="s">
        <v>57</v>
      </c>
      <c r="D9" s="9">
        <v>46109</v>
      </c>
      <c r="E9" s="4">
        <v>520</v>
      </c>
      <c r="F9" s="4">
        <v>18</v>
      </c>
      <c r="G9" s="7" t="str">
        <f>E9*F9</f>
      </c>
      <c r="H9" s="5" t="str">
        <f>DATEDIF(D9,TODAY(),"D")</f>
      </c>
      <c r="I9" s="5" t="str">
        <f>IF(H9&lt;30,"30日以内",IF(H9&lt;60,"31-60日",IF(H9&lt;90,"61-90日",IF(H9&lt;180,"91-180日","180日超"))))</f>
      </c>
      <c r="J9" s="8" t="str">
        <f>G9/SUM($G$5:$G$10)</f>
      </c>
      <c r="K9" s="7">
        <v>31000</v>
      </c>
      <c r="L9" s="7">
        <v>10000</v>
      </c>
      <c r="M9" s="7">
        <v>9360</v>
      </c>
      <c r="N9" s="5" t="str">
        <f>K9/M9</f>
      </c>
      <c r="O9" s="7">
        <v>91000</v>
      </c>
      <c r="P9" s="7">
        <v>9800</v>
      </c>
      <c r="Q9" s="5" t="str">
        <f>O9/P9</f>
      </c>
    </row>
    <row r="10">
      <c r="A10" s="6" t="s">
        <v>58</v>
      </c>
      <c r="B10" s="6" t="s">
        <v>59</v>
      </c>
      <c r="C10" s="6" t="s">
        <v>60</v>
      </c>
      <c r="D10" s="9">
        <v>46021</v>
      </c>
      <c r="E10" s="4">
        <v>260</v>
      </c>
      <c r="F10" s="4">
        <v>75</v>
      </c>
      <c r="G10" s="7" t="str">
        <f>E10*F10</f>
      </c>
      <c r="H10" s="5" t="str">
        <f>DATEDIF(D10,TODAY(),"D")</f>
      </c>
      <c r="I10" s="5" t="str">
        <f>IF(H10&lt;30,"30日以内",IF(H10&lt;60,"31-60日",IF(H10&lt;90,"61-90日",IF(H10&lt;180,"91-180日","180日超"))))</f>
      </c>
      <c r="J10" s="8" t="str">
        <f>G10/SUM($G$5:$G$10)</f>
      </c>
      <c r="K10" s="7">
        <v>12000</v>
      </c>
      <c r="L10" s="7">
        <v>21000</v>
      </c>
      <c r="M10" s="7">
        <v>19500</v>
      </c>
      <c r="N10" s="5" t="str">
        <f>K10/M10</f>
      </c>
      <c r="O10" s="7">
        <v>34000</v>
      </c>
      <c r="P10" s="7">
        <v>20300</v>
      </c>
      <c r="Q10" s="5" t="str">
        <f>O10/P10</f>
      </c>
    </row>
  </sheetData>
  <mergeCells count="2">
    <mergeCell ref="A1:Q1"/>
    <mergeCell ref="A2:Q2"/>
  </mergeCells>
  <conditionalFormatting sqref="A5:Q10">
    <cfRule type="expression" dxfId="0" priority="1">
      <formula>=$H5&gt;=180</formula>
    </cfRule>
  </conditionalFormatting>
</worksheet>
</file>

<file path=xl/worksheets/sheet3.xml><?xml version="1.0" encoding="utf-8"?>
<worksheet xmlns="http://schemas.openxmlformats.org/spreadsheetml/2006/main">
  <dimension ref="A1"/>
  <sheetViews>
    <sheetView workbookViewId="0"/>
  </sheetViews>
  <cols>
    <col customWidth="true" max="1" min="1" width="20"/>
    <col customWidth="true" max="14" min="2" width="16"/>
  </cols>
  <sheetData>
    <row r="1" ht="28" customHeight="true">
      <c r="A1" s="1" t="s">
        <v>17</v>
      </c>
      <c r="B1" s="1"/>
      <c r="C1" s="1"/>
      <c r="D1" s="1"/>
      <c r="E1" s="1"/>
      <c r="F1" s="1"/>
    </row>
    <row r="2">
      <c r="A2" s="2" t="s">
        <v>18</v>
      </c>
      <c r="B2" s="2"/>
      <c r="C2" s="2"/>
      <c r="D2" s="2"/>
      <c r="E2" s="2"/>
      <c r="F2" s="2"/>
    </row>
    <row r="3">
      <c r="A3" s="2"/>
      <c r="B3" s="2"/>
      <c r="C3" s="2"/>
      <c r="D3" s="2"/>
      <c r="E3" s="2"/>
      <c r="F3" s="2"/>
    </row>
    <row r="4"/>
    <row r="5">
      <c r="A5" s="3" t="s">
        <v>19</v>
      </c>
      <c r="B5" s="3" t="s">
        <v>3</v>
      </c>
    </row>
    <row r="6">
      <c r="A6" t="s">
        <v>20</v>
      </c>
      <c r="B6" t="s">
        <v>21</v>
      </c>
    </row>
    <row r="7">
      <c r="A7" t="s">
        <v>22</v>
      </c>
      <c r="B7" t="s">
        <v>23</v>
      </c>
    </row>
    <row r="8">
      <c r="A8" t="s">
        <v>24</v>
      </c>
      <c r="B8" t="s">
        <v>25</v>
      </c>
    </row>
    <row r="9">
      <c r="A9" t="s">
        <v>26</v>
      </c>
      <c r="B9" t="s">
        <v>27</v>
      </c>
    </row>
    <row r="10">
      <c r="A10" t="s">
        <v>28</v>
      </c>
      <c r="B10" t="s">
        <v>29</v>
      </c>
    </row>
  </sheetData>
  <mergeCells count="2">
    <mergeCell ref="A1:F1"/>
    <mergeCell ref="A2:F3"/>
  </mergeCells>
</worksheet>
</file>

<file path=xl/worksheets/sheet4.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cols>
    <col customWidth="true" max="1" min="1" width="20"/>
    <col customWidth="true" max="14" min="2" width="16"/>
  </cols>
  <sheetData>
    <row r="1" ht="28" customHeight="true">
      <c r="A1" s="1" t="s">
        <v>61</v>
      </c>
      <c r="B1" s="1"/>
      <c r="C1" s="1"/>
      <c r="D1" s="1"/>
      <c r="E1" s="1"/>
      <c r="F1" s="1"/>
    </row>
    <row r="2"/>
    <row r="3">
      <c r="A3" s="3" t="s">
        <v>26</v>
      </c>
      <c r="B3" s="3" t="s">
        <v>35</v>
      </c>
    </row>
    <row r="4">
      <c r="A4" t="s">
        <v>62</v>
      </c>
      <c r="B4" t="str">
        <f>SUMIF('入力と計算'!$I$5:$I$10,A4,'入力と計算'!$G$5:$G$10)</f>
      </c>
    </row>
    <row r="5">
      <c r="A5" t="s">
        <v>63</v>
      </c>
      <c r="B5" t="str">
        <f>SUMIF('入力と計算'!$I$5:$I$10,A5,'入力と計算'!$G$5:$G$10)</f>
      </c>
    </row>
    <row r="6">
      <c r="A6" t="s">
        <v>64</v>
      </c>
      <c r="B6" t="str">
        <f>SUMIF('入力と計算'!$I$5:$I$10,A6,'入力と計算'!$G$5:$G$10)</f>
      </c>
    </row>
    <row r="7">
      <c r="A7" t="s">
        <v>65</v>
      </c>
      <c r="B7" t="str">
        <f>SUMIF('入力と計算'!$I$5:$I$10,A7,'入力と計算'!$G$5:$G$10)</f>
      </c>
    </row>
    <row r="8">
      <c r="A8" t="s">
        <v>27</v>
      </c>
      <c r="B8" t="str">
        <f>SUMIF('入力と計算'!$I$5:$I$10,A8,'入力と計算'!$G$5:$G$10)</f>
      </c>
    </row>
  </sheetData>
  <mergeCells count="1">
    <mergeCell ref="A1:F1"/>
  </mergeCells>
  <drawing r:id="rId1"/>
</worksheet>
</file>

<file path=xl/worksheets/sheet5.xml><?xml version="1.0" encoding="utf-8"?>
<worksheet xmlns="http://schemas.openxmlformats.org/spreadsheetml/2006/main">
  <dimension ref="A1"/>
  <sheetViews>
    <sheetView workbookViewId="0"/>
  </sheetViews>
  <cols>
    <col customWidth="true" max="1" min="1" width="20"/>
    <col customWidth="true" max="14" min="2" width="16"/>
  </cols>
  <sheetData>
    <row r="1" ht="28" customHeight="true">
      <c r="A1" s="1" t="s">
        <v>66</v>
      </c>
      <c r="B1" s="1"/>
      <c r="C1" s="1"/>
      <c r="D1" s="1"/>
      <c r="E1" s="1"/>
      <c r="F1" s="1"/>
    </row>
    <row r="2">
      <c r="A2" s="2" t="s">
        <v>67</v>
      </c>
      <c r="B2" s="2"/>
      <c r="C2" s="2"/>
      <c r="D2" s="2"/>
      <c r="E2" s="2"/>
      <c r="F2" s="2"/>
    </row>
    <row r="3">
      <c r="A3" s="2"/>
      <c r="B3" s="2"/>
      <c r="C3" s="2"/>
      <c r="D3" s="2"/>
      <c r="E3" s="2"/>
      <c r="F3" s="2"/>
    </row>
    <row r="4"/>
    <row r="5">
      <c r="A5" s="3" t="s">
        <v>68</v>
      </c>
      <c r="B5" s="3" t="s">
        <v>69</v>
      </c>
    </row>
    <row r="6">
      <c r="A6" t="s">
        <v>70</v>
      </c>
      <c r="B6" t="s">
        <v>71</v>
      </c>
    </row>
    <row r="7">
      <c r="A7" t="s">
        <v>72</v>
      </c>
      <c r="B7" t="s">
        <v>73</v>
      </c>
    </row>
    <row r="8">
      <c r="A8" t="s">
        <v>74</v>
      </c>
      <c r="B8" t="s">
        <v>75</v>
      </c>
    </row>
    <row r="9">
      <c r="A9" t="s">
        <v>76</v>
      </c>
      <c r="B9" t="s">
        <v>77</v>
      </c>
    </row>
  </sheetData>
  <mergeCells count="2">
    <mergeCell ref="A1:F1"/>
    <mergeCell ref="A2:F3"/>
  </mergeCells>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滞留在庫警告・在庫回転率分析テンプレート</dc:title>
  <dc:creator>Finite Field</dc:creator>
  <dc:description>最終出庫日から在庫日数を計算し、滞留在庫金額比率と在庫回転率を分析します。</dc:description>
  <lastModifiedBy/>
  <dcterms:created xsi:type="dcterms:W3CDTF">2006-09-16T00:00:00Z</dcterms:created>
  <dcterms:modified xsi:type="dcterms:W3CDTF">2006-09-16T00:00:00Z</dcterms:modified>
  <category>Supply Chain</category>
</coreProperties>
</file>