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book.xml" ContentType="application/vnd.openxmlformats-officedocument.spreadsheetml.sheet.main+xml"/>
</Types>
</file>

<file path=_rels/.rels><?xml version="1.0" encoding="UTF-8"?>
<Relationships xmlns="http://schemas.openxmlformats.org/package/2006/relationships"><Relationship Id="R153da3951c8d4176"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Instruksi" sheetId="1" r:id="R44c0cb06026c45f0"/>
    <sheet name="Dasbor" sheetId="2" r:id="R309c69f160264d4d"/>
    <sheet name="Analisis Umur Inventaris" sheetId="3" r:id="Rc6394f9b76474105"/>
    <sheet name="Perhitungan Perputaran" sheetId="4" r:id="Rcdb0bbf22e5748cb"/>
    <sheet name="Riwayat Transaksi" sheetId="5" r:id="R586f8279c4a74ed7"/>
    <sheet name="Pengaturan Utama" sheetId="6" r:id="R2bfb73c956af4c7d"/>
  </sheets>
</workbook>
</file>

<file path=xl/sharedStrings.xml><?xml version="1.0" encoding="utf-8"?>
<sst xmlns="http://schemas.openxmlformats.org/spreadsheetml/2006/main" count="198" uniqueCount="151">
  <si>
    <t>Templat Peringatan Persediaan Macet dan Analisis Perputaran</t>
  </si>
  <si>
    <t>Mendukung analisis umur persediaan berdasarkan tanggal pengeluaran terakhir dan perhitungan perputaran persediaan menggunakan harga pokok pengeluaran barang.</t>
  </si>
  <si>
    <t>Pengaturan Utama</t>
  </si>
  <si>
    <t>Analisis Umur Inventaris</t>
  </si>
  <si>
    <t>Perhitungan Perputaran</t>
  </si>
  <si>
    <t>Dasbor</t>
  </si>
  <si>
    <t>Jumlah Barang</t>
  </si>
  <si>
    <t>April 2026</t>
  </si>
  <si>
    <t>Mei 2026</t>
  </si>
  <si>
    <t>Juni 2026</t>
  </si>
  <si>
    <t>Riwayat Transaksi</t>
  </si>
  <si>
    <t>Jumlah</t>
  </si>
  <si>
    <t>Bahan Habis Pakai</t>
  </si>
  <si>
    <t>Tujuan Templat Ini</t>
  </si>
  <si>
    <t>Memvisualisasikan kesehatan persediaan yang ada untuk mengidentifikasi barang yang tidak aktif selama lebih dari 180 hari. Di lembar umur, hari berlalu dihitung otomatis dari tanggal pengeluaran terakhir. Di lembar perputaran, rata-rata persediaan, perputaran, dan hari perputaran dihitung dari nilai awal/akhir dan COGS.</t>
  </si>
  <si>
    <t>Alur Operasi (4 Langkah)</t>
  </si>
  <si>
    <t>Edit kategori umur inventaris, kategori produk, gudang, dan tipe transaksi sesuai kebutuhan.</t>
  </si>
  <si>
    <t>Perbarui kolom input seperti kode barang, nama barang, tanggal pengeluaran terakhir, stok saat ini, dan harga satuan.</t>
  </si>
  <si>
    <t>Masukkan nilai persediaan awal dan akhir serta harga pokok pengeluaran barang untuk melihat tingkat perputaran bulanan dan triwulanan.</t>
  </si>
  <si>
    <t>Periksa total nilai persediaan, nilai persediaan macet jangka panjang, persentase nilai macet, perputaran, dan distribusi umur.</t>
  </si>
  <si>
    <t>Legenda: Panduan Warna Sel</t>
  </si>
  <si>
    <t>Tipe Sel</t>
  </si>
  <si>
    <t>Warna</t>
  </si>
  <si>
    <t>Kegunaan</t>
  </si>
  <si>
    <t>Contoh</t>
  </si>
  <si>
    <t>Sel Input</t>
  </si>
  <si>
    <t>Biru Muda</t>
  </si>
  <si>
    <t>Sel tempat pengguna memasukkan data secara langsung.</t>
  </si>
  <si>
    <t>Stok saat ini, harga satuan, nilai persediaan awal</t>
  </si>
  <si>
    <t>Sel Dihitung Otomatis</t>
  </si>
  <si>
    <t>Abu-abu Muda</t>
  </si>
  <si>
    <t>Sel yang dihitung secara otomatis oleh rumus. Jangan diedit secara langsung.</t>
  </si>
  <si>
    <t>Nilai persediaan, hari berlalu, tingkat perputaran</t>
  </si>
  <si>
    <t>Sel Pilihan Dropdown</t>
  </si>
  <si>
    <t>Kuning Muda</t>
  </si>
  <si>
    <t>Sel dengan daftar dropdown untuk pilihan.</t>
  </si>
  <si>
    <t>Kategori, Gudang, Tipe Transaksi</t>
  </si>
  <si>
    <t>Tinjauan Prioritas</t>
  </si>
  <si>
    <t>Merah Muda</t>
  </si>
  <si>
    <t>Menunjukkan inventaris macet jangka panjang di atas 180 hari.</t>
  </si>
  <si>
    <t>Tindakan: Tinjauan Prioritas</t>
  </si>
  <si>
    <t>Mencukupi</t>
  </si>
  <si>
    <t>Hijau Muda</t>
  </si>
  <si>
    <t>Menunjukkan barang yang berputar dengan lancar.</t>
  </si>
  <si>
    <t>Tindakan: Mencukupi</t>
  </si>
  <si>
    <t>Catatan</t>
  </si>
  <si>
    <t>Di lembar analisis umur inventaris, hari berlalu dihitung sebagai TODAY() - Tanggal Pengeluaran Terakhir. Barang yang melebihi 180 hari disorot dengan warna merah sebagai 'Tinjauan Prioritas' untuk mengidentifikasi inventaris dengan risiko tinggi mengikat modal.</t>
  </si>
  <si>
    <t>Pantau nilai persediaan, rasio macet jangka panjang, rata-rata tingkat perputaran persediaan, dan distribusi umur dalam satu dasbor.</t>
  </si>
  <si>
    <t>Tanggal Pembaruan</t>
  </si>
  <si>
    <t>Total Nilai Persediaan</t>
  </si>
  <si>
    <t>Nilai Persediaan Macet Jangka Panjang (&gt;180 Hari)</t>
  </si>
  <si>
    <t>Persentase Nilai Macet</t>
  </si>
  <si>
    <t>Nilai saat ini dari semua item stok</t>
  </si>
  <si>
    <t>Nilai persediaan yang memerlukan tinjauan prioritas</t>
  </si>
  <si>
    <t>Persentase dari total nilai persediaan</t>
  </si>
  <si>
    <t>Jumlah Barang Macet Jangka Panjang</t>
  </si>
  <si>
    <t>Rata-rata Perputaran Persediaan Bulanan</t>
  </si>
  <si>
    <t>Rata-rata Perputaran Persediaan Triwulanan</t>
  </si>
  <si>
    <t>Jumlah barang yang melebihi 180 hari</t>
  </si>
  <si>
    <t>Rata-rata catatan bulanan</t>
  </si>
  <si>
    <t>Rata-rata catatan triwulanan</t>
  </si>
  <si>
    <t>Kategori Umur Inventaris</t>
  </si>
  <si>
    <t>Nilai Persediaan</t>
  </si>
  <si>
    <t>30 hari atau kurang</t>
  </si>
  <si>
    <t>60 hari atau kurang</t>
  </si>
  <si>
    <t>90 hari atau kurang</t>
  </si>
  <si>
    <t>180 hari atau kurang</t>
  </si>
  <si>
    <t>Lebih dari 180 hari</t>
  </si>
  <si>
    <t>Cara membaca: Jika rasio nilai macet tinggi, pertimbangkan promosi penjualan, penjualan diskon, negosiasi pengembalian, atau keputusan pembuangan untuk barang yang melebihi 180 hari. Tingkat perputaran yang lebih tinggi adalah lebih baik.</t>
  </si>
  <si>
    <t>Secara otomatis menentukan kategori umur persediaan dan prioritas tindakan berdasarkan hari berlalu sejak tanggal pengeluaran terakhir.</t>
  </si>
  <si>
    <t>Sel input berwarna biru muda, sel pilihan dropdown berwarna kuning muda, dan sel dihitung otomatis berwarna abu-abu muda. Barang di atas 180 hari disorot dengan warna merah sebagai 'Tinjauan Prioritas'.</t>
  </si>
  <si>
    <t>Kode Barang</t>
  </si>
  <si>
    <t>Nama Barang</t>
  </si>
  <si>
    <t>Kategori</t>
  </si>
  <si>
    <t>Gudang Penyimpanan</t>
  </si>
  <si>
    <t>Tanggal Pengeluaran Terakhir</t>
  </si>
  <si>
    <t>Stok Saat Ini</t>
  </si>
  <si>
    <t>Harga Satuan</t>
  </si>
  <si>
    <t>Persentase Nilai Persediaan</t>
  </si>
  <si>
    <t>Hari Berlalu</t>
  </si>
  <si>
    <t>Prioritas Tindakan</t>
  </si>
  <si>
    <t>ITM-1001</t>
  </si>
  <si>
    <t>Papan Kontrol AX-24</t>
  </si>
  <si>
    <t>Komponen Elektronik</t>
  </si>
  <si>
    <t>Gudang Kanto 1</t>
  </si>
  <si>
    <t>2026-06-02 00:00:00</t>
  </si>
  <si>
    <t>ITM-1002</t>
  </si>
  <si>
    <t>Film Pelindung Lembab 500mm</t>
  </si>
  <si>
    <t>Bahan Kemasan</t>
  </si>
  <si>
    <t>Pusat Logistik Kansai</t>
  </si>
  <si>
    <t>2026-04-28 00:00:00</t>
  </si>
  <si>
    <t>ITM-1003</t>
  </si>
  <si>
    <t>Sensor Industri S-11</t>
  </si>
  <si>
    <t>Barang Jadi</t>
  </si>
  <si>
    <t>Pusat Distribusi Chubu</t>
  </si>
  <si>
    <t>2026-03-20 00:00:00</t>
  </si>
  <si>
    <t>ITM-1004</t>
  </si>
  <si>
    <t>Motor Perawatan M-7</t>
  </si>
  <si>
    <t>Suku Cadang Perawatan</t>
  </si>
  <si>
    <t>Gudang Penyimpanan Kyushu</t>
  </si>
  <si>
    <t>2026-01-05 00:00:00</t>
  </si>
  <si>
    <t>ITM-1005</t>
  </si>
  <si>
    <t>Adaptor AC Lama 12V</t>
  </si>
  <si>
    <t>Gudang Satelit Tohoku</t>
  </si>
  <si>
    <t>2025-11-28 00:00:00</t>
  </si>
  <si>
    <t>Menghitung rata-rata nilai persediaan, tingkat perputaran persediaan, dan periode perputaran persediaan berdasarkan bulan dan triwulan.</t>
  </si>
  <si>
    <t>Masukkan persediaan awal, persediaan akhir, dan harga pokok pengeluaran barang untuk periode tersebut. Rata-rata persediaan, perputaran, dan hari perputaran dihitung otomatis.</t>
  </si>
  <si>
    <t>Periode (Bulan/Triwulan)</t>
  </si>
  <si>
    <t>Tipe Periode</t>
  </si>
  <si>
    <t>Jumlah Hari</t>
  </si>
  <si>
    <t>Nilai Persediaan Awal</t>
  </si>
  <si>
    <t>Nilai Persediaan Akhir</t>
  </si>
  <si>
    <t>Rata-rata Nilai Persediaan</t>
  </si>
  <si>
    <t>Harga Pokok Pengeluaran Barang (COGS)</t>
  </si>
  <si>
    <t>Perputaran Persediaan</t>
  </si>
  <si>
    <t>Hari Perputaran</t>
  </si>
  <si>
    <t>Bulanan</t>
  </si>
  <si>
    <t>Kuartal 2 2026</t>
  </si>
  <si>
    <t>Triwulanan</t>
  </si>
  <si>
    <t>Log sederhana untuk mencatat pergerakan masuk dan keluar untuk setiap barang.</t>
  </si>
  <si>
    <t>Ini adalah kolom riwayat sederhana untuk melacak pergerakan berdasarkan kode barang. Tipe transaksi dapat dipilih dari 'Masuk / Keluar'.</t>
  </si>
  <si>
    <t>ID Transaksi</t>
  </si>
  <si>
    <t>Tanggal</t>
  </si>
  <si>
    <t>Tipe Transaksi</t>
  </si>
  <si>
    <t>Keterangan</t>
  </si>
  <si>
    <t>TRX-2026-0001</t>
  </si>
  <si>
    <t>2026-04-02 00:00:00</t>
  </si>
  <si>
    <t>Masuk</t>
  </si>
  <si>
    <t>Pengisian Reguler</t>
  </si>
  <si>
    <t>TRX-2026-0002</t>
  </si>
  <si>
    <t>2026-04-18 00:00:00</t>
  </si>
  <si>
    <t>Keluar</t>
  </si>
  <si>
    <t>Pengiriman ke Kansai</t>
  </si>
  <si>
    <t>TRX-2026-0003</t>
  </si>
  <si>
    <t>2026-05-12 00:00:00</t>
  </si>
  <si>
    <t>Pengeluaran untuk Proyek A</t>
  </si>
  <si>
    <t>TRX-2026-0004</t>
  </si>
  <si>
    <t>2026-05-28 00:00:00</t>
  </si>
  <si>
    <t>Pengisian Suku Cadang</t>
  </si>
  <si>
    <t>TRX-2026-0005</t>
  </si>
  <si>
    <t>2026-06-03 00:00:00</t>
  </si>
  <si>
    <t>Pengiriman Standar</t>
  </si>
  <si>
    <t>Kelola opsi untuk kategori umur inventaris, kategori produk, gudang, dan jenis transaksi.</t>
  </si>
  <si>
    <t>Definisi Kategori Umur Inventaris</t>
  </si>
  <si>
    <t>Daftar Kategori</t>
  </si>
  <si>
    <t>Daftar Gudang</t>
  </si>
  <si>
    <t>Batas Hari Maksimum</t>
  </si>
  <si>
    <t>Nama Kategori</t>
  </si>
  <si>
    <t>Ditangguhkan</t>
  </si>
  <si>
    <t>Perlu Verifikasi</t>
  </si>
  <si>
    <t>Gudang Cadangan Kantor Pusat</t>
  </si>
</sst>
</file>

<file path=xl/styles.xml><?xml version="1.0" encoding="utf-8"?>
<styleSheet xmlns="http://schemas.openxmlformats.org/spreadsheetml/2006/main">
  <numFmts count="7">
    <numFmt numFmtId="200" formatCode="0"/>
    <numFmt numFmtId="201" formatCode="yyyy-mm-dd"/>
    <numFmt numFmtId="202" formatCode="#,##0"/>
    <numFmt numFmtId="203" formatCode="#,##0&quot; 円&quot;"/>
    <numFmt numFmtId="204" formatCode="0.0%"/>
    <numFmt numFmtId="205" formatCode="0.00"/>
    <numFmt numFmtId="206" formatCode="0.0"/>
  </numFmts>
  <fonts count="12">
    <font>
      <sz val="11"/>
      <name val="Carlito"/>
    </font>
    <font>
      <sz val="10"/>
      <color rgb="FF1F2937"/>
      <name val="Yu Gothic"/>
    </font>
    <font>
      <b val="1"/>
      <sz val="16"/>
      <color rgb="FFFFFFFF"/>
      <name val="Yu Gothic"/>
    </font>
    <font>
      <sz val="10"/>
      <color rgb="FF64748B"/>
      <name val="Yu Gothic"/>
    </font>
    <font>
      <b val="1"/>
      <sz val="11"/>
      <color rgb="FFFFFFFF"/>
      <name val="Yu Gothic"/>
    </font>
    <font>
      <b val="1"/>
      <sz val="10"/>
      <color rgb="FFFFFFFF"/>
      <name val="Yu Gothic"/>
    </font>
    <font>
      <b val="1"/>
      <sz val="10"/>
      <color rgb="FF2D3748"/>
      <name val="Yu Gothic"/>
    </font>
    <font>
      <b val="1"/>
      <sz val="10"/>
      <color rgb="FF9B1C1C"/>
      <name val="Yu Gothic"/>
    </font>
    <font>
      <b val="1"/>
      <sz val="10"/>
      <color rgb="FF03543F"/>
      <name val="Yu Gothic"/>
    </font>
    <font>
      <b val="1"/>
      <sz val="9"/>
      <color rgb="FF64748B"/>
      <name val="Yu Gothic"/>
    </font>
    <font>
      <b val="1"/>
      <sz val="15"/>
      <color rgb="FF1B365D"/>
      <name val="Yu Gothic"/>
    </font>
    <font>
      <sz val="8"/>
      <color rgb="FF64748B"/>
      <name val="Yu Gothic"/>
    </font>
  </fonts>
  <fills count="11">
    <fill>
      <patternFill patternType="none"/>
    </fill>
    <fill>
      <patternFill patternType="gray125"/>
    </fill>
    <fill>
      <patternFill patternType="solid">
        <fgColor rgb="FF1B365D"/>
      </patternFill>
    </fill>
    <fill>
      <patternFill patternType="solid">
        <fgColor rgb="FF2D3748"/>
      </patternFill>
    </fill>
    <fill>
      <patternFill patternType="solid">
        <fgColor rgb="FFF7FAFC"/>
      </patternFill>
    </fill>
    <fill>
      <patternFill patternType="solid">
        <fgColor rgb="FFFEF3C7"/>
      </patternFill>
    </fill>
    <fill>
      <patternFill patternType="solid">
        <fgColor rgb="FFE2E8F0"/>
      </patternFill>
    </fill>
    <fill>
      <patternFill patternType="solid">
        <fgColor rgb="FFFFFFFF"/>
      </patternFill>
    </fill>
    <fill>
      <patternFill patternType="solid">
        <fgColor rgb="FFF0F4F8"/>
      </patternFill>
    </fill>
    <fill>
      <patternFill patternType="solid">
        <fgColor rgb="FFFDE8E8"/>
      </patternFill>
    </fill>
    <fill>
      <patternFill patternType="solid">
        <fgColor rgb="FFDEF7EC"/>
      </patternFill>
    </fill>
  </fills>
  <borders count="30">
    <border/>
    <border/>
    <border>
      <left style="thin">
        <color rgb="FFD7DEE8"/>
      </left>
      <top style="thin">
        <color rgb="FFD7DEE8"/>
      </top>
    </border>
    <border>
      <top style="thin">
        <color rgb="FFD7DEE8"/>
      </top>
    </border>
    <border>
      <right style="thin">
        <color rgb="FFD7DEE8"/>
      </right>
      <top style="thin">
        <color rgb="FFD7DEE8"/>
      </top>
    </border>
    <border>
      <left style="thin">
        <color rgb="FFD7DEE8"/>
      </left>
    </border>
    <border>
      <right style="thin">
        <color rgb="FFD7DEE8"/>
      </right>
    </border>
    <border>
      <left style="thin">
        <color rgb="FFD7DEE8"/>
      </left>
      <bottom style="thin">
        <color rgb="FFD7DEE8"/>
      </bottom>
    </border>
    <border>
      <bottom style="thin">
        <color rgb="FFD7DEE8"/>
      </bottom>
    </border>
    <border>
      <right style="thin">
        <color rgb="FFD7DEE8"/>
      </right>
      <bottom style="thin">
        <color rgb="FFD7DEE8"/>
      </bottom>
    </border>
    <border>
      <left style="thin">
        <color rgb="FFD7DEE8"/>
      </left>
      <top style="thin">
        <color rgb="FFD7DEE8"/>
      </top>
    </border>
    <border>
      <top style="thin">
        <color rgb="FFD7DEE8"/>
      </top>
    </border>
    <border>
      <right style="thin">
        <color rgb="FFD7DEE8"/>
      </right>
      <top style="thin">
        <color rgb="FFD7DEE8"/>
      </top>
    </border>
    <border>
      <left style="thin">
        <color rgb="FFD7DEE8"/>
      </left>
    </border>
    <border>
      <right style="thin">
        <color rgb="FFD7DEE8"/>
      </right>
    </border>
    <border>
      <left style="thin">
        <color rgb="FFD7DEE8"/>
      </left>
      <bottom style="thin">
        <color rgb="FFD7DEE8"/>
      </bottom>
    </border>
    <border>
      <bottom style="thin">
        <color rgb="FFD7DEE8"/>
      </bottom>
    </border>
    <border>
      <right style="thin">
        <color rgb="FFD7DEE8"/>
      </right>
      <bottom style="thin">
        <color rgb="FFD7DEE8"/>
      </bottom>
    </border>
    <border>
      <left style="thin">
        <color rgb="FFD7DEE8"/>
      </left>
      <right style="thin">
        <color rgb="FFD7DEE8"/>
      </right>
      <top style="thin">
        <color rgb="FFD7DEE8"/>
      </top>
    </border>
    <border>
      <left style="thin">
        <color rgb="FFD7DEE8"/>
      </left>
      <right style="thin">
        <color rgb="FFD7DEE8"/>
      </right>
    </border>
    <border>
      <left style="thin">
        <color rgb="FFD7DEE8"/>
      </left>
      <right style="thin">
        <color rgb="FFD7DEE8"/>
      </right>
      <bottom style="thin">
        <color rgb="FFD7DEE8"/>
      </bottom>
    </border>
    <border>
      <left style="thin">
        <color rgb="FFD7DEE8"/>
      </left>
      <right style="thin">
        <color rgb="FFD7DEE8"/>
      </right>
      <top style="thin">
        <color rgb="FFD7DEE8"/>
      </top>
    </border>
    <border>
      <left style="thin">
        <color rgb="FFD7DEE8"/>
      </left>
      <right style="thin">
        <color rgb="FFD7DEE8"/>
      </right>
    </border>
    <border>
      <left style="thin">
        <color rgb="FFD7DEE8"/>
      </left>
      <right style="thin">
        <color rgb="FFD7DEE8"/>
      </right>
      <bottom style="thin">
        <color rgb="FFD7DEE8"/>
      </bottom>
    </border>
    <border>
      <left style="thin">
        <color rgb="FFD7DEE8"/>
      </left>
      <top style="thin">
        <color rgb="FFD7DEE8"/>
      </top>
      <bottom style="thin">
        <color rgb="FFD7DEE8"/>
      </bottom>
    </border>
    <border>
      <top style="thin">
        <color rgb="FFD7DEE8"/>
      </top>
      <bottom style="thin">
        <color rgb="FFD7DEE8"/>
      </bottom>
    </border>
    <border>
      <right style="thin">
        <color rgb="FFD7DEE8"/>
      </right>
      <top style="thin">
        <color rgb="FFD7DEE8"/>
      </top>
      <bottom style="thin">
        <color rgb="FFD7DEE8"/>
      </bottom>
    </border>
    <border>
      <left style="thin">
        <color rgb="FFD7DEE8"/>
      </left>
      <top style="thin">
        <color rgb="FFD7DEE8"/>
      </top>
      <bottom style="thin">
        <color rgb="FFD7DEE8"/>
      </bottom>
    </border>
    <border>
      <top style="thin">
        <color rgb="FFD7DEE8"/>
      </top>
      <bottom style="thin">
        <color rgb="FFD7DEE8"/>
      </bottom>
    </border>
    <border>
      <right style="thin">
        <color rgb="FFD7DEE8"/>
      </right>
      <top style="thin">
        <color rgb="FFD7DEE8"/>
      </top>
      <bottom style="thin">
        <color rgb="FFD7DEE8"/>
      </bottom>
    </border>
  </borders>
  <cellStyleXfs count="1">
    <xf numFmtId="0" fontId="0" fillId="0" borderId="0"/>
  </cellStyleXfs>
  <cellXfs count="282">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0" borderId="0" xfId="0" applyNumberFormat="true" applyFont="true" applyFill="true" applyBorder="true" applyAlignment="true">
      <alignment vertical="center"/>
    </xf>
    <xf numFmtId="0" fontId="1" fillId="0" borderId="1" xfId="0" applyNumberFormat="true" applyFont="true" applyFill="true" applyBorder="true" applyAlignment="true">
      <alignment vertical="center"/>
    </xf>
    <xf numFmtId="0" fontId="1" fillId="0" borderId="0" xfId="0" applyNumberFormat="true" applyFont="true" applyFill="true" applyBorder="true" applyAlignment="true">
      <alignment vertical="center" wrapText="true"/>
    </xf>
    <xf numFmtId="0" fontId="1" fillId="0" borderId="1" xfId="0" applyNumberFormat="true" applyFont="true" applyFill="true" applyBorder="true" applyAlignment="true">
      <alignment vertical="center" wrapText="true"/>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2" fillId="2" borderId="0" xfId="0" applyNumberFormat="true" applyFont="true" applyFill="true" applyBorder="true" applyAlignment="true">
      <alignment vertical="center" wrapText="true"/>
    </xf>
    <xf numFmtId="0" fontId="2" fillId="2" borderId="1" xfId="0" applyNumberFormat="true" applyFont="true" applyFill="true" applyBorder="true" applyAlignment="true">
      <alignment vertical="center" wrapText="true"/>
    </xf>
    <xf numFmtId="0" fontId="2" fillId="2" borderId="0" xfId="0" applyNumberFormat="true" applyFont="true" applyFill="true" applyBorder="true" applyAlignment="true">
      <alignment horizontal="left" vertical="center" wrapText="true"/>
    </xf>
    <xf numFmtId="0" fontId="2" fillId="2" borderId="1" xfId="0" applyNumberFormat="true" applyFont="true" applyFill="true" applyBorder="true" applyAlignment="true">
      <alignment horizontal="left" vertical="center" wrapText="true"/>
    </xf>
    <xf numFmtId="0" fontId="3" fillId="0" borderId="0" xfId="0" applyNumberFormat="true" applyFont="true" applyFill="true" applyBorder="true" applyAlignment="true">
      <alignment vertical="center" wrapText="true"/>
    </xf>
    <xf numFmtId="0" fontId="3" fillId="0" borderId="1"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0" fontId="1" fillId="3" borderId="0" xfId="0" applyNumberFormat="true" applyFont="true" applyFill="true" applyBorder="true" applyAlignment="true">
      <alignment vertical="center" wrapText="true"/>
    </xf>
    <xf numFmtId="0" fontId="1" fillId="3" borderId="1"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1"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horizontal="center" vertical="center" wrapText="true"/>
    </xf>
    <xf numFmtId="0" fontId="1" fillId="0" borderId="2" xfId="0" applyNumberFormat="true" applyFont="true" applyFill="true" applyBorder="true" applyAlignment="true">
      <alignment vertical="center" wrapText="true"/>
    </xf>
    <xf numFmtId="0" fontId="1" fillId="0" borderId="3" xfId="0" applyNumberFormat="true" applyFont="true" applyFill="true" applyBorder="true" applyAlignment="true">
      <alignment vertical="center" wrapText="true"/>
    </xf>
    <xf numFmtId="0" fontId="1" fillId="0" borderId="4" xfId="0" applyNumberFormat="true" applyFont="true" applyFill="true" applyBorder="true" applyAlignment="true">
      <alignment vertical="center" wrapText="true"/>
    </xf>
    <xf numFmtId="0" fontId="1" fillId="0" borderId="5" xfId="0" applyNumberFormat="true" applyFont="true" applyFill="true" applyBorder="true" applyAlignment="true">
      <alignment vertical="center" wrapText="true"/>
    </xf>
    <xf numFmtId="0" fontId="1" fillId="0" borderId="6" xfId="0" applyNumberFormat="true" applyFont="true" applyFill="true" applyBorder="true" applyAlignment="true">
      <alignment vertical="center" wrapText="true"/>
    </xf>
    <xf numFmtId="0" fontId="1" fillId="0" borderId="7" xfId="0" applyNumberFormat="true" applyFont="true" applyFill="true" applyBorder="true" applyAlignment="true">
      <alignment vertical="center" wrapText="true"/>
    </xf>
    <xf numFmtId="0" fontId="1" fillId="0" borderId="8" xfId="0" applyNumberFormat="true" applyFont="true" applyFill="true" applyBorder="true" applyAlignment="true">
      <alignment vertical="center" wrapText="true"/>
    </xf>
    <xf numFmtId="0" fontId="1" fillId="0" borderId="9" xfId="0" applyNumberFormat="true" applyFont="true" applyFill="true" applyBorder="true" applyAlignment="true">
      <alignment vertical="center" wrapText="true"/>
    </xf>
    <xf numFmtId="0" fontId="1" fillId="0" borderId="10" xfId="0" applyNumberFormat="true" applyFont="true" applyFill="true" applyBorder="true" applyAlignment="true">
      <alignment vertical="center" wrapText="true"/>
    </xf>
    <xf numFmtId="0" fontId="1" fillId="0" borderId="11" xfId="0" applyNumberFormat="true" applyFont="true" applyFill="true" applyBorder="true" applyAlignment="true">
      <alignment vertical="center" wrapText="true"/>
    </xf>
    <xf numFmtId="0" fontId="1" fillId="0" borderId="12" xfId="0" applyNumberFormat="true" applyFont="true" applyFill="true" applyBorder="true" applyAlignment="true">
      <alignment vertical="center" wrapText="true"/>
    </xf>
    <xf numFmtId="0" fontId="1" fillId="0" borderId="13" xfId="0" applyNumberFormat="true" applyFont="true" applyFill="true" applyBorder="true" applyAlignment="true">
      <alignment vertical="center" wrapText="true"/>
    </xf>
    <xf numFmtId="0" fontId="1" fillId="0" borderId="14" xfId="0" applyNumberFormat="true" applyFont="true" applyFill="true" applyBorder="true" applyAlignment="true">
      <alignment vertical="center" wrapText="true"/>
    </xf>
    <xf numFmtId="0" fontId="1" fillId="0" borderId="15" xfId="0" applyNumberFormat="true" applyFont="true" applyFill="true" applyBorder="true" applyAlignment="true">
      <alignment vertical="center" wrapText="true"/>
    </xf>
    <xf numFmtId="0" fontId="1" fillId="0" borderId="16" xfId="0" applyNumberFormat="true" applyFont="true" applyFill="true" applyBorder="true" applyAlignment="true">
      <alignment vertical="center" wrapText="true"/>
    </xf>
    <xf numFmtId="0" fontId="1" fillId="0" borderId="17" xfId="0" applyNumberFormat="true" applyFont="true" applyFill="true" applyBorder="true" applyAlignment="true">
      <alignment vertical="center" wrapText="true"/>
    </xf>
    <xf numFmtId="0" fontId="1" fillId="0" borderId="18" xfId="0" applyNumberFormat="true" applyFont="true" applyFill="true" applyBorder="true" applyAlignment="true">
      <alignment vertical="center" wrapText="true"/>
    </xf>
    <xf numFmtId="0" fontId="1" fillId="0" borderId="19" xfId="0" applyNumberFormat="true" applyFont="true" applyFill="true" applyBorder="true" applyAlignment="true">
      <alignment vertical="center" wrapText="true"/>
    </xf>
    <xf numFmtId="0" fontId="1" fillId="0" borderId="20" xfId="0" applyNumberFormat="true" applyFont="true" applyFill="true" applyBorder="true" applyAlignment="true">
      <alignment vertical="center" wrapText="true"/>
    </xf>
    <xf numFmtId="0" fontId="1" fillId="0" borderId="21" xfId="0" applyNumberFormat="true" applyFont="true" applyFill="true" applyBorder="true" applyAlignment="true">
      <alignment vertical="center" wrapText="true"/>
    </xf>
    <xf numFmtId="0" fontId="1" fillId="0" borderId="22" xfId="0" applyNumberFormat="true" applyFont="true" applyFill="true" applyBorder="true" applyAlignment="true">
      <alignment vertical="center" wrapText="true"/>
    </xf>
    <xf numFmtId="0" fontId="1" fillId="0" borderId="23" xfId="0" applyNumberFormat="true" applyFont="true" applyFill="true" applyBorder="true" applyAlignment="true">
      <alignment vertical="center" wrapText="true"/>
    </xf>
    <xf numFmtId="0" fontId="1" fillId="2" borderId="2" xfId="0" applyNumberFormat="true" applyFont="true" applyFill="true" applyBorder="true" applyAlignment="true">
      <alignment vertical="center" wrapText="true"/>
    </xf>
    <xf numFmtId="0" fontId="1" fillId="2" borderId="3" xfId="0" applyNumberFormat="true" applyFont="true" applyFill="true" applyBorder="true" applyAlignment="true">
      <alignment vertical="center" wrapText="true"/>
    </xf>
    <xf numFmtId="0" fontId="1" fillId="2" borderId="4" xfId="0" applyNumberFormat="true" applyFont="true" applyFill="true" applyBorder="true" applyAlignment="true">
      <alignment vertical="center" wrapText="true"/>
    </xf>
    <xf numFmtId="0" fontId="1" fillId="2" borderId="10" xfId="0" applyNumberFormat="true" applyFont="true" applyFill="true" applyBorder="true" applyAlignment="true">
      <alignment vertical="center" wrapText="true"/>
    </xf>
    <xf numFmtId="0" fontId="1" fillId="2" borderId="11" xfId="0" applyNumberFormat="true" applyFont="true" applyFill="true" applyBorder="true" applyAlignment="true">
      <alignment vertical="center" wrapText="true"/>
    </xf>
    <xf numFmtId="0" fontId="1" fillId="2" borderId="12" xfId="0" applyNumberFormat="true" applyFont="true" applyFill="true" applyBorder="true" applyAlignment="true">
      <alignment vertical="center" wrapText="true"/>
    </xf>
    <xf numFmtId="0" fontId="1" fillId="2" borderId="18" xfId="0" applyNumberFormat="true" applyFont="true" applyFill="true" applyBorder="true" applyAlignment="true">
      <alignment vertical="center" wrapText="true"/>
    </xf>
    <xf numFmtId="0" fontId="1" fillId="2" borderId="21" xfId="0" applyNumberFormat="true" applyFont="true" applyFill="true" applyBorder="true" applyAlignment="true">
      <alignment vertical="center" wrapText="true"/>
    </xf>
    <xf numFmtId="0" fontId="5" fillId="2" borderId="2" xfId="0" applyNumberFormat="true" applyFont="true" applyFill="true" applyBorder="true" applyAlignment="true">
      <alignment vertical="center" wrapText="true"/>
    </xf>
    <xf numFmtId="0" fontId="5" fillId="2" borderId="3" xfId="0" applyNumberFormat="true" applyFont="true" applyFill="true" applyBorder="true" applyAlignment="true">
      <alignment vertical="center" wrapText="true"/>
    </xf>
    <xf numFmtId="0" fontId="5" fillId="2" borderId="4" xfId="0" applyNumberFormat="true" applyFont="true" applyFill="true" applyBorder="true" applyAlignment="true">
      <alignment vertical="center" wrapText="true"/>
    </xf>
    <xf numFmtId="0" fontId="5" fillId="2" borderId="10" xfId="0" applyNumberFormat="true" applyFont="true" applyFill="true" applyBorder="true" applyAlignment="true">
      <alignment vertical="center" wrapText="true"/>
    </xf>
    <xf numFmtId="0" fontId="5" fillId="2" borderId="11" xfId="0" applyNumberFormat="true" applyFont="true" applyFill="true" applyBorder="true" applyAlignment="true">
      <alignment vertical="center" wrapText="true"/>
    </xf>
    <xf numFmtId="0" fontId="5" fillId="2" borderId="12" xfId="0" applyNumberFormat="true" applyFont="true" applyFill="true" applyBorder="true" applyAlignment="true">
      <alignment vertical="center" wrapText="true"/>
    </xf>
    <xf numFmtId="0" fontId="5" fillId="2" borderId="2" xfId="0" applyNumberFormat="true" applyFont="true" applyFill="true" applyBorder="true" applyAlignment="true">
      <alignment horizontal="center" vertical="center" wrapText="true"/>
    </xf>
    <xf numFmtId="0" fontId="5" fillId="2" borderId="3" xfId="0" applyNumberFormat="true" applyFont="true" applyFill="true" applyBorder="true" applyAlignment="true">
      <alignment horizontal="center" vertical="center" wrapText="true"/>
    </xf>
    <xf numFmtId="0" fontId="5" fillId="2" borderId="4" xfId="0" applyNumberFormat="true" applyFont="true" applyFill="true" applyBorder="true" applyAlignment="true">
      <alignment horizontal="center" vertical="center" wrapText="true"/>
    </xf>
    <xf numFmtId="0" fontId="5" fillId="2" borderId="10" xfId="0" applyNumberFormat="true" applyFont="true" applyFill="true" applyBorder="true" applyAlignment="true">
      <alignment horizontal="center" vertical="center" wrapText="true"/>
    </xf>
    <xf numFmtId="0" fontId="5" fillId="2" borderId="11" xfId="0" applyNumberFormat="true" applyFont="true" applyFill="true" applyBorder="true" applyAlignment="true">
      <alignment horizontal="center" vertical="center" wrapText="true"/>
    </xf>
    <xf numFmtId="0" fontId="5" fillId="2" borderId="12" xfId="0" applyNumberFormat="true" applyFont="true" applyFill="true" applyBorder="true" applyAlignment="true">
      <alignment horizontal="center" vertical="center" wrapText="true"/>
    </xf>
    <xf numFmtId="0" fontId="5" fillId="2" borderId="18" xfId="0" applyNumberFormat="true" applyFont="true" applyFill="true" applyBorder="true" applyAlignment="true">
      <alignment vertical="center" wrapText="true"/>
    </xf>
    <xf numFmtId="0" fontId="5" fillId="2" borderId="21" xfId="0" applyNumberFormat="true" applyFont="true" applyFill="true" applyBorder="true" applyAlignment="true">
      <alignment vertical="center" wrapText="true"/>
    </xf>
    <xf numFmtId="0" fontId="5" fillId="2" borderId="18" xfId="0" applyNumberFormat="true" applyFont="true" applyFill="true" applyBorder="true" applyAlignment="true">
      <alignment horizontal="center" vertical="center" wrapText="true"/>
    </xf>
    <xf numFmtId="0" fontId="5" fillId="2" borderId="21" xfId="0" applyNumberFormat="true" applyFont="true" applyFill="true" applyBorder="true" applyAlignment="true">
      <alignment horizontal="center" vertical="center" wrapText="true"/>
    </xf>
    <xf numFmtId="200" fontId="1" fillId="0" borderId="5" xfId="0" applyNumberFormat="true" applyFont="true" applyFill="true" applyBorder="true" applyAlignment="true">
      <alignment vertical="center" wrapText="true"/>
    </xf>
    <xf numFmtId="200" fontId="1" fillId="0" borderId="7" xfId="0" applyNumberFormat="true" applyFont="true" applyFill="true" applyBorder="true" applyAlignment="true">
      <alignment vertical="center" wrapText="true"/>
    </xf>
    <xf numFmtId="200" fontId="1" fillId="0" borderId="13" xfId="0" applyNumberFormat="true" applyFont="true" applyFill="true" applyBorder="true" applyAlignment="true">
      <alignment vertical="center" wrapText="true"/>
    </xf>
    <xf numFmtId="200" fontId="1" fillId="0" borderId="15" xfId="0" applyNumberFormat="true" applyFont="true" applyFill="true" applyBorder="true" applyAlignment="true">
      <alignment vertical="center" wrapText="true"/>
    </xf>
    <xf numFmtId="200" fontId="1" fillId="4" borderId="5" xfId="0" applyNumberFormat="true" applyFont="true" applyFill="true" applyBorder="true" applyAlignment="true">
      <alignment vertical="center" wrapText="true"/>
    </xf>
    <xf numFmtId="0" fontId="1" fillId="4" borderId="0" xfId="0" applyNumberFormat="true" applyFont="true" applyFill="true" applyBorder="true" applyAlignment="true">
      <alignment vertical="center" wrapText="true"/>
    </xf>
    <xf numFmtId="0" fontId="1" fillId="4" borderId="6" xfId="0" applyNumberFormat="true" applyFont="true" applyFill="true" applyBorder="true" applyAlignment="true">
      <alignment vertical="center" wrapText="true"/>
    </xf>
    <xf numFmtId="200" fontId="1" fillId="4" borderId="7" xfId="0" applyNumberFormat="true" applyFont="true" applyFill="true" applyBorder="true" applyAlignment="true">
      <alignment vertical="center" wrapText="true"/>
    </xf>
    <xf numFmtId="0" fontId="1" fillId="4" borderId="8" xfId="0" applyNumberFormat="true" applyFont="true" applyFill="true" applyBorder="true" applyAlignment="true">
      <alignment vertical="center" wrapText="true"/>
    </xf>
    <xf numFmtId="0" fontId="1" fillId="4" borderId="9" xfId="0" applyNumberFormat="true" applyFont="true" applyFill="true" applyBorder="true" applyAlignment="true">
      <alignment vertical="center" wrapText="true"/>
    </xf>
    <xf numFmtId="200" fontId="1" fillId="4" borderId="13" xfId="0" applyNumberFormat="true" applyFont="true" applyFill="true" applyBorder="true" applyAlignment="true">
      <alignment vertical="center" wrapText="true"/>
    </xf>
    <xf numFmtId="0" fontId="1" fillId="4" borderId="1" xfId="0" applyNumberFormat="true" applyFont="true" applyFill="true" applyBorder="true" applyAlignment="true">
      <alignment vertical="center" wrapText="true"/>
    </xf>
    <xf numFmtId="0" fontId="1" fillId="4" borderId="14" xfId="0" applyNumberFormat="true" applyFont="true" applyFill="true" applyBorder="true" applyAlignment="true">
      <alignment vertical="center" wrapText="true"/>
    </xf>
    <xf numFmtId="200" fontId="1" fillId="4" borderId="15" xfId="0" applyNumberFormat="true" applyFont="true" applyFill="true" applyBorder="true" applyAlignment="true">
      <alignment vertical="center" wrapText="true"/>
    </xf>
    <xf numFmtId="0" fontId="1" fillId="4" borderId="16" xfId="0" applyNumberFormat="true" applyFont="true" applyFill="true" applyBorder="true" applyAlignment="true">
      <alignment vertical="center" wrapText="true"/>
    </xf>
    <xf numFmtId="0" fontId="1" fillId="4" borderId="17" xfId="0" applyNumberFormat="true" applyFont="true" applyFill="true" applyBorder="true" applyAlignment="true">
      <alignment vertical="center" wrapText="true"/>
    </xf>
    <xf numFmtId="0" fontId="1" fillId="5" borderId="19" xfId="0" applyNumberFormat="true" applyFont="true" applyFill="true" applyBorder="true" applyAlignment="true">
      <alignment vertical="center" wrapText="true"/>
    </xf>
    <xf numFmtId="0" fontId="1" fillId="5" borderId="20" xfId="0" applyNumberFormat="true" applyFont="true" applyFill="true" applyBorder="true" applyAlignment="true">
      <alignment vertical="center" wrapText="true"/>
    </xf>
    <xf numFmtId="0" fontId="1" fillId="5" borderId="22" xfId="0" applyNumberFormat="true" applyFont="true" applyFill="true" applyBorder="true" applyAlignment="true">
      <alignment vertical="center" wrapText="true"/>
    </xf>
    <xf numFmtId="0" fontId="1" fillId="5" borderId="23" xfId="0" applyNumberFormat="true" applyFont="true" applyFill="true" applyBorder="true" applyAlignment="true">
      <alignment vertical="center" wrapText="true"/>
    </xf>
    <xf numFmtId="0" fontId="1" fillId="4" borderId="2" xfId="0" applyNumberFormat="true" applyFont="true" applyFill="true" applyBorder="true" applyAlignment="true">
      <alignment vertical="center" wrapText="true"/>
    </xf>
    <xf numFmtId="0" fontId="1" fillId="4" borderId="3" xfId="0" applyNumberFormat="true" applyFont="true" applyFill="true" applyBorder="true" applyAlignment="true">
      <alignment vertical="center" wrapText="true"/>
    </xf>
    <xf numFmtId="0" fontId="1" fillId="4" borderId="4" xfId="0" applyNumberFormat="true" applyFont="true" applyFill="true" applyBorder="true" applyAlignment="true">
      <alignment vertical="center" wrapText="true"/>
    </xf>
    <xf numFmtId="0" fontId="1" fillId="4" borderId="7" xfId="0" applyNumberFormat="true" applyFont="true" applyFill="true" applyBorder="true" applyAlignment="true">
      <alignment vertical="center" wrapText="true"/>
    </xf>
    <xf numFmtId="0" fontId="1" fillId="4" borderId="10" xfId="0" applyNumberFormat="true" applyFont="true" applyFill="true" applyBorder="true" applyAlignment="true">
      <alignment vertical="center" wrapText="true"/>
    </xf>
    <xf numFmtId="0" fontId="1" fillId="4" borderId="11" xfId="0" applyNumberFormat="true" applyFont="true" applyFill="true" applyBorder="true" applyAlignment="true">
      <alignment vertical="center" wrapText="true"/>
    </xf>
    <xf numFmtId="0" fontId="1" fillId="4" borderId="12" xfId="0" applyNumberFormat="true" applyFont="true" applyFill="true" applyBorder="true" applyAlignment="true">
      <alignment vertical="center" wrapText="true"/>
    </xf>
    <xf numFmtId="0" fontId="1" fillId="4" borderId="15" xfId="0" applyNumberFormat="true" applyFont="true" applyFill="true" applyBorder="true" applyAlignment="true">
      <alignment vertical="center" wrapText="true"/>
    </xf>
    <xf numFmtId="0" fontId="1" fillId="4" borderId="2" xfId="0" applyNumberFormat="true" applyFont="true" applyFill="true" applyBorder="true" applyAlignment="true">
      <alignment vertical="top" wrapText="true"/>
    </xf>
    <xf numFmtId="0" fontId="1" fillId="4" borderId="3" xfId="0" applyNumberFormat="true" applyFont="true" applyFill="true" applyBorder="true" applyAlignment="true">
      <alignment vertical="top" wrapText="true"/>
    </xf>
    <xf numFmtId="0" fontId="1" fillId="4" borderId="4" xfId="0" applyNumberFormat="true" applyFont="true" applyFill="true" applyBorder="true" applyAlignment="true">
      <alignment vertical="top" wrapText="true"/>
    </xf>
    <xf numFmtId="0" fontId="1" fillId="4" borderId="7" xfId="0" applyNumberFormat="true" applyFont="true" applyFill="true" applyBorder="true" applyAlignment="true">
      <alignment vertical="top" wrapText="true"/>
    </xf>
    <xf numFmtId="0" fontId="1" fillId="4" borderId="8" xfId="0" applyNumberFormat="true" applyFont="true" applyFill="true" applyBorder="true" applyAlignment="true">
      <alignment vertical="top" wrapText="true"/>
    </xf>
    <xf numFmtId="0" fontId="1" fillId="4" borderId="9" xfId="0" applyNumberFormat="true" applyFont="true" applyFill="true" applyBorder="true" applyAlignment="true">
      <alignment vertical="top" wrapText="true"/>
    </xf>
    <xf numFmtId="0" fontId="1" fillId="4" borderId="10" xfId="0" applyNumberFormat="true" applyFont="true" applyFill="true" applyBorder="true" applyAlignment="true">
      <alignment vertical="top" wrapText="true"/>
    </xf>
    <xf numFmtId="0" fontId="1" fillId="4" borderId="11" xfId="0" applyNumberFormat="true" applyFont="true" applyFill="true" applyBorder="true" applyAlignment="true">
      <alignment vertical="top" wrapText="true"/>
    </xf>
    <xf numFmtId="0" fontId="1" fillId="4" borderId="12" xfId="0" applyNumberFormat="true" applyFont="true" applyFill="true" applyBorder="true" applyAlignment="true">
      <alignment vertical="top" wrapText="true"/>
    </xf>
    <xf numFmtId="0" fontId="1" fillId="4" borderId="15" xfId="0" applyNumberFormat="true" applyFont="true" applyFill="true" applyBorder="true" applyAlignment="true">
      <alignment vertical="top" wrapText="true"/>
    </xf>
    <xf numFmtId="0" fontId="1" fillId="4" borderId="16" xfId="0" applyNumberFormat="true" applyFont="true" applyFill="true" applyBorder="true" applyAlignment="true">
      <alignment vertical="top" wrapText="true"/>
    </xf>
    <xf numFmtId="0" fontId="1" fillId="4" borderId="17" xfId="0" applyNumberFormat="true" applyFont="true" applyFill="true" applyBorder="true" applyAlignment="true">
      <alignment vertical="top" wrapText="true"/>
    </xf>
    <xf numFmtId="0" fontId="5" fillId="2" borderId="0" xfId="0" applyNumberFormat="true" applyFont="true" applyFill="true" applyBorder="true" applyAlignment="true">
      <alignment vertical="center" wrapText="true"/>
    </xf>
    <xf numFmtId="0" fontId="5" fillId="2" borderId="1" xfId="0" applyNumberFormat="true" applyFont="true" applyFill="true" applyBorder="true" applyAlignment="true">
      <alignment vertical="center" wrapText="true"/>
    </xf>
    <xf numFmtId="0" fontId="5" fillId="2" borderId="0"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wrapText="true"/>
    </xf>
    <xf numFmtId="0" fontId="1" fillId="2" borderId="5" xfId="0" applyNumberFormat="true" applyFont="true" applyFill="true" applyBorder="true" applyAlignment="true">
      <alignment vertical="center" wrapText="true"/>
    </xf>
    <xf numFmtId="0" fontId="1" fillId="2" borderId="7" xfId="0" applyNumberFormat="true" applyFont="true" applyFill="true" applyBorder="true" applyAlignment="true">
      <alignment vertical="center" wrapText="true"/>
    </xf>
    <xf numFmtId="0" fontId="1" fillId="2" borderId="13" xfId="0" applyNumberFormat="true" applyFont="true" applyFill="true" applyBorder="true" applyAlignment="true">
      <alignment vertical="center" wrapText="true"/>
    </xf>
    <xf numFmtId="0" fontId="1" fillId="2" borderId="15" xfId="0" applyNumberFormat="true" applyFont="true" applyFill="true" applyBorder="true" applyAlignment="true">
      <alignment vertical="center" wrapText="true"/>
    </xf>
    <xf numFmtId="0" fontId="4" fillId="2" borderId="2" xfId="0" applyNumberFormat="true" applyFont="true" applyFill="true" applyBorder="true" applyAlignment="true">
      <alignment horizontal="center" vertical="center" wrapText="true"/>
    </xf>
    <xf numFmtId="0" fontId="4" fillId="2" borderId="5" xfId="0" applyNumberFormat="true" applyFont="true" applyFill="true" applyBorder="true" applyAlignment="true">
      <alignment vertical="center" wrapText="true"/>
    </xf>
    <xf numFmtId="0" fontId="4" fillId="2" borderId="7" xfId="0" applyNumberFormat="true" applyFont="true" applyFill="true" applyBorder="true" applyAlignment="true">
      <alignment vertical="center" wrapText="true"/>
    </xf>
    <xf numFmtId="0" fontId="4" fillId="2" borderId="10" xfId="0" applyNumberFormat="true" applyFont="true" applyFill="true" applyBorder="true" applyAlignment="true">
      <alignment horizontal="center" vertical="center" wrapText="true"/>
    </xf>
    <xf numFmtId="0" fontId="4" fillId="2" borderId="13" xfId="0" applyNumberFormat="true" applyFont="true" applyFill="true" applyBorder="true" applyAlignment="true">
      <alignment vertical="center" wrapText="true"/>
    </xf>
    <xf numFmtId="0" fontId="4" fillId="2" borderId="15" xfId="0" applyNumberFormat="true" applyFont="true" applyFill="true" applyBorder="true" applyAlignment="true">
      <alignment vertical="center" wrapText="true"/>
    </xf>
    <xf numFmtId="0" fontId="5" fillId="6"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5" fillId="6" borderId="11" xfId="0" applyNumberFormat="true" applyFont="true" applyFill="true" applyBorder="true" applyAlignment="true">
      <alignment horizontal="center" vertical="center" wrapText="true"/>
    </xf>
    <xf numFmtId="0" fontId="1" fillId="6" borderId="1"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6" fillId="6" borderId="3" xfId="0" applyNumberFormat="true" applyFont="true" applyFill="true" applyBorder="true" applyAlignment="true">
      <alignment horizontal="center" vertical="center" wrapText="true"/>
    </xf>
    <xf numFmtId="0" fontId="6" fillId="6" borderId="0" xfId="0" applyNumberFormat="true" applyFont="true" applyFill="true" applyBorder="true" applyAlignment="true">
      <alignment vertical="center" wrapText="true"/>
    </xf>
    <xf numFmtId="0" fontId="6" fillId="6" borderId="8" xfId="0" applyNumberFormat="true" applyFont="true" applyFill="true" applyBorder="true" applyAlignment="true">
      <alignment vertical="center" wrapText="true"/>
    </xf>
    <xf numFmtId="0" fontId="6" fillId="6" borderId="11" xfId="0" applyNumberFormat="true" applyFont="true" applyFill="true" applyBorder="true" applyAlignment="true">
      <alignment horizontal="center" vertical="center" wrapText="true"/>
    </xf>
    <xf numFmtId="0" fontId="6" fillId="6" borderId="1" xfId="0" applyNumberFormat="true" applyFont="true" applyFill="true" applyBorder="true" applyAlignment="true">
      <alignment vertical="center" wrapText="true"/>
    </xf>
    <xf numFmtId="0" fontId="6" fillId="6" borderId="16" xfId="0" applyNumberFormat="true" applyFont="true" applyFill="true" applyBorder="true" applyAlignment="true">
      <alignment vertical="center" wrapText="true"/>
    </xf>
    <xf numFmtId="0" fontId="5" fillId="7" borderId="4" xfId="0" applyNumberFormat="true" applyFont="true" applyFill="true" applyBorder="true" applyAlignment="true">
      <alignment horizontal="center" vertical="center" wrapText="true"/>
    </xf>
    <xf numFmtId="0" fontId="1" fillId="7" borderId="6" xfId="0" applyNumberFormat="true" applyFont="true" applyFill="true" applyBorder="true" applyAlignment="true">
      <alignment vertical="center" wrapText="true"/>
    </xf>
    <xf numFmtId="0" fontId="1" fillId="7" borderId="9" xfId="0" applyNumberFormat="true" applyFont="true" applyFill="true" applyBorder="true" applyAlignment="true">
      <alignment vertical="center" wrapText="true"/>
    </xf>
    <xf numFmtId="0" fontId="5" fillId="7" borderId="12" xfId="0" applyNumberFormat="true" applyFont="true" applyFill="true" applyBorder="true" applyAlignment="true">
      <alignment horizontal="center" vertical="center" wrapText="true"/>
    </xf>
    <xf numFmtId="0" fontId="1" fillId="7" borderId="14" xfId="0" applyNumberFormat="true" applyFont="true" applyFill="true" applyBorder="true" applyAlignment="true">
      <alignment vertical="center" wrapText="true"/>
    </xf>
    <xf numFmtId="0" fontId="1" fillId="7" borderId="17" xfId="0" applyNumberFormat="true" applyFont="true" applyFill="true" applyBorder="true" applyAlignment="true">
      <alignment vertical="center" wrapText="true"/>
    </xf>
    <xf numFmtId="0" fontId="1" fillId="8" borderId="3" xfId="0" applyNumberFormat="true" applyFont="true" applyFill="true" applyBorder="true" applyAlignment="true">
      <alignment vertical="center" wrapText="true"/>
    </xf>
    <xf numFmtId="0" fontId="1" fillId="8" borderId="11" xfId="0" applyNumberFormat="true" applyFont="true" applyFill="true" applyBorder="true" applyAlignment="true">
      <alignment vertical="center" wrapText="true"/>
    </xf>
    <xf numFmtId="0" fontId="1" fillId="5" borderId="0" xfId="0" applyNumberFormat="true" applyFont="true" applyFill="true" applyBorder="true" applyAlignment="true">
      <alignment vertical="center" wrapText="true"/>
    </xf>
    <xf numFmtId="0" fontId="1" fillId="5" borderId="1" xfId="0" applyNumberFormat="true" applyFont="true" applyFill="true" applyBorder="true" applyAlignment="true">
      <alignment vertical="center" wrapText="true"/>
    </xf>
    <xf numFmtId="0" fontId="1" fillId="9" borderId="0" xfId="0" applyNumberFormat="true" applyFont="true" applyFill="true" applyBorder="true" applyAlignment="true">
      <alignment vertical="center" wrapText="true"/>
    </xf>
    <xf numFmtId="0" fontId="1" fillId="9" borderId="1" xfId="0" applyNumberFormat="true" applyFont="true" applyFill="true" applyBorder="true" applyAlignment="true">
      <alignment vertical="center" wrapText="true"/>
    </xf>
    <xf numFmtId="0" fontId="7" fillId="9" borderId="0" xfId="0" applyNumberFormat="true" applyFont="true" applyFill="true" applyBorder="true" applyAlignment="true">
      <alignment vertical="center" wrapText="true"/>
    </xf>
    <xf numFmtId="0" fontId="7" fillId="9" borderId="1" xfId="0" applyNumberFormat="true" applyFont="true" applyFill="true" applyBorder="true" applyAlignment="true">
      <alignment vertical="center" wrapText="true"/>
    </xf>
    <xf numFmtId="0" fontId="1" fillId="10" borderId="8" xfId="0" applyNumberFormat="true" applyFont="true" applyFill="true" applyBorder="true" applyAlignment="true">
      <alignment vertical="center" wrapText="true"/>
    </xf>
    <xf numFmtId="0" fontId="1" fillId="10" borderId="16" xfId="0" applyNumberFormat="true" applyFont="true" applyFill="true" applyBorder="true" applyAlignment="true">
      <alignment vertical="center" wrapText="true"/>
    </xf>
    <xf numFmtId="0" fontId="8" fillId="10" borderId="8" xfId="0" applyNumberFormat="true" applyFont="true" applyFill="true" applyBorder="true" applyAlignment="true">
      <alignment vertical="center" wrapText="true"/>
    </xf>
    <xf numFmtId="0" fontId="8" fillId="10" borderId="16"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24" xfId="0" applyNumberFormat="true" applyFont="true" applyFill="true" applyBorder="true" applyAlignment="true">
      <alignment vertical="center" wrapText="true"/>
    </xf>
    <xf numFmtId="0" fontId="3" fillId="4" borderId="25" xfId="0" applyNumberFormat="true" applyFont="true" applyFill="true" applyBorder="true" applyAlignment="true">
      <alignment vertical="center" wrapText="true"/>
    </xf>
    <xf numFmtId="0" fontId="3" fillId="4" borderId="26" xfId="0" applyNumberFormat="true" applyFont="true" applyFill="true" applyBorder="true" applyAlignment="true">
      <alignment vertical="center" wrapText="true"/>
    </xf>
    <xf numFmtId="0" fontId="3" fillId="4" borderId="27" xfId="0" applyNumberFormat="true" applyFont="true" applyFill="true" applyBorder="true" applyAlignment="true">
      <alignment vertical="center" wrapText="true"/>
    </xf>
    <xf numFmtId="0" fontId="3" fillId="4" borderId="28" xfId="0" applyNumberFormat="true" applyFont="true" applyFill="true" applyBorder="true" applyAlignment="true">
      <alignment vertical="center" wrapText="true"/>
    </xf>
    <xf numFmtId="0" fontId="3" fillId="4" borderId="29" xfId="0" applyNumberFormat="true" applyFont="true" applyFill="true" applyBorder="true" applyAlignment="true">
      <alignment vertical="center" wrapText="true"/>
    </xf>
    <xf numFmtId="0" fontId="1" fillId="8" borderId="0" xfId="0" applyNumberFormat="true" applyFont="true" applyFill="true" applyBorder="true" applyAlignment="true">
      <alignment vertical="center" wrapText="true"/>
    </xf>
    <xf numFmtId="0" fontId="1" fillId="8" borderId="1" xfId="0" applyNumberFormat="true" applyFont="true" applyFill="true" applyBorder="true" applyAlignment="true">
      <alignment vertical="center" wrapText="true"/>
    </xf>
    <xf numFmtId="201" fontId="1" fillId="8" borderId="0" xfId="0" applyNumberFormat="true" applyFont="true" applyFill="true" applyBorder="true" applyAlignment="true">
      <alignment vertical="center" wrapText="true"/>
    </xf>
    <xf numFmtId="201" fontId="1" fillId="8" borderId="1" xfId="0" applyNumberFormat="true" applyFont="true" applyFill="true" applyBorder="true" applyAlignment="true">
      <alignment vertical="center" wrapText="true"/>
    </xf>
    <xf numFmtId="202" fontId="1" fillId="8" borderId="0" xfId="0" applyNumberFormat="true" applyFont="true" applyFill="true" applyBorder="true" applyAlignment="true">
      <alignment vertical="center" wrapText="true"/>
    </xf>
    <xf numFmtId="202" fontId="1" fillId="8" borderId="1" xfId="0" applyNumberFormat="true" applyFont="true" applyFill="true" applyBorder="true" applyAlignment="true">
      <alignment vertical="center" wrapText="true"/>
    </xf>
    <xf numFmtId="203" fontId="1" fillId="8" borderId="0" xfId="0" applyNumberFormat="true" applyFont="true" applyFill="true" applyBorder="true" applyAlignment="true">
      <alignment vertical="center" wrapText="true"/>
    </xf>
    <xf numFmtId="203" fontId="1" fillId="4" borderId="0" xfId="0" applyNumberFormat="true" applyFont="true" applyFill="true" applyBorder="true" applyAlignment="true">
      <alignment vertical="center" wrapText="true"/>
    </xf>
    <xf numFmtId="203" fontId="1" fillId="8" borderId="1" xfId="0" applyNumberFormat="true" applyFont="true" applyFill="true" applyBorder="true" applyAlignment="true">
      <alignment vertical="center" wrapText="true"/>
    </xf>
    <xf numFmtId="203" fontId="1" fillId="4" borderId="1" xfId="0" applyNumberFormat="true" applyFont="true" applyFill="true" applyBorder="true" applyAlignment="true">
      <alignment vertical="center" wrapText="true"/>
    </xf>
    <xf numFmtId="204" fontId="1" fillId="4" borderId="0" xfId="0" applyNumberFormat="true" applyFont="true" applyFill="true" applyBorder="true" applyAlignment="true">
      <alignment vertical="center" wrapText="true"/>
    </xf>
    <xf numFmtId="204" fontId="1" fillId="4" borderId="1" xfId="0" applyNumberFormat="true" applyFont="true" applyFill="true" applyBorder="true" applyAlignment="true">
      <alignment vertical="center" wrapText="true"/>
    </xf>
    <xf numFmtId="200" fontId="1" fillId="4" borderId="0" xfId="0" applyNumberFormat="true" applyFont="true" applyFill="true" applyBorder="true" applyAlignment="true">
      <alignment vertical="center" wrapText="true"/>
    </xf>
    <xf numFmtId="200" fontId="1" fillId="4" borderId="1"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8" borderId="7" xfId="0" applyNumberFormat="true" applyFont="true" applyFill="true" applyBorder="true" applyAlignment="true">
      <alignment vertical="center" wrapText="true"/>
    </xf>
    <xf numFmtId="0" fontId="1" fillId="8" borderId="8" xfId="0" applyNumberFormat="true" applyFont="true" applyFill="true" applyBorder="true" applyAlignment="true">
      <alignment vertical="center" wrapText="true"/>
    </xf>
    <xf numFmtId="0" fontId="1" fillId="5" borderId="8" xfId="0" applyNumberFormat="true" applyFont="true" applyFill="true" applyBorder="true" applyAlignment="true">
      <alignment vertical="center" wrapText="true"/>
    </xf>
    <xf numFmtId="201" fontId="1" fillId="8" borderId="8" xfId="0" applyNumberFormat="true" applyFont="true" applyFill="true" applyBorder="true" applyAlignment="true">
      <alignment vertical="center" wrapText="true"/>
    </xf>
    <xf numFmtId="202" fontId="1" fillId="8" borderId="8" xfId="0" applyNumberFormat="true" applyFont="true" applyFill="true" applyBorder="true" applyAlignment="true">
      <alignment vertical="center" wrapText="true"/>
    </xf>
    <xf numFmtId="203" fontId="1" fillId="8" borderId="8" xfId="0" applyNumberFormat="true" applyFont="true" applyFill="true" applyBorder="true" applyAlignment="true">
      <alignment vertical="center" wrapText="true"/>
    </xf>
    <xf numFmtId="203" fontId="1" fillId="4" borderId="8" xfId="0" applyNumberFormat="true" applyFont="true" applyFill="true" applyBorder="true" applyAlignment="true">
      <alignment vertical="center" wrapText="true"/>
    </xf>
    <xf numFmtId="204" fontId="1" fillId="4" borderId="8" xfId="0" applyNumberFormat="true" applyFont="true" applyFill="true" applyBorder="true" applyAlignment="true">
      <alignment vertical="center" wrapText="true"/>
    </xf>
    <xf numFmtId="200" fontId="1" fillId="4" borderId="8" xfId="0" applyNumberFormat="true" applyFont="true" applyFill="true" applyBorder="true" applyAlignment="true">
      <alignment vertical="center" wrapText="true"/>
    </xf>
    <xf numFmtId="0" fontId="1" fillId="8" borderId="13" xfId="0" applyNumberFormat="true" applyFont="true" applyFill="true" applyBorder="true" applyAlignment="true">
      <alignment vertical="center" wrapText="true"/>
    </xf>
    <xf numFmtId="0" fontId="1" fillId="8" borderId="15" xfId="0" applyNumberFormat="true" applyFont="true" applyFill="true" applyBorder="true" applyAlignment="true">
      <alignment vertical="center" wrapText="true"/>
    </xf>
    <xf numFmtId="0" fontId="1" fillId="8" borderId="16" xfId="0" applyNumberFormat="true" applyFont="true" applyFill="true" applyBorder="true" applyAlignment="true">
      <alignment vertical="center" wrapText="true"/>
    </xf>
    <xf numFmtId="0" fontId="1" fillId="5" borderId="16" xfId="0" applyNumberFormat="true" applyFont="true" applyFill="true" applyBorder="true" applyAlignment="true">
      <alignment vertical="center" wrapText="true"/>
    </xf>
    <xf numFmtId="201" fontId="1" fillId="8" borderId="16" xfId="0" applyNumberFormat="true" applyFont="true" applyFill="true" applyBorder="true" applyAlignment="true">
      <alignment vertical="center" wrapText="true"/>
    </xf>
    <xf numFmtId="202" fontId="1" fillId="8" borderId="16" xfId="0" applyNumberFormat="true" applyFont="true" applyFill="true" applyBorder="true" applyAlignment="true">
      <alignment vertical="center" wrapText="true"/>
    </xf>
    <xf numFmtId="203" fontId="1" fillId="8" borderId="16" xfId="0" applyNumberFormat="true" applyFont="true" applyFill="true" applyBorder="true" applyAlignment="true">
      <alignment vertical="center" wrapText="true"/>
    </xf>
    <xf numFmtId="203" fontId="1" fillId="4" borderId="16" xfId="0" applyNumberFormat="true" applyFont="true" applyFill="true" applyBorder="true" applyAlignment="true">
      <alignment vertical="center" wrapText="true"/>
    </xf>
    <xf numFmtId="204" fontId="1" fillId="4" borderId="16" xfId="0" applyNumberFormat="true" applyFont="true" applyFill="true" applyBorder="true" applyAlignment="true">
      <alignment vertical="center" wrapText="true"/>
    </xf>
    <xf numFmtId="200" fontId="1" fillId="4" borderId="16" xfId="0" applyNumberFormat="true" applyFont="true" applyFill="true" applyBorder="true" applyAlignment="true">
      <alignment vertical="center" wrapText="true"/>
    </xf>
    <xf numFmtId="200" fontId="1" fillId="8" borderId="0" xfId="0" applyNumberFormat="true" applyFont="true" applyFill="true" applyBorder="true" applyAlignment="true">
      <alignment vertical="center" wrapText="true"/>
    </xf>
    <xf numFmtId="200" fontId="1" fillId="8" borderId="1" xfId="0" applyNumberFormat="true" applyFont="true" applyFill="true" applyBorder="true" applyAlignment="true">
      <alignment vertical="center" wrapText="true"/>
    </xf>
    <xf numFmtId="205" fontId="1" fillId="4" borderId="0" xfId="0" applyNumberFormat="true" applyFont="true" applyFill="true" applyBorder="true" applyAlignment="true">
      <alignment vertical="center" wrapText="true"/>
    </xf>
    <xf numFmtId="205" fontId="1" fillId="4" borderId="1" xfId="0" applyNumberFormat="true" applyFont="true" applyFill="true" applyBorder="true" applyAlignment="true">
      <alignment vertical="center" wrapText="true"/>
    </xf>
    <xf numFmtId="206" fontId="1" fillId="4" borderId="0" xfId="0" applyNumberFormat="true" applyFont="true" applyFill="true" applyBorder="true" applyAlignment="true">
      <alignment vertical="center" wrapText="true"/>
    </xf>
    <xf numFmtId="206" fontId="1" fillId="4" borderId="1" xfId="0" applyNumberFormat="true" applyFont="true" applyFill="true" applyBorder="true" applyAlignment="true">
      <alignment vertical="center" wrapText="true"/>
    </xf>
    <xf numFmtId="206" fontId="1" fillId="4" borderId="6" xfId="0" applyNumberFormat="true" applyFont="true" applyFill="true" applyBorder="true" applyAlignment="true">
      <alignment vertical="center" wrapText="true"/>
    </xf>
    <xf numFmtId="200" fontId="1" fillId="8" borderId="8" xfId="0" applyNumberFormat="true" applyFont="true" applyFill="true" applyBorder="true" applyAlignment="true">
      <alignment vertical="center" wrapText="true"/>
    </xf>
    <xf numFmtId="205" fontId="1" fillId="4" borderId="8" xfId="0" applyNumberFormat="true" applyFont="true" applyFill="true" applyBorder="true" applyAlignment="true">
      <alignment vertical="center" wrapText="true"/>
    </xf>
    <xf numFmtId="206" fontId="1" fillId="4" borderId="9" xfId="0" applyNumberFormat="true" applyFont="true" applyFill="true" applyBorder="true" applyAlignment="true">
      <alignment vertical="center" wrapText="true"/>
    </xf>
    <xf numFmtId="206" fontId="1" fillId="4" borderId="14" xfId="0" applyNumberFormat="true" applyFont="true" applyFill="true" applyBorder="true" applyAlignment="true">
      <alignment vertical="center" wrapText="true"/>
    </xf>
    <xf numFmtId="200" fontId="1" fillId="8" borderId="16" xfId="0" applyNumberFormat="true" applyFont="true" applyFill="true" applyBorder="true" applyAlignment="true">
      <alignment vertical="center" wrapText="true"/>
    </xf>
    <xf numFmtId="205" fontId="1" fillId="4" borderId="16" xfId="0" applyNumberFormat="true" applyFont="true" applyFill="true" applyBorder="true" applyAlignment="true">
      <alignment vertical="center" wrapText="true"/>
    </xf>
    <xf numFmtId="206" fontId="1" fillId="4" borderId="17" xfId="0" applyNumberFormat="true" applyFont="true" applyFill="true" applyBorder="true" applyAlignment="true">
      <alignment vertical="center" wrapText="true"/>
    </xf>
    <xf numFmtId="0" fontId="1" fillId="8" borderId="6" xfId="0" applyNumberFormat="true" applyFont="true" applyFill="true" applyBorder="true" applyAlignment="true">
      <alignment vertical="center" wrapText="true"/>
    </xf>
    <xf numFmtId="0" fontId="1" fillId="8" borderId="9" xfId="0" applyNumberFormat="true" applyFont="true" applyFill="true" applyBorder="true" applyAlignment="true">
      <alignment vertical="center" wrapText="true"/>
    </xf>
    <xf numFmtId="0" fontId="1" fillId="8" borderId="14" xfId="0" applyNumberFormat="true" applyFont="true" applyFill="true" applyBorder="true" applyAlignment="true">
      <alignment vertical="center" wrapText="true"/>
    </xf>
    <xf numFmtId="0" fontId="1" fillId="8" borderId="17" xfId="0" applyNumberFormat="true" applyFont="true" applyFill="true" applyBorder="true" applyAlignment="true">
      <alignment vertical="center" wrapText="true"/>
    </xf>
    <xf numFmtId="201" fontId="1" fillId="0" borderId="0" xfId="0" applyNumberFormat="true" applyFont="true" applyFill="true" applyBorder="true" applyAlignment="true">
      <alignment vertical="center" wrapText="true"/>
    </xf>
    <xf numFmtId="201" fontId="1" fillId="0" borderId="1" xfId="0" applyNumberFormat="true" applyFont="true" applyFill="true" applyBorder="true" applyAlignment="true">
      <alignment vertical="center" wrapText="true"/>
    </xf>
    <xf numFmtId="201" fontId="1" fillId="4" borderId="0" xfId="0" applyNumberFormat="true" applyFont="true" applyFill="true" applyBorder="true" applyAlignment="true">
      <alignment vertical="center" wrapText="true"/>
    </xf>
    <xf numFmtId="201" fontId="1" fillId="4" borderId="1" xfId="0" applyNumberFormat="true" applyFont="true" applyFill="true" applyBorder="true" applyAlignment="true">
      <alignment vertical="center" wrapText="true"/>
    </xf>
    <xf numFmtId="0" fontId="1" fillId="4" borderId="24" xfId="0" applyNumberFormat="true" applyFont="true" applyFill="true" applyBorder="true" applyAlignment="true">
      <alignment vertical="center" wrapText="true"/>
    </xf>
    <xf numFmtId="201" fontId="1" fillId="4" borderId="26" xfId="0" applyNumberFormat="true" applyFont="true" applyFill="true" applyBorder="true" applyAlignment="true">
      <alignment vertical="center" wrapText="true"/>
    </xf>
    <xf numFmtId="0" fontId="1" fillId="4" borderId="27" xfId="0" applyNumberFormat="true" applyFont="true" applyFill="true" applyBorder="true" applyAlignment="true">
      <alignment vertical="center" wrapText="true"/>
    </xf>
    <xf numFmtId="201" fontId="1" fillId="4" borderId="29" xfId="0" applyNumberFormat="true" applyFont="true" applyFill="true" applyBorder="true" applyAlignment="true">
      <alignment vertical="center" wrapText="true"/>
    </xf>
    <xf numFmtId="0" fontId="6" fillId="4" borderId="24" xfId="0" applyNumberFormat="true" applyFont="true" applyFill="true" applyBorder="true" applyAlignment="true">
      <alignment vertical="center" wrapText="true"/>
    </xf>
    <xf numFmtId="0" fontId="6" fillId="4" borderId="27" xfId="0" applyNumberFormat="true" applyFont="true" applyFill="true" applyBorder="true" applyAlignment="true">
      <alignment vertical="center" wrapText="true"/>
    </xf>
    <xf numFmtId="0" fontId="1" fillId="7" borderId="0" xfId="0" applyNumberFormat="true" applyFont="true" applyFill="true" applyBorder="true" applyAlignment="true">
      <alignment vertical="center" wrapText="true"/>
    </xf>
    <xf numFmtId="0" fontId="1" fillId="7" borderId="1" xfId="0" applyNumberFormat="true" applyFont="true" applyFill="true" applyBorder="true" applyAlignment="true">
      <alignment vertical="center" wrapText="true"/>
    </xf>
    <xf numFmtId="0" fontId="1" fillId="7" borderId="2"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0" fontId="1" fillId="7" borderId="7" xfId="0" applyNumberFormat="true" applyFont="true" applyFill="true" applyBorder="true" applyAlignment="true">
      <alignment vertical="center" wrapText="true"/>
    </xf>
    <xf numFmtId="0" fontId="1" fillId="7" borderId="10" xfId="0" applyNumberFormat="true" applyFont="true" applyFill="true" applyBorder="true" applyAlignment="true">
      <alignment vertical="center" wrapText="true"/>
    </xf>
    <xf numFmtId="0" fontId="1" fillId="7" borderId="12" xfId="0" applyNumberFormat="true" applyFont="true" applyFill="true" applyBorder="true" applyAlignment="true">
      <alignment vertical="center" wrapText="true"/>
    </xf>
    <xf numFmtId="0" fontId="1" fillId="7" borderId="13" xfId="0" applyNumberFormat="true" applyFont="true" applyFill="true" applyBorder="true" applyAlignment="true">
      <alignment vertical="center" wrapText="true"/>
    </xf>
    <xf numFmtId="0" fontId="1" fillId="7" borderId="15" xfId="0" applyNumberFormat="true" applyFont="true" applyFill="true" applyBorder="true" applyAlignment="true">
      <alignment vertical="center" wrapText="true"/>
    </xf>
    <xf numFmtId="0" fontId="9" fillId="7" borderId="2" xfId="0" applyNumberFormat="true" applyFont="true" applyFill="true" applyBorder="true" applyAlignment="true">
      <alignment vertical="center" wrapText="true"/>
    </xf>
    <xf numFmtId="0" fontId="9" fillId="7" borderId="10" xfId="0" applyNumberFormat="true" applyFont="true" applyFill="true" applyBorder="true" applyAlignment="true">
      <alignment vertical="center" wrapText="true"/>
    </xf>
    <xf numFmtId="0" fontId="10" fillId="7" borderId="5" xfId="0" applyNumberFormat="true" applyFont="true" applyFill="true" applyBorder="true" applyAlignment="true">
      <alignment vertical="center" wrapText="true"/>
    </xf>
    <xf numFmtId="0" fontId="10" fillId="7" borderId="13" xfId="0" applyNumberFormat="true" applyFont="true" applyFill="true" applyBorder="true" applyAlignment="true">
      <alignment vertical="center" wrapText="true"/>
    </xf>
    <xf numFmtId="203" fontId="10" fillId="7" borderId="5" xfId="0" applyNumberFormat="true" applyFont="true" applyFill="true" applyBorder="true" applyAlignment="true">
      <alignment vertical="center" wrapText="true"/>
    </xf>
    <xf numFmtId="203" fontId="10" fillId="7" borderId="13" xfId="0" applyNumberFormat="true" applyFont="true" applyFill="true" applyBorder="true" applyAlignment="true">
      <alignment vertical="center" wrapText="true"/>
    </xf>
    <xf numFmtId="0" fontId="11" fillId="7" borderId="7" xfId="0" applyNumberFormat="true" applyFont="true" applyFill="true" applyBorder="true" applyAlignment="true">
      <alignment vertical="center" wrapText="true"/>
    </xf>
    <xf numFmtId="0" fontId="11" fillId="7" borderId="15" xfId="0" applyNumberFormat="true" applyFont="true" applyFill="true" applyBorder="true" applyAlignment="true">
      <alignment vertical="center" wrapText="true"/>
    </xf>
    <xf numFmtId="0" fontId="9" fillId="7" borderId="2" xfId="0" applyNumberFormat="true" applyFont="true" applyFill="true" applyBorder="true" applyAlignment="true">
      <alignment horizontal="center" vertical="center" wrapText="true"/>
    </xf>
    <xf numFmtId="0" fontId="1" fillId="7" borderId="4" xfId="0" applyNumberFormat="true" applyFont="true" applyFill="true" applyBorder="true" applyAlignment="true">
      <alignment horizontal="center" vertical="center" wrapText="true"/>
    </xf>
    <xf numFmtId="203" fontId="10" fillId="7" borderId="5" xfId="0" applyNumberFormat="true" applyFont="true" applyFill="true" applyBorder="true" applyAlignment="true">
      <alignment horizontal="center" vertical="center" wrapText="true"/>
    </xf>
    <xf numFmtId="0" fontId="1" fillId="7" borderId="6" xfId="0" applyNumberFormat="true" applyFont="true" applyFill="true" applyBorder="true" applyAlignment="true">
      <alignment horizontal="center" vertical="center" wrapText="true"/>
    </xf>
    <xf numFmtId="0" fontId="11" fillId="7" borderId="7" xfId="0" applyNumberFormat="true" applyFont="true" applyFill="true" applyBorder="true" applyAlignment="true">
      <alignment horizontal="center" vertical="center" wrapText="true"/>
    </xf>
    <xf numFmtId="0" fontId="1" fillId="7" borderId="9" xfId="0" applyNumberFormat="true" applyFont="true" applyFill="true" applyBorder="true" applyAlignment="true">
      <alignment horizontal="center" vertical="center" wrapText="true"/>
    </xf>
    <xf numFmtId="0" fontId="9" fillId="7" borderId="10" xfId="0" applyNumberFormat="true" applyFont="true" applyFill="true" applyBorder="true" applyAlignment="true">
      <alignment horizontal="center" vertical="center" wrapText="true"/>
    </xf>
    <xf numFmtId="0" fontId="1" fillId="7" borderId="12" xfId="0" applyNumberFormat="true" applyFont="true" applyFill="true" applyBorder="true" applyAlignment="true">
      <alignment horizontal="center" vertical="center" wrapText="true"/>
    </xf>
    <xf numFmtId="203" fontId="10" fillId="7" borderId="13" xfId="0" applyNumberFormat="true" applyFont="true" applyFill="true" applyBorder="true" applyAlignment="true">
      <alignment horizontal="center" vertical="center" wrapText="true"/>
    </xf>
    <xf numFmtId="0" fontId="1" fillId="7" borderId="14" xfId="0" applyNumberFormat="true" applyFont="true" applyFill="true" applyBorder="true" applyAlignment="true">
      <alignment horizontal="center" vertical="center" wrapText="true"/>
    </xf>
    <xf numFmtId="0" fontId="11" fillId="7" borderId="15" xfId="0" applyNumberFormat="true" applyFont="true" applyFill="true" applyBorder="true" applyAlignment="true">
      <alignment horizontal="center" vertical="center" wrapText="true"/>
    </xf>
    <xf numFmtId="0" fontId="1" fillId="7" borderId="17" xfId="0" applyNumberFormat="true" applyFont="true" applyFill="true" applyBorder="true" applyAlignment="true">
      <alignment horizontal="center" vertical="center" wrapText="true"/>
    </xf>
    <xf numFmtId="204" fontId="10" fillId="7" borderId="5" xfId="0" applyNumberFormat="true" applyFont="true" applyFill="true" applyBorder="true" applyAlignment="true">
      <alignment vertical="center" wrapText="true"/>
    </xf>
    <xf numFmtId="204" fontId="10" fillId="7" borderId="13" xfId="0" applyNumberFormat="true" applyFont="true" applyFill="true" applyBorder="true" applyAlignment="true">
      <alignment vertical="center" wrapText="true"/>
    </xf>
    <xf numFmtId="204" fontId="10" fillId="7" borderId="5" xfId="0" applyNumberFormat="true" applyFont="true" applyFill="true" applyBorder="true" applyAlignment="true">
      <alignment horizontal="center" vertical="center" wrapText="true"/>
    </xf>
    <xf numFmtId="204" fontId="10" fillId="7" borderId="13" xfId="0" applyNumberFormat="true" applyFont="true" applyFill="true" applyBorder="true" applyAlignment="true">
      <alignment horizontal="center" vertical="center" wrapText="true"/>
    </xf>
    <xf numFmtId="202" fontId="10" fillId="7" borderId="5" xfId="0" applyNumberFormat="true" applyFont="true" applyFill="true" applyBorder="true" applyAlignment="true">
      <alignment vertical="center" wrapText="true"/>
    </xf>
    <xf numFmtId="202" fontId="10" fillId="7" borderId="13" xfId="0" applyNumberFormat="true" applyFont="true" applyFill="true" applyBorder="true" applyAlignment="true">
      <alignment vertical="center" wrapText="true"/>
    </xf>
    <xf numFmtId="202" fontId="10" fillId="7" borderId="5" xfId="0" applyNumberFormat="true" applyFont="true" applyFill="true" applyBorder="true" applyAlignment="true">
      <alignment horizontal="center" vertical="center" wrapText="true"/>
    </xf>
    <xf numFmtId="202" fontId="10" fillId="7" borderId="13" xfId="0" applyNumberFormat="true" applyFont="true" applyFill="true" applyBorder="true" applyAlignment="true">
      <alignment horizontal="center" vertical="center" wrapText="true"/>
    </xf>
    <xf numFmtId="205" fontId="10" fillId="7" borderId="5" xfId="0" applyNumberFormat="true" applyFont="true" applyFill="true" applyBorder="true" applyAlignment="true">
      <alignment vertical="center" wrapText="true"/>
    </xf>
    <xf numFmtId="205" fontId="10" fillId="7" borderId="13" xfId="0" applyNumberFormat="true" applyFont="true" applyFill="true" applyBorder="true" applyAlignment="true">
      <alignment vertical="center" wrapText="true"/>
    </xf>
    <xf numFmtId="205" fontId="10" fillId="7" borderId="5" xfId="0" applyNumberFormat="true" applyFont="true" applyFill="true" applyBorder="true" applyAlignment="true">
      <alignment horizontal="center" vertical="center" wrapText="true"/>
    </xf>
    <xf numFmtId="205" fontId="10" fillId="7" borderId="13" xfId="0" applyNumberFormat="true" applyFont="true" applyFill="true" applyBorder="true" applyAlignment="true">
      <alignment horizontal="center" vertical="center" wrapText="true"/>
    </xf>
    <xf numFmtId="0" fontId="1" fillId="4" borderId="5" xfId="0" applyNumberFormat="true" applyFont="true" applyFill="true" applyBorder="true" applyAlignment="true">
      <alignment vertical="center" wrapText="true"/>
    </xf>
    <xf numFmtId="0" fontId="1" fillId="4" borderId="13" xfId="0" applyNumberFormat="true" applyFont="true" applyFill="true" applyBorder="true" applyAlignment="true">
      <alignment vertical="center" wrapText="true"/>
    </xf>
    <xf numFmtId="202" fontId="1" fillId="4" borderId="0" xfId="0" applyNumberFormat="true" applyFont="true" applyFill="true" applyBorder="true" applyAlignment="true">
      <alignment vertical="center" wrapText="true"/>
    </xf>
    <xf numFmtId="202" fontId="1" fillId="4" borderId="8" xfId="0" applyNumberFormat="true" applyFont="true" applyFill="true" applyBorder="true" applyAlignment="true">
      <alignment vertical="center" wrapText="true"/>
    </xf>
    <xf numFmtId="202" fontId="1" fillId="4" borderId="1" xfId="0" applyNumberFormat="true" applyFont="true" applyFill="true" applyBorder="true" applyAlignment="true">
      <alignment vertical="center" wrapText="true"/>
    </xf>
    <xf numFmtId="202" fontId="1" fillId="4" borderId="16" xfId="0" applyNumberFormat="true" applyFont="true" applyFill="true" applyBorder="true" applyAlignment="true">
      <alignment vertical="center" wrapText="true"/>
    </xf>
    <xf numFmtId="203" fontId="1" fillId="4" borderId="6" xfId="0" applyNumberFormat="true" applyFont="true" applyFill="true" applyBorder="true" applyAlignment="true">
      <alignment vertical="center" wrapText="true"/>
    </xf>
    <xf numFmtId="203" fontId="1" fillId="4" borderId="9" xfId="0" applyNumberFormat="true" applyFont="true" applyFill="true" applyBorder="true" applyAlignment="true">
      <alignment vertical="center" wrapText="true"/>
    </xf>
    <xf numFmtId="203" fontId="1" fillId="4" borderId="14" xfId="0" applyNumberFormat="true" applyFont="true" applyFill="true" applyBorder="true" applyAlignment="true">
      <alignment vertical="center" wrapText="true"/>
    </xf>
    <xf numFmtId="203" fontId="1" fillId="4" borderId="17" xfId="0" applyNumberFormat="true" applyFont="true" applyFill="true" applyBorder="true" applyAlignment="true">
      <alignment vertical="center" wrapText="true"/>
    </xf>
    <xf numFmtId="0" fontId="1" fillId="4" borderId="5" xfId="0" applyNumberFormat="true" applyFont="true" applyFill="true" applyBorder="true" applyAlignment="true">
      <alignment vertical="top" wrapText="true"/>
    </xf>
    <xf numFmtId="0" fontId="1" fillId="4" borderId="0" xfId="0" applyNumberFormat="true" applyFont="true" applyFill="true" applyBorder="true" applyAlignment="true">
      <alignment vertical="top" wrapText="true"/>
    </xf>
    <xf numFmtId="0" fontId="1" fillId="4" borderId="6" xfId="0" applyNumberFormat="true" applyFont="true" applyFill="true" applyBorder="true" applyAlignment="true">
      <alignment vertical="top" wrapText="true"/>
    </xf>
    <xf numFmtId="0" fontId="1" fillId="4" borderId="13" xfId="0" applyNumberFormat="true" applyFont="true" applyFill="true" applyBorder="true" applyAlignment="true">
      <alignment vertical="top" wrapText="true"/>
    </xf>
    <xf numFmtId="0" fontId="1" fillId="4" borderId="1" xfId="0" applyNumberFormat="true" applyFont="true" applyFill="true" applyBorder="true" applyAlignment="true">
      <alignment vertical="top" wrapText="true"/>
    </xf>
    <xf numFmtId="0" fontId="1" fillId="4" borderId="14" xfId="0" applyNumberFormat="true" applyFont="true" applyFill="true" applyBorder="true" applyAlignment="true">
      <alignment vertical="top" wrapText="true"/>
    </xf>
  </cellXfs>
  <cellStyles count="1">
    <cellStyle name="Normal" xfId="0"/>
  </cellStyles>
  <dxfs count="9">
    <dxf>
      <font>
        <b val="1"/>
        <color rgb="FF9B1C1C"/>
      </font>
      <fill>
        <patternFill patternType="solid">
          <bgColor rgb="FFFDE8E8"/>
        </patternFill>
      </fill>
    </dxf>
    <dxf>
      <font>
        <b val="1"/>
        <color rgb="FF9B1C1C"/>
      </font>
      <fill>
        <patternFill patternType="solid">
          <bgColor rgb="FFFDE8E8"/>
        </patternFill>
      </fill>
    </dxf>
    <dxf>
      <font>
        <b val="1"/>
        <color rgb="FF03543F"/>
      </font>
      <fill>
        <patternFill patternType="solid">
          <bgColor rgb="FFDEF7EC"/>
        </patternFill>
      </fill>
    </dxf>
    <dxf>
      <font>
        <b val="1"/>
        <color rgb="FF723B13"/>
      </font>
      <fill>
        <patternFill patternType="solid">
          <bgColor rgb="FFFDF6B2"/>
        </patternFill>
      </fill>
    </dxf>
    <dxf>
      <font>
        <b val="1"/>
        <color rgb="FF9B1C1C"/>
      </font>
      <fill>
        <patternFill patternType="solid">
          <bgColor rgb="FFFDE8E8"/>
        </patternFill>
      </fill>
    </dxf>
    <dxf>
      <font>
        <b val="1"/>
        <color rgb="FF723B13"/>
      </font>
      <fill>
        <patternFill patternType="solid">
          <bgColor rgb="FFFDF6B2"/>
        </patternFill>
      </fill>
    </dxf>
    <dxf>
      <font>
        <b val="1"/>
        <color rgb="FF03543F"/>
      </font>
      <fill>
        <patternFill patternType="solid">
          <bgColor rgb="FFDEF7EC"/>
        </patternFill>
      </fill>
    </dxf>
    <dxf>
      <font>
        <b val="1"/>
        <color rgb="FF9B1C1C"/>
      </font>
      <fill>
        <patternFill patternType="solid">
          <bgColor rgb="FFFDE8E8"/>
        </patternFill>
      </fill>
    </dxf>
    <dxf>
      <font>
        <b val="1"/>
        <color rgb="FF9B1C1C"/>
      </font>
      <fill>
        <patternFill patternType="solid">
          <bgColor rgb="FFFDE8E8"/>
        </patternFill>
      </fill>
    </dxf>
  </dxfs>
</styleSheet>
</file>

<file path=xl/_rels/workbook.xml.rels><?xml version="1.0" encoding="UTF-8"?>
<Relationships xmlns="http://schemas.openxmlformats.org/package/2006/relationships"><Relationship Id="Rd9d63d9d97844d1d" Target="styles.xml" Type="http://schemas.openxmlformats.org/officeDocument/2006/relationships/styles"></Relationship><Relationship Id="Racb31cdef36549ec" Target="theme/theme1.xml" Type="http://schemas.openxmlformats.org/officeDocument/2006/relationships/theme"></Relationship><Relationship Id="R145af03c98974225" Target="sharedStrings.xml" Type="http://schemas.openxmlformats.org/officeDocument/2006/relationships/sharedStrings"></Relationship><Relationship Id="R44c0cb06026c45f0" Target="worksheets/sheet1.xml" Type="http://schemas.openxmlformats.org/officeDocument/2006/relationships/worksheet"></Relationship><Relationship Id="R309c69f160264d4d" Target="worksheets/sheet2.xml" Type="http://schemas.openxmlformats.org/officeDocument/2006/relationships/worksheet"></Relationship><Relationship Id="Rc6394f9b76474105" Target="worksheets/sheet3.xml" Type="http://schemas.openxmlformats.org/officeDocument/2006/relationships/worksheet"></Relationship><Relationship Id="Rcdb0bbf22e5748cb" Target="worksheets/sheet4.xml" Type="http://schemas.openxmlformats.org/officeDocument/2006/relationships/worksheet"></Relationship><Relationship Id="R586f8279c4a74ed7" Target="worksheets/sheet5.xml" Type="http://schemas.openxmlformats.org/officeDocument/2006/relationships/worksheet"></Relationship><Relationship Id="R2bfb73c956af4c7d" Target="worksheets/sheet6.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aa81ec8792fd4e4c"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在庫年齢Type別 在庫金額分布</a:t>
            </a:r>
          </a:p>
        </c:rich>
      </c:tx>
      <c:overlay val="0"/>
    </c:title>
    <c:autoTitleDeleted val="0"/>
    <c:plotArea>
      <c:layout/>
      <c:barChart>
        <c:barDir val="col"/>
        <c:varyColors val="0"/>
        <c:ser>
          <c:idx val="0"/>
          <c:order val="0"/>
          <c:tx>
            <c:v>在庫金額</c:v>
          </c:tx>
          <c:cat>
            <c:strRef>
              <c:f>'Dasbor'!$B$14:$B$18</c:f>
              <c:strCache>
                <c:ptCount val="0"/>
              </c:strCache>
            </c:strRef>
          </c:cat>
          <c:val>
            <c:numRef>
              <c:f>'Dasbor'!$D$14:$D$18</c:f>
              <c:numCache>
                <c:formatCode>#,##0" 円"</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title>
          <c:overlay val="0"/>
          <c:tx>
            <c:rich>
              <a:bodyPr xmlns:a="http://schemas.openxmlformats.org/drawingml/2006/main"/>
              <a:lstStyle xmlns:a="http://schemas.openxmlformats.org/drawingml/2006/main"/>
              <a:p xmlns:a="http://schemas.openxmlformats.org/drawingml/2006/main">
                <a:r>
                  <a:rPr sz="750" b="1"/>
                  <a:t>在庫年齢Type</a:t>
                </a:r>
              </a:p>
            </c:rich>
          </c:tx>
          <c:txPr>
            <a:bodyPr xmlns:a="http://schemas.openxmlformats.org/drawingml/2006/main" anchorCtr="1"/>
            <a:lstStyle xmlns:a="http://schemas.openxmlformats.org/drawingml/2006/main"/>
            <a:p xmlns:a="http://schemas.openxmlformats.org/drawingml/2006/main">
              <a:pPr>
                <a:defRPr sz="750" b="1"/>
              </a:pPr>
            </a:p>
          </c:txPr>
        </c:title>
        <c:numFmt formatCode=""/>
        <c:majorTickMark val="none"/>
        <c:minorTickMark val="none"/>
        <c:tickLblPos val="nextTo"/>
        <c:spPr>
          <a:ln xmlns:a="http://schemas.openxmlformats.org/drawingml/2006/main" w="9525">
            <a:solidFill>
              <a:srgbClr val="D7DEE8"/>
            </a:solidFill>
            <a:prstDash val="solid"/>
          </a:ln>
        </c:spPr>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5E7EB"/>
              </a:solidFill>
              <a:prstDash val="solid"/>
            </a:ln>
          </c:spPr>
        </c:majorGridlines>
        <c:title>
          <c:overlay val="0"/>
          <c:tx>
            <c:rich>
              <a:bodyPr xmlns:a="http://schemas.openxmlformats.org/drawingml/2006/main"/>
              <a:lstStyle xmlns:a="http://schemas.openxmlformats.org/drawingml/2006/main"/>
              <a:p xmlns:a="http://schemas.openxmlformats.org/drawingml/2006/main">
                <a:r>
                  <a:rPr sz="750" b="1"/>
                  <a:t>在庫金額</a:t>
                </a:r>
              </a:p>
            </c:rich>
          </c:tx>
          <c:txPr>
            <a:bodyPr xmlns:a="http://schemas.openxmlformats.org/drawingml/2006/main" anchorCtr="1"/>
            <a:lstStyle xmlns:a="http://schemas.openxmlformats.org/drawingml/2006/main"/>
            <a:p xmlns:a="http://schemas.openxmlformats.org/drawingml/2006/main">
              <a:pPr>
                <a:defRPr sz="750" b="1"/>
              </a:pPr>
            </a:p>
          </c:txPr>
        </c:title>
        <c:numFmt formatCode="#,##0&quot; 円&quot;" sourceLinked="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oneCellAnchor>
    <xdr:from>
      <xdr:col>5</xdr:col>
      <xdr:colOff>0</xdr:colOff>
      <xdr:row>12</xdr:row>
      <xdr:rowOff>0</xdr:rowOff>
    </xdr:from>
    <xdr:ext cx="5905500" cy="32385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aa81ec8792fd4e4c"/>
        </a:graphicData>
      </a:graphic>
    </xdr:graphicFrame>
    <xdr:clientData/>
  </xdr:oneCellAnchor>
</xdr:wsDr>
</file>

<file path=xl/tables/table1.xml><?xml version="1.0" encoding="utf-8"?>
<x:table xmlns:x="http://schemas.openxmlformats.org/spreadsheetml/2006/main" id="1" name="InventoryAgeTable" displayName="InventoryAgeTable" ref="A5:L200" headerRowCount="1">
  <x:tableColumns count="12">
    <x:tableColumn id="1" name="Kode Barang"/>
    <x:tableColumn id="2" name="Nama Barang"/>
    <x:tableColumn id="3" name="Kategori"/>
    <x:tableColumn id="4" name="Gudang Penyimpanan"/>
    <x:tableColumn id="5" name="Tanggal Pengeluaran Terakhir"/>
    <x:tableColumn id="6" name="Stok Saat Ini"/>
    <x:tableColumn id="7" name="Harga Satuan"/>
    <x:tableColumn id="8" name="Nilai Persediaan"/>
    <x:tableColumn id="9" name="Persentase Nilai Persediaan"/>
    <x:tableColumn id="10" name="Hari Berlalu"/>
    <x:tableColumn id="11" name="Kategori Umur Inventaris"/>
    <x:tableColumn id="12" name="Prioritas Tindakan"/>
  </x:tableColumns>
  <x:tableStyleInfo name="TableStyleMedium2" showRowStripes="1"/>
</x:table>
</file>

<file path=xl/tables/table2.xml><?xml version="1.0" encoding="utf-8"?>
<x:table xmlns:x="http://schemas.openxmlformats.org/spreadsheetml/2006/main" id="2" name="TurnoverCalculationTable" displayName="TurnoverCalculationTable" ref="A5:I100" headerRowCount="1">
  <x:tableColumns count="9">
    <x:tableColumn id="1" name="Periode (Bulan/Triwulan)"/>
    <x:tableColumn id="2" name="Tipe Periode"/>
    <x:tableColumn id="3" name="Jumlah Hari"/>
    <x:tableColumn id="4" name="Nilai Persediaan Awal"/>
    <x:tableColumn id="5" name="Nilai Persediaan Akhir"/>
    <x:tableColumn id="6" name="Rata-rata Nilai Persediaan"/>
    <x:tableColumn id="7" name="Harga Pokok Pengeluaran Barang (COGS)"/>
    <x:tableColumn id="8" name="Perputaran Persediaan"/>
    <x:tableColumn id="9" name="Hari Perputaran"/>
  </x:tableColumns>
  <x:tableStyleInfo name="TableStyleMedium2" showRowStripes="1"/>
</x:table>
</file>

<file path=xl/tables/table3.xml><?xml version="1.0" encoding="utf-8"?>
<x:table xmlns:x="http://schemas.openxmlformats.org/spreadsheetml/2006/main" id="3" name="TransactionHistoryTable" displayName="TransactionHistoryTable" ref="A5:G150" headerRowCount="1">
  <x:tableColumns count="7">
    <x:tableColumn id="1" name="ID Transaksi"/>
    <x:tableColumn id="2" name="Tanggal"/>
    <x:tableColumn id="3" name="Tipe Transaksi"/>
    <x:tableColumn id="4" name="Kode Barang"/>
    <x:tableColumn id="5" name="Jumlah"/>
    <x:tableColumn id="6" name="Harga Satuan"/>
    <x:tableColumn id="7" name="Keterangan"/>
  </x:tableColumns>
  <x:tableStyleInfo name="TableStyleMedium2" showRowStripes="1"/>
</x:table>
</file>

<file path=xl/theme/theme1.xml><?xml version="1.0" encoding="utf-8"?>
<a:theme xmlns:a="http://schemas.openxmlformats.org/drawingml/2006/main" xmlns:r="http://schemas.openxmlformats.org/officeDocument/2006/relationships" name="Modern Supply Chain Navy">
  <a:themeElements>
    <a:clrScheme name="Modern Supply Chain Navy">
      <a:dk1>
        <a:srgbClr val="2D3748"/>
      </a:dk1>
      <a:lt1>
        <a:srgbClr val="FFFFFF"/>
      </a:lt1>
      <a:dk2>
        <a:srgbClr val="0E2841"/>
      </a:dk2>
      <a:lt2>
        <a:srgbClr val="F7FAFC"/>
      </a:lt2>
      <a:accent1>
        <a:srgbClr val="1B365D"/>
      </a:accent1>
      <a:accent2>
        <a:srgbClr val="0F766E"/>
      </a:accent2>
      <a:accent3>
        <a:srgbClr val="64748B"/>
      </a:accent3>
      <a:accent4>
        <a:srgbClr val="94A3B8"/>
      </a:accent4>
      <a:accent5>
        <a:srgbClr val="CBD5E1"/>
      </a:accent5>
      <a:accent6>
        <a:srgbClr val="E2E8F0"/>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Modern Supply Chain 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97d14a57d9894b36" /></Relationships>
</file>

<file path=xl/worksheets/_rels/sheet3.xml.rels>&#65279;<?xml version="1.0" encoding="utf-8"?><Relationships xmlns="http://schemas.openxmlformats.org/package/2006/relationships"><Relationship Type="http://schemas.openxmlformats.org/officeDocument/2006/relationships/table" Target="../tables/table1.xml" Id="R407ab6a3f6fc4342" /></Relationships>
</file>

<file path=xl/worksheets/_rels/sheet4.xml.rels>&#65279;<?xml version="1.0" encoding="utf-8"?><Relationships xmlns="http://schemas.openxmlformats.org/package/2006/relationships"><Relationship Type="http://schemas.openxmlformats.org/officeDocument/2006/relationships/table" Target="../tables/table2.xml" Id="Rd65c7308aa214cb0" /></Relationships>
</file>

<file path=xl/worksheets/_rels/sheet5.xml.rels>&#65279;<?xml version="1.0" encoding="utf-8"?><Relationships xmlns="http://schemas.openxmlformats.org/package/2006/relationships"><Relationship Type="http://schemas.openxmlformats.org/officeDocument/2006/relationships/table" Target="../tables/table3.xml" Id="R169e94c71f3d4c94"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2"/>
    <col customWidth="true" max="2" min="2" width="18"/>
    <col customWidth="true" max="3" min="3" width="58"/>
    <col customWidth="true" max="4" min="4" width="30"/>
    <col customWidth="true" max="8" min="5" width="14"/>
  </cols>
  <sheetData>
    <row r="1" ht="30" customHeight="true">
      <c r="A1" s="12" t="s">
        <v>0</v>
      </c>
      <c r="B1" s="12"/>
      <c r="C1" s="12"/>
      <c r="D1" s="12"/>
      <c r="E1" s="12"/>
      <c r="F1" s="12"/>
      <c r="G1" s="12"/>
      <c r="H1" s="12"/>
      <c r="I1" s="6"/>
      <c r="J1" s="6"/>
      <c r="K1" s="6"/>
      <c r="L1" s="6"/>
      <c r="M1" s="6"/>
      <c r="N1" s="6"/>
      <c r="O1" s="6"/>
      <c r="P1" s="6"/>
      <c r="Q1" s="6"/>
      <c r="R1" s="6"/>
      <c r="S1" s="6"/>
      <c r="T1" s="6"/>
      <c r="U1" s="6"/>
      <c r="V1" s="6"/>
      <c r="W1" s="6"/>
      <c r="X1" s="6"/>
      <c r="Y1" s="6"/>
      <c r="Z1" s="6"/>
    </row>
    <row r="2" ht="20" customHeight="true">
      <c r="A2" s="16" t="s">
        <v>1</v>
      </c>
      <c r="B2" s="16"/>
      <c r="C2" s="16"/>
      <c r="D2" s="16"/>
      <c r="E2" s="16"/>
      <c r="F2" s="16"/>
      <c r="G2" s="16"/>
      <c r="H2" s="16"/>
      <c r="I2" s="6"/>
      <c r="J2" s="6"/>
      <c r="K2" s="6"/>
      <c r="L2" s="6"/>
      <c r="M2" s="6"/>
      <c r="N2" s="6"/>
      <c r="O2" s="6"/>
      <c r="P2" s="6"/>
      <c r="Q2" s="6"/>
      <c r="R2" s="6"/>
      <c r="S2" s="6"/>
      <c r="T2" s="6"/>
      <c r="U2" s="6"/>
      <c r="V2" s="6"/>
      <c r="W2" s="6"/>
      <c r="X2" s="6"/>
      <c r="Y2" s="6"/>
      <c r="Z2" s="6"/>
    </row>
    <row r="3" ht="20" customHeight="true">
      <c r="A3" s="6"/>
      <c r="B3" s="6"/>
      <c r="C3" s="6"/>
      <c r="D3" s="6"/>
      <c r="E3" s="6"/>
      <c r="F3" s="6"/>
      <c r="G3" s="6"/>
      <c r="H3" s="6"/>
      <c r="I3" s="6"/>
      <c r="J3" s="6"/>
      <c r="K3" s="6"/>
      <c r="L3" s="6"/>
      <c r="M3" s="6"/>
      <c r="N3" s="6"/>
      <c r="O3" s="6"/>
      <c r="P3" s="6"/>
      <c r="Q3" s="6"/>
      <c r="R3" s="6"/>
      <c r="S3" s="6"/>
      <c r="T3" s="6"/>
      <c r="U3" s="6"/>
      <c r="V3" s="6"/>
      <c r="W3" s="6"/>
      <c r="X3" s="6"/>
      <c r="Y3" s="6"/>
      <c r="Z3" s="6"/>
    </row>
    <row r="4" ht="26" customHeight="true">
      <c r="A4" s="22" t="s">
        <v>13</v>
      </c>
      <c r="B4" s="22" t="str">
        <v>このテンプレートのTujuan</v>
      </c>
      <c r="C4" s="22" t="str">
        <v>このテンプレートのTujuan</v>
      </c>
      <c r="D4" s="22" t="str">
        <v>このテンプレートのTujuan</v>
      </c>
      <c r="E4" s="22" t="str">
        <v>このテンプレートのTujuan</v>
      </c>
      <c r="F4" s="22" t="str">
        <v>このテンプレートのTujuan</v>
      </c>
      <c r="G4" s="22" t="str">
        <v>このテンプレートのTujuan</v>
      </c>
      <c r="H4" s="22" t="str">
        <v>このテンプレートのTujuan</v>
      </c>
      <c r="I4" s="6"/>
      <c r="J4" s="6"/>
      <c r="K4" s="6"/>
      <c r="L4" s="6"/>
      <c r="M4" s="6"/>
      <c r="N4" s="6"/>
      <c r="O4" s="6"/>
      <c r="P4" s="6"/>
      <c r="Q4" s="6"/>
      <c r="R4" s="6"/>
      <c r="S4" s="6"/>
      <c r="T4" s="6"/>
      <c r="U4" s="6"/>
      <c r="V4" s="6"/>
      <c r="W4" s="6"/>
      <c r="X4" s="6"/>
      <c r="Y4" s="6"/>
      <c r="Z4" s="6"/>
    </row>
    <row r="5" ht="20" customHeight="true">
      <c r="A5" s="98" t="s">
        <v>14</v>
      </c>
      <c r="B5" s="99"/>
      <c r="C5" s="99"/>
      <c r="D5" s="99"/>
      <c r="E5" s="99"/>
      <c r="F5" s="99"/>
      <c r="G5" s="99"/>
      <c r="H5" s="100"/>
      <c r="I5" s="6"/>
      <c r="J5" s="6"/>
      <c r="K5" s="6"/>
      <c r="L5" s="6"/>
      <c r="M5" s="6"/>
      <c r="N5" s="6"/>
      <c r="O5" s="6"/>
      <c r="P5" s="6"/>
      <c r="Q5" s="6"/>
      <c r="R5" s="6"/>
      <c r="S5" s="6"/>
      <c r="T5" s="6"/>
      <c r="U5" s="6"/>
      <c r="V5" s="6"/>
      <c r="W5" s="6"/>
      <c r="X5" s="6"/>
      <c r="Y5" s="6"/>
      <c r="Z5" s="6"/>
    </row>
    <row r="6" ht="20" customHeight="true">
      <c r="A6" s="101"/>
      <c r="B6" s="102"/>
      <c r="C6" s="102"/>
      <c r="D6" s="102"/>
      <c r="E6" s="102"/>
      <c r="F6" s="102"/>
      <c r="G6" s="102"/>
      <c r="H6" s="103"/>
      <c r="I6" s="6"/>
      <c r="J6" s="6"/>
      <c r="K6" s="6"/>
      <c r="L6" s="6"/>
      <c r="M6" s="6"/>
      <c r="N6" s="6"/>
      <c r="O6" s="6"/>
      <c r="P6" s="6"/>
      <c r="Q6" s="6"/>
      <c r="R6" s="6"/>
      <c r="S6" s="6"/>
      <c r="T6" s="6"/>
      <c r="U6" s="6"/>
      <c r="V6" s="6"/>
      <c r="W6" s="6"/>
      <c r="X6" s="6"/>
      <c r="Y6" s="6"/>
      <c r="Z6" s="6"/>
    </row>
    <row r="7" ht="20" customHeight="true">
      <c r="A7" s="6"/>
      <c r="B7" s="6"/>
      <c r="C7" s="6"/>
      <c r="D7" s="6"/>
      <c r="E7" s="6"/>
      <c r="F7" s="6"/>
      <c r="G7" s="6"/>
      <c r="H7" s="6"/>
      <c r="I7" s="6"/>
      <c r="J7" s="6"/>
      <c r="K7" s="6"/>
      <c r="L7" s="6"/>
      <c r="M7" s="6"/>
      <c r="N7" s="6"/>
      <c r="O7" s="6"/>
      <c r="P7" s="6"/>
      <c r="Q7" s="6"/>
      <c r="R7" s="6"/>
      <c r="S7" s="6"/>
      <c r="T7" s="6"/>
      <c r="U7" s="6"/>
      <c r="V7" s="6"/>
      <c r="W7" s="6"/>
      <c r="X7" s="6"/>
      <c r="Y7" s="6"/>
      <c r="Z7" s="6"/>
    </row>
    <row r="8" ht="26" customHeight="true">
      <c r="A8" s="22" t="s">
        <v>15</v>
      </c>
      <c r="B8" s="22" t="str">
        <v>Tindakanの流れ（4ステップ）</v>
      </c>
      <c r="C8" s="22" t="str">
        <v>Tindakanの流れ（4ステップ）</v>
      </c>
      <c r="D8" s="22" t="str">
        <v>Tindakanの流れ（4ステップ）</v>
      </c>
      <c r="E8" s="22" t="str">
        <v>Tindakanの流れ（4ステップ）</v>
      </c>
      <c r="F8" s="22" t="str">
        <v>Tindakanの流れ（4ステップ）</v>
      </c>
      <c r="G8" s="22" t="str">
        <v>Tindakanの流れ（4ステップ）</v>
      </c>
      <c r="H8" s="22" t="str">
        <v>Tindakanの流れ（4ステップ）</v>
      </c>
      <c r="I8" s="6"/>
      <c r="J8" s="6"/>
      <c r="K8" s="6"/>
      <c r="L8" s="6"/>
      <c r="M8" s="6"/>
      <c r="N8" s="6"/>
      <c r="O8" s="6"/>
      <c r="P8" s="6"/>
      <c r="Q8" s="6"/>
      <c r="R8" s="6"/>
      <c r="S8" s="6"/>
      <c r="T8" s="6"/>
      <c r="U8" s="6"/>
      <c r="V8" s="6"/>
      <c r="W8" s="6"/>
      <c r="X8" s="6"/>
      <c r="Y8" s="6"/>
      <c r="Z8" s="6"/>
    </row>
    <row r="9" ht="20" customHeight="true">
      <c r="A9" s="118" t="str">
        <v>1</v>
      </c>
      <c r="B9" s="130" t="s">
        <v>2</v>
      </c>
      <c r="C9" s="136" t="s">
        <v>16</v>
      </c>
      <c r="D9" s="6"/>
      <c r="E9" s="6"/>
      <c r="F9" s="6"/>
      <c r="G9" s="6"/>
      <c r="H9" s="6"/>
      <c r="I9" s="6"/>
      <c r="J9" s="6"/>
      <c r="K9" s="6"/>
      <c r="L9" s="6"/>
      <c r="M9" s="6"/>
      <c r="N9" s="6"/>
      <c r="O9" s="6"/>
      <c r="P9" s="6"/>
      <c r="Q9" s="6"/>
      <c r="R9" s="6"/>
      <c r="S9" s="6"/>
      <c r="T9" s="6"/>
      <c r="U9" s="6"/>
      <c r="V9" s="6"/>
      <c r="W9" s="6"/>
      <c r="X9" s="6"/>
      <c r="Y9" s="6"/>
      <c r="Z9" s="6"/>
    </row>
    <row r="10" ht="20" customHeight="true">
      <c r="A10" s="119" t="str">
        <v>2</v>
      </c>
      <c r="B10" s="131" t="s">
        <v>3</v>
      </c>
      <c r="C10" s="137" t="s">
        <v>17</v>
      </c>
      <c r="D10" s="6"/>
      <c r="E10" s="6"/>
      <c r="F10" s="6"/>
      <c r="G10" s="6"/>
      <c r="H10" s="6"/>
      <c r="I10" s="6"/>
      <c r="J10" s="6"/>
      <c r="K10" s="6"/>
      <c r="L10" s="6"/>
      <c r="M10" s="6"/>
      <c r="N10" s="6"/>
      <c r="O10" s="6"/>
      <c r="P10" s="6"/>
      <c r="Q10" s="6"/>
      <c r="R10" s="6"/>
      <c r="S10" s="6"/>
      <c r="T10" s="6"/>
      <c r="U10" s="6"/>
      <c r="V10" s="6"/>
      <c r="W10" s="6"/>
      <c r="X10" s="6"/>
      <c r="Y10" s="6"/>
      <c r="Z10" s="6"/>
    </row>
    <row r="11" ht="20" customHeight="true">
      <c r="A11" s="119" t="str">
        <v>3</v>
      </c>
      <c r="B11" s="131" t="s">
        <v>4</v>
      </c>
      <c r="C11" s="137" t="s">
        <v>18</v>
      </c>
      <c r="D11" s="6"/>
      <c r="E11" s="6"/>
      <c r="F11" s="6"/>
      <c r="G11" s="6"/>
      <c r="H11" s="6"/>
      <c r="I11" s="6"/>
      <c r="J11" s="6"/>
      <c r="K11" s="6"/>
      <c r="L11" s="6"/>
      <c r="M11" s="6"/>
      <c r="N11" s="6"/>
      <c r="O11" s="6"/>
      <c r="P11" s="6"/>
      <c r="Q11" s="6"/>
      <c r="R11" s="6"/>
      <c r="S11" s="6"/>
      <c r="T11" s="6"/>
      <c r="U11" s="6"/>
      <c r="V11" s="6"/>
      <c r="W11" s="6"/>
      <c r="X11" s="6"/>
      <c r="Y11" s="6"/>
      <c r="Z11" s="6"/>
    </row>
    <row r="12" ht="20" customHeight="true">
      <c r="A12" s="120" t="str">
        <v>4</v>
      </c>
      <c r="B12" s="132" t="s">
        <v>5</v>
      </c>
      <c r="C12" s="138" t="s">
        <v>19</v>
      </c>
      <c r="D12" s="6"/>
      <c r="E12" s="6"/>
      <c r="F12" s="6"/>
      <c r="G12" s="6"/>
      <c r="H12" s="6"/>
      <c r="I12" s="6"/>
      <c r="J12" s="6"/>
      <c r="K12" s="6"/>
      <c r="L12" s="6"/>
      <c r="M12" s="6"/>
      <c r="N12" s="6"/>
      <c r="O12" s="6"/>
      <c r="P12" s="6"/>
      <c r="Q12" s="6"/>
      <c r="R12" s="6"/>
      <c r="S12" s="6"/>
      <c r="T12" s="6"/>
      <c r="U12" s="6"/>
      <c r="V12" s="6"/>
      <c r="W12" s="6"/>
      <c r="X12" s="6"/>
      <c r="Y12" s="6"/>
      <c r="Z12" s="6"/>
    </row>
    <row r="13" ht="20" customHeight="true">
      <c r="A13" s="6"/>
      <c r="B13" s="6"/>
      <c r="C13" s="6"/>
      <c r="D13" s="6"/>
      <c r="E13" s="6"/>
      <c r="F13" s="6"/>
      <c r="G13" s="6"/>
      <c r="H13" s="6"/>
      <c r="I13" s="6"/>
      <c r="J13" s="6"/>
      <c r="K13" s="6"/>
      <c r="L13" s="6"/>
      <c r="M13" s="6"/>
      <c r="N13" s="6"/>
      <c r="O13" s="6"/>
      <c r="P13" s="6"/>
      <c r="Q13" s="6"/>
      <c r="R13" s="6"/>
      <c r="S13" s="6"/>
      <c r="T13" s="6"/>
      <c r="U13" s="6"/>
      <c r="V13" s="6"/>
      <c r="W13" s="6"/>
      <c r="X13" s="6"/>
      <c r="Y13" s="6"/>
      <c r="Z13" s="6"/>
    </row>
    <row r="14" ht="20" customHeight="true">
      <c r="A14" s="6"/>
      <c r="B14" s="6"/>
      <c r="C14" s="6"/>
      <c r="D14" s="6"/>
      <c r="E14" s="6"/>
      <c r="F14" s="6"/>
      <c r="G14" s="6"/>
      <c r="H14" s="6"/>
      <c r="I14" s="6"/>
      <c r="J14" s="6"/>
      <c r="K14" s="6"/>
      <c r="L14" s="6"/>
      <c r="M14" s="6"/>
      <c r="N14" s="6"/>
      <c r="O14" s="6"/>
      <c r="P14" s="6"/>
      <c r="Q14" s="6"/>
      <c r="R14" s="6"/>
      <c r="S14" s="6"/>
      <c r="T14" s="6"/>
      <c r="U14" s="6"/>
      <c r="V14" s="6"/>
      <c r="W14" s="6"/>
      <c r="X14" s="6"/>
      <c r="Y14" s="6"/>
      <c r="Z14" s="6"/>
    </row>
    <row r="15" ht="26" customHeight="true">
      <c r="A15" s="22" t="s">
        <v>20</v>
      </c>
      <c r="B15" s="22" t="str">
        <v>凡例：セルの色分けガイド</v>
      </c>
      <c r="C15" s="22" t="str">
        <v>凡例：セルの色分けガイド</v>
      </c>
      <c r="D15" s="22" t="str">
        <v>凡例：セルの色分けガイド</v>
      </c>
      <c r="E15" s="22" t="str">
        <v>凡例：セルの色分けガイド</v>
      </c>
      <c r="F15" s="22" t="str">
        <v>凡例：セルの色分けガイド</v>
      </c>
      <c r="G15" s="22" t="str">
        <v>凡例：セルの色分けガイド</v>
      </c>
      <c r="H15" s="22" t="str">
        <v>凡例：セルの色分けガイド</v>
      </c>
      <c r="I15" s="6"/>
      <c r="J15" s="6"/>
      <c r="K15" s="6"/>
      <c r="L15" s="6"/>
      <c r="M15" s="6"/>
      <c r="N15" s="6"/>
      <c r="O15" s="6"/>
      <c r="P15" s="6"/>
      <c r="Q15" s="6"/>
      <c r="R15" s="6"/>
      <c r="S15" s="6"/>
      <c r="T15" s="6"/>
      <c r="U15" s="6"/>
      <c r="V15" s="6"/>
      <c r="W15" s="6"/>
      <c r="X15" s="6"/>
      <c r="Y15" s="6"/>
      <c r="Z15" s="6"/>
    </row>
    <row r="16" ht="20" customHeight="true">
      <c r="A16" s="112" t="s">
        <v>21</v>
      </c>
      <c r="B16" s="112" t="s">
        <v>22</v>
      </c>
      <c r="C16" s="112" t="s">
        <v>23</v>
      </c>
      <c r="D16" s="112" t="s">
        <v>24</v>
      </c>
      <c r="E16" s="6"/>
      <c r="F16" s="6"/>
      <c r="G16" s="6"/>
      <c r="H16" s="6"/>
      <c r="I16" s="6"/>
      <c r="J16" s="6"/>
      <c r="K16" s="6"/>
      <c r="L16" s="6"/>
      <c r="M16" s="6"/>
      <c r="N16" s="6"/>
      <c r="O16" s="6"/>
      <c r="P16" s="6"/>
      <c r="Q16" s="6"/>
      <c r="R16" s="6"/>
      <c r="S16" s="6"/>
      <c r="T16" s="6"/>
      <c r="U16" s="6"/>
      <c r="V16" s="6"/>
      <c r="W16" s="6"/>
      <c r="X16" s="6"/>
      <c r="Y16" s="6"/>
      <c r="Z16" s="6"/>
    </row>
    <row r="17" ht="20" customHeight="true">
      <c r="A17" s="24" t="s">
        <v>25</v>
      </c>
      <c r="B17" s="142" t="s">
        <v>26</v>
      </c>
      <c r="C17" s="25" t="s">
        <v>27</v>
      </c>
      <c r="D17" s="26" t="s">
        <v>28</v>
      </c>
      <c r="E17" s="6"/>
      <c r="F17" s="6"/>
      <c r="G17" s="6"/>
      <c r="H17" s="6"/>
      <c r="I17" s="6"/>
      <c r="J17" s="6"/>
      <c r="K17" s="6"/>
      <c r="L17" s="6"/>
      <c r="M17" s="6"/>
      <c r="N17" s="6"/>
      <c r="O17" s="6"/>
      <c r="P17" s="6"/>
      <c r="Q17" s="6"/>
      <c r="R17" s="6"/>
      <c r="S17" s="6"/>
      <c r="T17" s="6"/>
      <c r="U17" s="6"/>
      <c r="V17" s="6"/>
      <c r="W17" s="6"/>
      <c r="X17" s="6"/>
      <c r="Y17" s="6"/>
      <c r="Z17" s="6"/>
    </row>
    <row r="18" ht="20" customHeight="true">
      <c r="A18" s="27" t="s">
        <v>29</v>
      </c>
      <c r="B18" s="75" t="s">
        <v>30</v>
      </c>
      <c r="C18" s="6" t="s">
        <v>31</v>
      </c>
      <c r="D18" s="28" t="s">
        <v>32</v>
      </c>
      <c r="E18" s="6"/>
      <c r="F18" s="6"/>
      <c r="G18" s="6"/>
      <c r="H18" s="6"/>
      <c r="I18" s="6"/>
      <c r="J18" s="6"/>
      <c r="K18" s="6"/>
      <c r="L18" s="6"/>
      <c r="M18" s="6"/>
      <c r="N18" s="6"/>
      <c r="O18" s="6"/>
      <c r="P18" s="6"/>
      <c r="Q18" s="6"/>
      <c r="R18" s="6"/>
      <c r="S18" s="6"/>
      <c r="T18" s="6"/>
      <c r="U18" s="6"/>
      <c r="V18" s="6"/>
      <c r="W18" s="6"/>
      <c r="X18" s="6"/>
      <c r="Y18" s="6"/>
      <c r="Z18" s="6"/>
    </row>
    <row r="19" ht="20" customHeight="true">
      <c r="A19" s="27" t="s">
        <v>33</v>
      </c>
      <c r="B19" s="144" t="s">
        <v>34</v>
      </c>
      <c r="C19" s="6" t="s">
        <v>35</v>
      </c>
      <c r="D19" s="28" t="s">
        <v>36</v>
      </c>
      <c r="E19" s="6"/>
      <c r="F19" s="6"/>
      <c r="G19" s="6"/>
      <c r="H19" s="6"/>
      <c r="I19" s="6"/>
      <c r="J19" s="6"/>
      <c r="K19" s="6"/>
      <c r="L19" s="6"/>
      <c r="M19" s="6"/>
      <c r="N19" s="6"/>
      <c r="O19" s="6"/>
      <c r="P19" s="6"/>
      <c r="Q19" s="6"/>
      <c r="R19" s="6"/>
      <c r="S19" s="6"/>
      <c r="T19" s="6"/>
      <c r="U19" s="6"/>
      <c r="V19" s="6"/>
      <c r="W19" s="6"/>
      <c r="X19" s="6"/>
      <c r="Y19" s="6"/>
      <c r="Z19" s="6"/>
    </row>
    <row r="20" ht="20" customHeight="true">
      <c r="A20" s="27" t="s">
        <v>37</v>
      </c>
      <c r="B20" s="148" t="s">
        <v>38</v>
      </c>
      <c r="C20" s="6" t="s">
        <v>39</v>
      </c>
      <c r="D20" s="28" t="s">
        <v>40</v>
      </c>
      <c r="E20" s="6"/>
      <c r="F20" s="6"/>
      <c r="G20" s="6"/>
      <c r="H20" s="6"/>
      <c r="I20" s="6"/>
      <c r="J20" s="6"/>
      <c r="K20" s="6"/>
      <c r="L20" s="6"/>
      <c r="M20" s="6"/>
      <c r="N20" s="6"/>
      <c r="O20" s="6"/>
      <c r="P20" s="6"/>
      <c r="Q20" s="6"/>
      <c r="R20" s="6"/>
      <c r="S20" s="6"/>
      <c r="T20" s="6"/>
      <c r="U20" s="6"/>
      <c r="V20" s="6"/>
      <c r="W20" s="6"/>
      <c r="X20" s="6"/>
      <c r="Y20" s="6"/>
      <c r="Z20" s="6"/>
    </row>
    <row r="21" ht="20" customHeight="true">
      <c r="A21" s="29" t="s">
        <v>41</v>
      </c>
      <c r="B21" s="152" t="s">
        <v>42</v>
      </c>
      <c r="C21" s="30" t="s">
        <v>43</v>
      </c>
      <c r="D21" s="31" t="s">
        <v>44</v>
      </c>
      <c r="E21" s="6"/>
      <c r="F21" s="6"/>
      <c r="G21" s="6"/>
      <c r="H21" s="6"/>
      <c r="I21" s="6"/>
      <c r="J21" s="6"/>
      <c r="K21" s="6"/>
      <c r="L21" s="6"/>
      <c r="M21" s="6"/>
      <c r="N21" s="6"/>
      <c r="O21" s="6"/>
      <c r="P21" s="6"/>
      <c r="Q21" s="6"/>
      <c r="R21" s="6"/>
      <c r="S21" s="6"/>
      <c r="T21" s="6"/>
      <c r="U21" s="6"/>
      <c r="V21" s="6"/>
      <c r="W21" s="6"/>
      <c r="X21" s="6"/>
      <c r="Y21" s="6"/>
      <c r="Z21" s="6"/>
    </row>
    <row r="22" ht="20" customHeight="true">
      <c r="A22" s="6"/>
      <c r="B22" s="6"/>
      <c r="C22" s="6"/>
      <c r="D22" s="6"/>
      <c r="E22" s="6"/>
      <c r="F22" s="6"/>
      <c r="G22" s="6"/>
      <c r="H22" s="6"/>
      <c r="I22" s="6"/>
      <c r="J22" s="6"/>
      <c r="K22" s="6"/>
      <c r="L22" s="6"/>
      <c r="M22" s="6"/>
      <c r="N22" s="6"/>
      <c r="O22" s="6"/>
      <c r="P22" s="6"/>
      <c r="Q22" s="6"/>
      <c r="R22" s="6"/>
      <c r="S22" s="6"/>
      <c r="T22" s="6"/>
      <c r="U22" s="6"/>
      <c r="V22" s="6"/>
      <c r="W22" s="6"/>
      <c r="X22" s="6"/>
      <c r="Y22" s="6"/>
      <c r="Z22" s="6"/>
    </row>
    <row r="23" ht="26" customHeight="true">
      <c r="A23" s="22" t="s">
        <v>45</v>
      </c>
      <c r="B23" s="22" t="str">
        <v>補足</v>
      </c>
      <c r="C23" s="22" t="str">
        <v>補足</v>
      </c>
      <c r="D23" s="22" t="str">
        <v>補足</v>
      </c>
      <c r="E23" s="22" t="str">
        <v>補足</v>
      </c>
      <c r="F23" s="22" t="str">
        <v>補足</v>
      </c>
      <c r="G23" s="22" t="str">
        <v>補足</v>
      </c>
      <c r="H23" s="22" t="str">
        <v>補足</v>
      </c>
      <c r="I23" s="6"/>
      <c r="J23" s="6"/>
      <c r="K23" s="6"/>
      <c r="L23" s="6"/>
      <c r="M23" s="6"/>
      <c r="N23" s="6"/>
      <c r="O23" s="6"/>
      <c r="P23" s="6"/>
      <c r="Q23" s="6"/>
      <c r="R23" s="6"/>
      <c r="S23" s="6"/>
      <c r="T23" s="6"/>
      <c r="U23" s="6"/>
      <c r="V23" s="6"/>
      <c r="W23" s="6"/>
      <c r="X23" s="6"/>
      <c r="Y23" s="6"/>
      <c r="Z23" s="6"/>
    </row>
    <row r="24" ht="20" customHeight="true">
      <c r="A24" s="90" t="s">
        <v>46</v>
      </c>
      <c r="B24" s="91"/>
      <c r="C24" s="91"/>
      <c r="D24" s="91"/>
      <c r="E24" s="91"/>
      <c r="F24" s="91"/>
      <c r="G24" s="91"/>
      <c r="H24" s="92"/>
      <c r="I24" s="6"/>
      <c r="J24" s="6"/>
      <c r="K24" s="6"/>
      <c r="L24" s="6"/>
      <c r="M24" s="6"/>
      <c r="N24" s="6"/>
      <c r="O24" s="6"/>
      <c r="P24" s="6"/>
      <c r="Q24" s="6"/>
      <c r="R24" s="6"/>
      <c r="S24" s="6"/>
      <c r="T24" s="6"/>
      <c r="U24" s="6"/>
      <c r="V24" s="6"/>
      <c r="W24" s="6"/>
      <c r="X24" s="6"/>
      <c r="Y24" s="6"/>
      <c r="Z24" s="6"/>
    </row>
    <row r="25" ht="20" customHeight="true">
      <c r="A25" s="93"/>
      <c r="B25" s="78"/>
      <c r="C25" s="78"/>
      <c r="D25" s="78"/>
      <c r="E25" s="78"/>
      <c r="F25" s="78"/>
      <c r="G25" s="78"/>
      <c r="H25" s="79"/>
      <c r="I25" s="6"/>
      <c r="J25" s="6"/>
      <c r="K25" s="6"/>
      <c r="L25" s="6"/>
      <c r="M25" s="6"/>
      <c r="N25" s="6"/>
      <c r="O25" s="6"/>
      <c r="P25" s="6"/>
      <c r="Q25" s="6"/>
      <c r="R25" s="6"/>
      <c r="S25" s="6"/>
      <c r="T25" s="6"/>
      <c r="U25" s="6"/>
      <c r="V25" s="6"/>
      <c r="W25" s="6"/>
      <c r="X25" s="6"/>
      <c r="Y25" s="6"/>
      <c r="Z25" s="6"/>
    </row>
    <row r="26" ht="20" customHeight="true">
      <c r="A26" s="6"/>
      <c r="B26" s="6"/>
      <c r="C26" s="6"/>
      <c r="D26" s="6"/>
      <c r="E26" s="6"/>
      <c r="F26" s="6"/>
      <c r="G26" s="6"/>
      <c r="H26" s="6"/>
      <c r="I26" s="6"/>
      <c r="J26" s="6"/>
      <c r="K26" s="6"/>
      <c r="L26" s="6"/>
      <c r="M26" s="6"/>
      <c r="N26" s="6"/>
      <c r="O26" s="6"/>
      <c r="P26" s="6"/>
      <c r="Q26" s="6"/>
      <c r="R26" s="6"/>
      <c r="S26" s="6"/>
      <c r="T26" s="6"/>
      <c r="U26" s="6"/>
      <c r="V26" s="6"/>
      <c r="W26" s="6"/>
      <c r="X26" s="6"/>
      <c r="Y26" s="6"/>
      <c r="Z26" s="6"/>
    </row>
    <row r="27" ht="20" customHeight="true">
      <c r="A27" s="6"/>
      <c r="B27" s="6"/>
      <c r="C27" s="6"/>
      <c r="D27" s="6"/>
      <c r="E27" s="6"/>
      <c r="F27" s="6"/>
      <c r="G27" s="6"/>
      <c r="H27" s="6"/>
      <c r="I27" s="6"/>
      <c r="J27" s="6"/>
      <c r="K27" s="6"/>
      <c r="L27" s="6"/>
      <c r="M27" s="6"/>
      <c r="N27" s="6"/>
      <c r="O27" s="6"/>
      <c r="P27" s="6"/>
      <c r="Q27" s="6"/>
      <c r="R27" s="6"/>
      <c r="S27" s="6"/>
      <c r="T27" s="6"/>
      <c r="U27" s="6"/>
      <c r="V27" s="6"/>
      <c r="W27" s="6"/>
      <c r="X27" s="6"/>
      <c r="Y27" s="6"/>
      <c r="Z27" s="6"/>
    </row>
    <row r="28" ht="20" customHeight="true">
      <c r="A28" s="6"/>
      <c r="B28" s="6"/>
      <c r="C28" s="6"/>
      <c r="D28" s="6"/>
      <c r="E28" s="6"/>
      <c r="F28" s="6"/>
      <c r="G28" s="6"/>
      <c r="H28" s="6"/>
      <c r="I28" s="6"/>
      <c r="J28" s="6"/>
      <c r="K28" s="6"/>
      <c r="L28" s="6"/>
      <c r="M28" s="6"/>
      <c r="N28" s="6"/>
      <c r="O28" s="6"/>
      <c r="P28" s="6"/>
      <c r="Q28" s="6"/>
      <c r="R28" s="6"/>
      <c r="S28" s="6"/>
      <c r="T28" s="6"/>
      <c r="U28" s="6"/>
      <c r="V28" s="6"/>
      <c r="W28" s="6"/>
      <c r="X28" s="6"/>
      <c r="Y28" s="6"/>
      <c r="Z28" s="6"/>
    </row>
    <row r="29" ht="20" customHeight="true">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8">
    <mergeCell ref="A1:H1"/>
    <mergeCell ref="A2:H2"/>
    <mergeCell ref="A4:H4"/>
    <mergeCell ref="A5:H6"/>
    <mergeCell ref="A8:H8"/>
    <mergeCell ref="A15:H15"/>
    <mergeCell ref="A23:H23"/>
    <mergeCell ref="A24:H25"/>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4"/>
    <col customWidth="true" max="13" min="2" width="16"/>
  </cols>
  <sheetData>
    <row r="1" ht="30" customHeight="true">
      <c r="A1" s="12" t="s">
        <v>5</v>
      </c>
      <c r="B1" s="12"/>
      <c r="C1" s="12"/>
      <c r="D1" s="12"/>
      <c r="E1" s="12"/>
      <c r="F1" s="12"/>
      <c r="G1" s="12"/>
      <c r="H1" s="12"/>
      <c r="I1" s="12"/>
      <c r="J1" s="12"/>
      <c r="K1" s="12"/>
      <c r="L1" s="12"/>
      <c r="M1" s="12"/>
      <c r="N1" s="6"/>
      <c r="O1" s="6"/>
      <c r="P1" s="6"/>
      <c r="Q1" s="6"/>
      <c r="R1" s="6"/>
      <c r="S1" s="6"/>
      <c r="T1" s="6"/>
      <c r="U1" s="6"/>
      <c r="V1" s="6"/>
      <c r="W1" s="6"/>
      <c r="X1" s="6"/>
      <c r="Y1" s="6"/>
      <c r="Z1" s="6"/>
    </row>
    <row r="2" ht="20" customHeight="true">
      <c r="A2" s="16" t="s">
        <v>47</v>
      </c>
      <c r="B2" s="16"/>
      <c r="C2" s="16"/>
      <c r="D2" s="16"/>
      <c r="E2" s="16"/>
      <c r="F2" s="16"/>
      <c r="G2" s="16"/>
      <c r="H2" s="16"/>
      <c r="I2" s="16"/>
      <c r="J2" s="16"/>
      <c r="K2" s="16"/>
      <c r="L2" s="16"/>
      <c r="M2" s="16"/>
      <c r="N2" s="6"/>
      <c r="O2" s="6"/>
      <c r="P2" s="6"/>
      <c r="Q2" s="6"/>
      <c r="R2" s="6"/>
      <c r="S2" s="6"/>
      <c r="T2" s="6"/>
      <c r="U2" s="6"/>
      <c r="V2" s="6"/>
      <c r="W2" s="6"/>
      <c r="X2" s="6"/>
      <c r="Y2" s="6"/>
      <c r="Z2" s="6"/>
    </row>
    <row r="3" ht="20" customHeight="true">
      <c r="A3" s="222" t="s">
        <v>48</v>
      </c>
      <c r="B3" s="219" t="n">
        <f>TODAY()</f>
        <v>46186</v>
      </c>
      <c r="C3" s="6"/>
      <c r="D3" s="6"/>
      <c r="E3" s="6"/>
      <c r="F3" s="6"/>
      <c r="G3" s="6"/>
      <c r="H3" s="6"/>
      <c r="I3" s="6"/>
      <c r="J3" s="6"/>
      <c r="K3" s="6"/>
      <c r="L3" s="6"/>
      <c r="M3" s="6"/>
      <c r="N3" s="6"/>
      <c r="O3" s="6"/>
      <c r="P3" s="6"/>
      <c r="Q3" s="6"/>
      <c r="R3" s="6"/>
      <c r="S3" s="6"/>
      <c r="T3" s="6"/>
      <c r="U3" s="6"/>
      <c r="V3" s="6"/>
      <c r="W3" s="6"/>
      <c r="X3" s="6"/>
      <c r="Y3" s="6"/>
      <c r="Z3" s="6"/>
    </row>
    <row r="4" ht="20" customHeight="true">
      <c r="A4" s="6"/>
      <c r="B4" s="6"/>
      <c r="C4" s="6"/>
      <c r="D4" s="6"/>
      <c r="E4" s="6"/>
      <c r="F4" s="6"/>
      <c r="G4" s="6"/>
      <c r="H4" s="6"/>
      <c r="I4" s="6"/>
      <c r="J4" s="6"/>
      <c r="K4" s="6"/>
      <c r="L4" s="6"/>
      <c r="M4" s="6"/>
      <c r="N4" s="6"/>
      <c r="O4" s="6"/>
      <c r="P4" s="6"/>
      <c r="Q4" s="6"/>
      <c r="R4" s="6"/>
      <c r="S4" s="6"/>
      <c r="T4" s="6"/>
      <c r="U4" s="6"/>
      <c r="V4" s="6"/>
      <c r="W4" s="6"/>
      <c r="X4" s="6"/>
      <c r="Y4" s="6"/>
      <c r="Z4" s="6"/>
    </row>
    <row r="5" ht="26" customHeight="true">
      <c r="A5" s="6"/>
      <c r="B5" s="242" t="s">
        <v>49</v>
      </c>
      <c r="C5" s="243"/>
      <c r="D5" s="242" t="s">
        <v>50</v>
      </c>
      <c r="E5" s="243"/>
      <c r="F5" s="242" t="s">
        <v>51</v>
      </c>
      <c r="G5" s="243"/>
      <c r="H5" s="6"/>
      <c r="I5" s="6"/>
      <c r="J5" s="6"/>
      <c r="K5" s="6"/>
      <c r="L5" s="6"/>
      <c r="M5" s="6"/>
      <c r="N5" s="6"/>
      <c r="O5" s="6"/>
      <c r="P5" s="6"/>
      <c r="Q5" s="6"/>
      <c r="R5" s="6"/>
      <c r="S5" s="6"/>
      <c r="T5" s="6"/>
      <c r="U5" s="6"/>
      <c r="V5" s="6"/>
      <c r="W5" s="6"/>
      <c r="X5" s="6"/>
      <c r="Y5" s="6"/>
      <c r="Z5" s="6"/>
    </row>
    <row r="6" ht="20" customHeight="true">
      <c r="A6" s="6"/>
      <c r="B6" s="244" t="n">
        <f>SUM('Analisis Umur Inventaris'!$H$6:$H$200)</f>
        <v>1195500</v>
      </c>
      <c r="C6" s="245"/>
      <c r="D6" s="244" t="n">
        <f>SUMIF('Analisis Umur Inventaris'!$K$6:$K$200,'Pengaturan Utama'!$B$10,'Analisis Umur Inventaris'!$H$6:$H$200)</f>
        <v>199500</v>
      </c>
      <c r="E6" s="245"/>
      <c r="F6" s="256" t="n">
        <f>IF(SUM('Analisis Umur Inventaris'!$H$6:$H$200)=0,0,SUMIF('Analisis Umur Inventaris'!$K$6:$K$200,'Pengaturan Utama'!$B$10,'Analisis Umur Inventaris'!$H$6:$H$200)/SUM('Analisis Umur Inventaris'!$H$6:$H$200))</f>
        <v>0.1668757841907152</v>
      </c>
      <c r="G6" s="245"/>
      <c r="H6" s="6"/>
      <c r="I6" s="6"/>
      <c r="J6" s="6"/>
      <c r="K6" s="6"/>
      <c r="L6" s="6"/>
      <c r="M6" s="6"/>
      <c r="N6" s="6"/>
      <c r="O6" s="6"/>
      <c r="P6" s="6"/>
      <c r="Q6" s="6"/>
      <c r="R6" s="6"/>
      <c r="S6" s="6"/>
      <c r="T6" s="6"/>
      <c r="U6" s="6"/>
      <c r="V6" s="6"/>
      <c r="W6" s="6"/>
      <c r="X6" s="6"/>
      <c r="Y6" s="6"/>
      <c r="Z6" s="6"/>
    </row>
    <row r="7" ht="20" customHeight="true">
      <c r="A7" s="6"/>
      <c r="B7" s="246" t="s">
        <v>52</v>
      </c>
      <c r="C7" s="247"/>
      <c r="D7" s="246" t="s">
        <v>53</v>
      </c>
      <c r="E7" s="247"/>
      <c r="F7" s="246" t="s">
        <v>54</v>
      </c>
      <c r="G7" s="247"/>
      <c r="H7" s="6"/>
      <c r="I7" s="6"/>
      <c r="J7" s="6"/>
      <c r="K7" s="6"/>
      <c r="L7" s="6"/>
      <c r="M7" s="6"/>
      <c r="N7" s="6"/>
      <c r="O7" s="6"/>
      <c r="P7" s="6"/>
      <c r="Q7" s="6"/>
      <c r="R7" s="6"/>
      <c r="S7" s="6"/>
      <c r="T7" s="6"/>
      <c r="U7" s="6"/>
      <c r="V7" s="6"/>
      <c r="W7" s="6"/>
      <c r="X7" s="6"/>
      <c r="Y7" s="6"/>
      <c r="Z7" s="6"/>
    </row>
    <row r="8" ht="20" customHeight="true">
      <c r="A8" s="6"/>
      <c r="B8" s="6"/>
      <c r="C8" s="6"/>
      <c r="D8" s="6"/>
      <c r="E8" s="6"/>
      <c r="F8" s="6"/>
      <c r="G8" s="6"/>
      <c r="H8" s="6"/>
      <c r="I8" s="6"/>
      <c r="J8" s="6"/>
      <c r="K8" s="6"/>
      <c r="L8" s="6"/>
      <c r="M8" s="6"/>
      <c r="N8" s="6"/>
      <c r="O8" s="6"/>
      <c r="P8" s="6"/>
      <c r="Q8" s="6"/>
      <c r="R8" s="6"/>
      <c r="S8" s="6"/>
      <c r="T8" s="6"/>
      <c r="U8" s="6"/>
      <c r="V8" s="6"/>
      <c r="W8" s="6"/>
      <c r="X8" s="6"/>
      <c r="Y8" s="6"/>
      <c r="Z8" s="6"/>
    </row>
    <row r="9" ht="26" customHeight="true">
      <c r="A9" s="6"/>
      <c r="B9" s="242" t="s">
        <v>55</v>
      </c>
      <c r="C9" s="243"/>
      <c r="D9" s="242" t="s">
        <v>56</v>
      </c>
      <c r="E9" s="243"/>
      <c r="F9" s="242" t="s">
        <v>57</v>
      </c>
      <c r="G9" s="243"/>
      <c r="H9" s="6"/>
      <c r="I9" s="6"/>
      <c r="J9" s="6"/>
      <c r="K9" s="6"/>
      <c r="L9" s="6"/>
      <c r="M9" s="6"/>
      <c r="N9" s="6"/>
      <c r="O9" s="6"/>
      <c r="P9" s="6"/>
      <c r="Q9" s="6"/>
      <c r="R9" s="6"/>
      <c r="S9" s="6"/>
      <c r="T9" s="6"/>
      <c r="U9" s="6"/>
      <c r="V9" s="6"/>
      <c r="W9" s="6"/>
      <c r="X9" s="6"/>
      <c r="Y9" s="6"/>
      <c r="Z9" s="6"/>
    </row>
    <row r="10" ht="20" customHeight="true">
      <c r="A10" s="6"/>
      <c r="B10" s="260" t="n">
        <f>COUNTIF('Analisis Umur Inventaris'!$K$6:$K$200,'Pengaturan Utama'!$B$10)</f>
        <v>1</v>
      </c>
      <c r="C10" s="245"/>
      <c r="D10" s="264" t="n">
        <f>AVERAGEIF('Perhitungan Perputaran'!$B$6:$B$100,"月次",'Perhitungan Perputaran'!$H$6:$H$100)</f>
        <v>0.4653493141962383</v>
      </c>
      <c r="E10" s="245"/>
      <c r="F10" s="264" t="n">
        <f>AVERAGEIF('Perhitungan Perputaran'!$B$6:$B$100,"四半期",'Perhitungan Perputaran'!$H$6:$H$100)</f>
        <v>1.3907009021512837</v>
      </c>
      <c r="G10" s="245"/>
      <c r="H10" s="6"/>
      <c r="I10" s="6"/>
      <c r="J10" s="6"/>
      <c r="K10" s="6"/>
      <c r="L10" s="6"/>
      <c r="M10" s="6"/>
      <c r="N10" s="6"/>
      <c r="O10" s="6"/>
      <c r="P10" s="6"/>
      <c r="Q10" s="6"/>
      <c r="R10" s="6"/>
      <c r="S10" s="6"/>
      <c r="T10" s="6"/>
      <c r="U10" s="6"/>
      <c r="V10" s="6"/>
      <c r="W10" s="6"/>
      <c r="X10" s="6"/>
      <c r="Y10" s="6"/>
      <c r="Z10" s="6"/>
    </row>
    <row r="11" ht="20" customHeight="true">
      <c r="A11" s="6"/>
      <c r="B11" s="246" t="s">
        <v>58</v>
      </c>
      <c r="C11" s="247"/>
      <c r="D11" s="246" t="s">
        <v>59</v>
      </c>
      <c r="E11" s="247"/>
      <c r="F11" s="246" t="s">
        <v>60</v>
      </c>
      <c r="G11" s="247"/>
      <c r="H11" s="6"/>
      <c r="I11" s="6"/>
      <c r="J11" s="6"/>
      <c r="K11" s="6"/>
      <c r="L11" s="6"/>
      <c r="M11" s="6"/>
      <c r="N11" s="6"/>
      <c r="O11" s="6"/>
      <c r="P11" s="6"/>
      <c r="Q11" s="6"/>
      <c r="R11" s="6"/>
      <c r="S11" s="6"/>
      <c r="T11" s="6"/>
      <c r="U11" s="6"/>
      <c r="V11" s="6"/>
      <c r="W11" s="6"/>
      <c r="X11" s="6"/>
      <c r="Y11" s="6"/>
      <c r="Z11" s="6"/>
    </row>
    <row r="12" ht="20" customHeight="true">
      <c r="A12" s="6"/>
      <c r="B12" s="6"/>
      <c r="C12" s="6"/>
      <c r="D12" s="6"/>
      <c r="E12" s="6"/>
      <c r="F12" s="6"/>
      <c r="G12" s="6"/>
      <c r="H12" s="6"/>
      <c r="I12" s="6"/>
      <c r="J12" s="6"/>
      <c r="K12" s="6"/>
      <c r="L12" s="6"/>
      <c r="M12" s="6"/>
      <c r="N12" s="6"/>
      <c r="O12" s="6"/>
      <c r="P12" s="6"/>
      <c r="Q12" s="6"/>
      <c r="R12" s="6"/>
      <c r="S12" s="6"/>
      <c r="T12" s="6"/>
      <c r="U12" s="6"/>
      <c r="V12" s="6"/>
      <c r="W12" s="6"/>
      <c r="X12" s="6"/>
      <c r="Y12" s="6"/>
      <c r="Z12" s="6"/>
    </row>
    <row r="13" ht="26" customHeight="true">
      <c r="A13" s="6"/>
      <c r="B13" s="60" t="s">
        <v>61</v>
      </c>
      <c r="C13" s="61" t="s">
        <v>6</v>
      </c>
      <c r="D13" s="62" t="s">
        <v>62</v>
      </c>
      <c r="E13" s="6"/>
      <c r="F13" s="6"/>
      <c r="G13" s="6"/>
      <c r="H13" s="6"/>
      <c r="I13" s="6"/>
      <c r="J13" s="6"/>
      <c r="K13" s="6"/>
      <c r="L13" s="6"/>
      <c r="M13" s="6"/>
      <c r="N13" s="6"/>
      <c r="O13" s="6"/>
      <c r="P13" s="6"/>
      <c r="Q13" s="6"/>
      <c r="R13" s="6"/>
      <c r="S13" s="6"/>
      <c r="T13" s="6"/>
      <c r="U13" s="6"/>
      <c r="V13" s="6"/>
      <c r="W13" s="6"/>
      <c r="X13" s="6"/>
      <c r="Y13" s="6"/>
      <c r="Z13" s="6"/>
    </row>
    <row r="14" ht="20" customHeight="true">
      <c r="A14" s="6"/>
      <c r="B14" s="266" t="s">
        <v>63</v>
      </c>
      <c r="C14" s="268" t="n">
        <f>COUNTIF('Analisis Umur Inventaris'!$K$6:$K$200,B14)</f>
        <v>1</v>
      </c>
      <c r="D14" s="272" t="n">
        <f>SUMIF('Analisis Umur Inventaris'!$K$6:$K$200,B14,'Analisis Umur Inventaris'!$H$6:$H$200)</f>
        <v>222000</v>
      </c>
      <c r="E14" s="6"/>
      <c r="F14" s="6"/>
      <c r="G14" s="6"/>
      <c r="H14" s="6"/>
      <c r="I14" s="6"/>
      <c r="J14" s="6"/>
      <c r="K14" s="6"/>
      <c r="L14" s="6"/>
      <c r="M14" s="6"/>
      <c r="N14" s="6"/>
      <c r="O14" s="6"/>
      <c r="P14" s="6"/>
      <c r="Q14" s="6"/>
      <c r="R14" s="6"/>
      <c r="S14" s="6"/>
      <c r="T14" s="6"/>
      <c r="U14" s="6"/>
      <c r="V14" s="6"/>
      <c r="W14" s="6"/>
      <c r="X14" s="6"/>
      <c r="Y14" s="6"/>
      <c r="Z14" s="6"/>
    </row>
    <row r="15" ht="20" customHeight="true">
      <c r="A15" s="6"/>
      <c r="B15" s="266" t="s">
        <v>64</v>
      </c>
      <c r="C15" s="268" t="n">
        <f>COUNTIF('Analisis Umur Inventaris'!$K$6:$K$200,B15)</f>
        <v>1</v>
      </c>
      <c r="D15" s="272" t="n">
        <f>SUMIF('Analisis Umur Inventaris'!$K$6:$K$200,B15,'Analisis Umur Inventaris'!$H$6:$H$200)</f>
        <v>76800</v>
      </c>
      <c r="E15" s="6"/>
      <c r="F15" s="6"/>
      <c r="G15" s="6"/>
      <c r="H15" s="6"/>
      <c r="I15" s="6"/>
      <c r="J15" s="6"/>
      <c r="K15" s="6"/>
      <c r="L15" s="6"/>
      <c r="M15" s="6"/>
      <c r="N15" s="6"/>
      <c r="O15" s="6"/>
      <c r="P15" s="6"/>
      <c r="Q15" s="6"/>
      <c r="R15" s="6"/>
      <c r="S15" s="6"/>
      <c r="T15" s="6"/>
      <c r="U15" s="6"/>
      <c r="V15" s="6"/>
      <c r="W15" s="6"/>
      <c r="X15" s="6"/>
      <c r="Y15" s="6"/>
      <c r="Z15" s="6"/>
    </row>
    <row r="16" ht="20" customHeight="true">
      <c r="A16" s="6"/>
      <c r="B16" s="266" t="s">
        <v>65</v>
      </c>
      <c r="C16" s="268" t="n">
        <f>COUNTIF('Analisis Umur Inventaris'!$K$6:$K$200,B16)</f>
        <v>1</v>
      </c>
      <c r="D16" s="272" t="n">
        <f>SUMIF('Analisis Umur Inventaris'!$K$6:$K$200,B16,'Analisis Umur Inventaris'!$H$6:$H$200)</f>
        <v>349600</v>
      </c>
      <c r="E16" s="6"/>
      <c r="F16" s="6"/>
      <c r="G16" s="6"/>
      <c r="H16" s="6"/>
      <c r="I16" s="6"/>
      <c r="J16" s="6"/>
      <c r="K16" s="6"/>
      <c r="L16" s="6"/>
      <c r="M16" s="6"/>
      <c r="N16" s="6"/>
      <c r="O16" s="6"/>
      <c r="P16" s="6"/>
      <c r="Q16" s="6"/>
      <c r="R16" s="6"/>
      <c r="S16" s="6"/>
      <c r="T16" s="6"/>
      <c r="U16" s="6"/>
      <c r="V16" s="6"/>
      <c r="W16" s="6"/>
      <c r="X16" s="6"/>
      <c r="Y16" s="6"/>
      <c r="Z16" s="6"/>
    </row>
    <row r="17" ht="20" customHeight="true">
      <c r="A17" s="6"/>
      <c r="B17" s="266" t="s">
        <v>66</v>
      </c>
      <c r="C17" s="268" t="n">
        <f>COUNTIF('Analisis Umur Inventaris'!$K$6:$K$200,B17)</f>
        <v>1</v>
      </c>
      <c r="D17" s="272" t="n">
        <f>SUMIF('Analisis Umur Inventaris'!$K$6:$K$200,B17,'Analisis Umur Inventaris'!$H$6:$H$200)</f>
        <v>347600</v>
      </c>
      <c r="E17" s="6"/>
      <c r="F17" s="6"/>
      <c r="G17" s="6"/>
      <c r="H17" s="6"/>
      <c r="I17" s="6"/>
      <c r="J17" s="6"/>
      <c r="K17" s="6"/>
      <c r="L17" s="6"/>
      <c r="M17" s="6"/>
      <c r="N17" s="6"/>
      <c r="O17" s="6"/>
      <c r="P17" s="6"/>
      <c r="Q17" s="6"/>
      <c r="R17" s="6"/>
      <c r="S17" s="6"/>
      <c r="T17" s="6"/>
      <c r="U17" s="6"/>
      <c r="V17" s="6"/>
      <c r="W17" s="6"/>
      <c r="X17" s="6"/>
      <c r="Y17" s="6"/>
      <c r="Z17" s="6"/>
    </row>
    <row r="18" ht="20" customHeight="true">
      <c r="A18" s="6"/>
      <c r="B18" s="93" t="s">
        <v>67</v>
      </c>
      <c r="C18" s="269" t="n">
        <f>COUNTIF('Analisis Umur Inventaris'!$K$6:$K$200,B18)</f>
        <v>1</v>
      </c>
      <c r="D18" s="273" t="n">
        <f>SUMIF('Analisis Umur Inventaris'!$K$6:$K$200,B18,'Analisis Umur Inventaris'!$H$6:$H$200)</f>
        <v>199500</v>
      </c>
      <c r="E18" s="6"/>
      <c r="F18" s="6"/>
      <c r="G18" s="6"/>
      <c r="H18" s="6"/>
      <c r="I18" s="6"/>
      <c r="J18" s="6"/>
      <c r="K18" s="6"/>
      <c r="L18" s="6"/>
      <c r="M18" s="6"/>
      <c r="N18" s="6"/>
      <c r="O18" s="6"/>
      <c r="P18" s="6"/>
      <c r="Q18" s="6"/>
      <c r="R18" s="6"/>
      <c r="S18" s="6"/>
      <c r="T18" s="6"/>
      <c r="U18" s="6"/>
      <c r="V18" s="6"/>
      <c r="W18" s="6"/>
      <c r="X18" s="6"/>
      <c r="Y18" s="6"/>
      <c r="Z18" s="6"/>
    </row>
    <row r="19" ht="20" customHeight="true">
      <c r="A19" s="6"/>
      <c r="B19" s="6"/>
      <c r="C19" s="6"/>
      <c r="D19" s="6"/>
      <c r="E19" s="6"/>
      <c r="F19" s="6"/>
      <c r="G19" s="6"/>
      <c r="H19" s="6"/>
      <c r="I19" s="6"/>
      <c r="J19" s="6"/>
      <c r="K19" s="6"/>
      <c r="L19" s="6"/>
      <c r="M19" s="6"/>
      <c r="N19" s="6"/>
      <c r="O19" s="6"/>
      <c r="P19" s="6"/>
      <c r="Q19" s="6"/>
      <c r="R19" s="6"/>
      <c r="S19" s="6"/>
      <c r="T19" s="6"/>
      <c r="U19" s="6"/>
      <c r="V19" s="6"/>
      <c r="W19" s="6"/>
      <c r="X19" s="6"/>
      <c r="Y19" s="6"/>
      <c r="Z19" s="6"/>
    </row>
    <row r="20" ht="24" customHeight="true">
      <c r="A20" s="6"/>
      <c r="B20" s="98" t="s">
        <v>68</v>
      </c>
      <c r="C20" s="99"/>
      <c r="D20" s="99"/>
      <c r="E20" s="100"/>
      <c r="F20" s="6"/>
      <c r="G20" s="6"/>
      <c r="H20" s="6"/>
      <c r="I20" s="6"/>
      <c r="J20" s="6"/>
      <c r="K20" s="6"/>
      <c r="L20" s="6"/>
      <c r="M20" s="6"/>
      <c r="N20" s="6"/>
      <c r="O20" s="6"/>
      <c r="P20" s="6"/>
      <c r="Q20" s="6"/>
      <c r="R20" s="6"/>
      <c r="S20" s="6"/>
      <c r="T20" s="6"/>
      <c r="U20" s="6"/>
      <c r="V20" s="6"/>
      <c r="W20" s="6"/>
      <c r="X20" s="6"/>
      <c r="Y20" s="6"/>
      <c r="Z20" s="6"/>
    </row>
    <row r="21" ht="24" customHeight="true">
      <c r="A21" s="6"/>
      <c r="B21" s="276"/>
      <c r="C21" s="277"/>
      <c r="D21" s="277"/>
      <c r="E21" s="278"/>
      <c r="F21" s="6"/>
      <c r="G21" s="6"/>
      <c r="H21" s="6"/>
      <c r="I21" s="6"/>
      <c r="J21" s="6"/>
      <c r="K21" s="6"/>
      <c r="L21" s="6"/>
      <c r="M21" s="6"/>
      <c r="N21" s="6"/>
      <c r="O21" s="6"/>
      <c r="P21" s="6"/>
      <c r="Q21" s="6"/>
      <c r="R21" s="6"/>
      <c r="S21" s="6"/>
      <c r="T21" s="6"/>
      <c r="U21" s="6"/>
      <c r="V21" s="6"/>
      <c r="W21" s="6"/>
      <c r="X21" s="6"/>
      <c r="Y21" s="6"/>
      <c r="Z21" s="6"/>
    </row>
    <row r="22" ht="24" customHeight="true">
      <c r="A22" s="6"/>
      <c r="B22" s="276"/>
      <c r="C22" s="277"/>
      <c r="D22" s="277"/>
      <c r="E22" s="278"/>
      <c r="F22" s="6"/>
      <c r="G22" s="6"/>
      <c r="H22" s="6"/>
      <c r="I22" s="6"/>
      <c r="J22" s="6"/>
      <c r="K22" s="6"/>
      <c r="L22" s="6"/>
      <c r="M22" s="6"/>
      <c r="N22" s="6"/>
      <c r="O22" s="6"/>
      <c r="P22" s="6"/>
      <c r="Q22" s="6"/>
      <c r="R22" s="6"/>
      <c r="S22" s="6"/>
      <c r="T22" s="6"/>
      <c r="U22" s="6"/>
      <c r="V22" s="6"/>
      <c r="W22" s="6"/>
      <c r="X22" s="6"/>
      <c r="Y22" s="6"/>
      <c r="Z22" s="6"/>
    </row>
    <row r="23" ht="24" customHeight="true">
      <c r="A23" s="6"/>
      <c r="B23" s="276"/>
      <c r="C23" s="277"/>
      <c r="D23" s="277"/>
      <c r="E23" s="278"/>
      <c r="F23" s="6"/>
      <c r="G23" s="6"/>
      <c r="H23" s="6"/>
      <c r="I23" s="6"/>
      <c r="J23" s="6"/>
      <c r="K23" s="6"/>
      <c r="L23" s="6"/>
      <c r="M23" s="6"/>
      <c r="N23" s="6"/>
      <c r="O23" s="6"/>
      <c r="P23" s="6"/>
      <c r="Q23" s="6"/>
      <c r="R23" s="6"/>
      <c r="S23" s="6"/>
      <c r="T23" s="6"/>
      <c r="U23" s="6"/>
      <c r="V23" s="6"/>
      <c r="W23" s="6"/>
      <c r="X23" s="6"/>
      <c r="Y23" s="6"/>
      <c r="Z23" s="6"/>
    </row>
    <row r="24" ht="24" customHeight="true">
      <c r="A24" s="6"/>
      <c r="B24" s="101"/>
      <c r="C24" s="102"/>
      <c r="D24" s="102"/>
      <c r="E24" s="103"/>
      <c r="F24" s="6"/>
      <c r="G24" s="6"/>
      <c r="H24" s="6"/>
      <c r="I24" s="6"/>
      <c r="J24" s="6"/>
      <c r="K24" s="6"/>
      <c r="L24" s="6"/>
      <c r="M24" s="6"/>
      <c r="N24" s="6"/>
      <c r="O24" s="6"/>
      <c r="P24" s="6"/>
      <c r="Q24" s="6"/>
      <c r="R24" s="6"/>
      <c r="S24" s="6"/>
      <c r="T24" s="6"/>
      <c r="U24" s="6"/>
      <c r="V24" s="6"/>
      <c r="W24" s="6"/>
      <c r="X24" s="6"/>
      <c r="Y24" s="6"/>
      <c r="Z24" s="6"/>
    </row>
    <row r="25" ht="20" customHeight="true">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21">
    <mergeCell ref="A1:M1"/>
    <mergeCell ref="A2:M2"/>
    <mergeCell ref="B5:C5"/>
    <mergeCell ref="B6:C6"/>
    <mergeCell ref="B7:C7"/>
    <mergeCell ref="D5:E5"/>
    <mergeCell ref="D6:E6"/>
    <mergeCell ref="D7:E7"/>
    <mergeCell ref="F5:G5"/>
    <mergeCell ref="F6:G6"/>
    <mergeCell ref="F7:G7"/>
    <mergeCell ref="B9:C9"/>
    <mergeCell ref="B10:C10"/>
    <mergeCell ref="B11:C11"/>
    <mergeCell ref="D9:E9"/>
    <mergeCell ref="D10:E10"/>
    <mergeCell ref="D11:E11"/>
    <mergeCell ref="F9:G9"/>
    <mergeCell ref="F10:G10"/>
    <mergeCell ref="F11:G11"/>
    <mergeCell ref="B20:E24"/>
  </mergeCells>
  <conditionalFormatting sqref="D6:E6">
    <cfRule type="expression" dxfId="7" priority="1">
      <formula>D6&gt;0</formula>
    </cfRule>
  </conditionalFormatting>
  <conditionalFormatting sqref="F6:G6">
    <cfRule type="expression" dxfId="8" priority="2">
      <formula>F6&gt;0.2</formula>
    </cfRule>
  </conditionalFormatting>
  <conditionalFormatting sqref="D14:D18">
    <cfRule type="dataBar" priority="3">
      <dataBar>
        <cfvo type="min"/>
        <cfvo type="max"/>
        <color rgb="1B365D"/>
      </dataBar>
      <extLst>
        <x:ext xmlns:x14="http://schemas.microsoft.com/office/spreadsheetml/2009/9/main" uri="{B025F937-C7B1-47D3-B67F-A62EFF666E3E}">
          <x14:id>{420A8DBC-9828-B4A0-7D2A-DE80DB9A92DD}</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97d14a57d9894b36"/>
  <extLst>
    <x:ext xmlns:x14="http://schemas.microsoft.com/office/spreadsheetml/2009/9/main" xmlns:xm="http://schemas.microsoft.com/office/excel/2006/main" uri="{78C0D931-6437-407d-A8EE-F0AAD7539E65}">
      <x14:conditionalFormattings>
        <x14:conditionalFormatting>
          <x14:cfRule type="dataBar" priority="3" id="{420A8DBC-9828-B4A0-7D2A-DE80DB9A92DD}">
            <x14:dataBar gradient="1">
              <x14:cfvo type="min"/>
              <x14:cfvo type="max"/>
              <x14:fillColor rgb="1B365D"/>
            </x14:dataBar>
          </x14:cfRule>
          <xm:sqref>D14:D18</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6"/>
    <col customWidth="true" max="3" min="3" width="16"/>
    <col customWidth="true" max="4" min="4" width="22"/>
    <col customWidth="true" max="5" min="5" width="14"/>
    <col customWidth="true" max="6" min="6" width="12"/>
    <col customWidth="true" max="7" min="7" width="13"/>
    <col customWidth="true" max="8" min="8" width="15"/>
    <col customWidth="true" max="9" min="9" width="16"/>
    <col customWidth="true" max="10" min="10" width="12"/>
    <col customWidth="true" max="12" min="11" width="16"/>
  </cols>
  <sheetData>
    <row r="1" ht="30" customHeight="true">
      <c r="A1" s="12" t="s">
        <v>3</v>
      </c>
      <c r="B1" s="12"/>
      <c r="C1" s="12"/>
      <c r="D1" s="12"/>
      <c r="E1" s="12"/>
      <c r="F1" s="12"/>
      <c r="G1" s="12"/>
      <c r="H1" s="12"/>
      <c r="I1" s="12"/>
      <c r="J1" s="12"/>
      <c r="K1" s="12"/>
      <c r="L1" s="12"/>
      <c r="M1" s="6"/>
      <c r="N1" s="6"/>
      <c r="O1" s="6"/>
      <c r="P1" s="6"/>
      <c r="Q1" s="6"/>
      <c r="R1" s="6"/>
      <c r="S1" s="6"/>
      <c r="T1" s="6"/>
      <c r="U1" s="6"/>
      <c r="V1" s="6"/>
      <c r="W1" s="6"/>
      <c r="X1" s="6"/>
      <c r="Y1" s="6"/>
      <c r="Z1" s="6"/>
    </row>
    <row r="2" ht="22" customHeight="true">
      <c r="A2" s="16" t="s">
        <v>69</v>
      </c>
      <c r="B2" s="16"/>
      <c r="C2" s="16"/>
      <c r="D2" s="16"/>
      <c r="E2" s="16"/>
      <c r="F2" s="16"/>
      <c r="G2" s="16"/>
      <c r="H2" s="16"/>
      <c r="I2" s="16"/>
      <c r="J2" s="16"/>
      <c r="K2" s="16"/>
      <c r="L2" s="16"/>
      <c r="M2" s="6"/>
      <c r="N2" s="6"/>
      <c r="O2" s="6"/>
      <c r="P2" s="6"/>
      <c r="Q2" s="6"/>
      <c r="R2" s="6"/>
      <c r="S2" s="6"/>
      <c r="T2" s="6"/>
      <c r="U2" s="6"/>
      <c r="V2" s="6"/>
      <c r="W2" s="6"/>
      <c r="X2" s="6"/>
      <c r="Y2" s="6"/>
      <c r="Z2" s="6"/>
    </row>
    <row r="3">
      <c r="A3" s="156" t="s">
        <v>70</v>
      </c>
      <c r="B3" s="157"/>
      <c r="C3" s="157"/>
      <c r="D3" s="157"/>
      <c r="E3" s="157"/>
      <c r="F3" s="157"/>
      <c r="G3" s="157"/>
      <c r="H3" s="157"/>
      <c r="I3" s="157"/>
      <c r="J3" s="157"/>
      <c r="K3" s="157"/>
      <c r="L3" s="158"/>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ht="26" customHeight="true">
      <c r="A5" s="60" t="s">
        <v>71</v>
      </c>
      <c r="B5" s="61" t="s">
        <v>72</v>
      </c>
      <c r="C5" s="61" t="s">
        <v>73</v>
      </c>
      <c r="D5" s="61" t="s">
        <v>74</v>
      </c>
      <c r="E5" s="61" t="s">
        <v>75</v>
      </c>
      <c r="F5" s="61" t="s">
        <v>76</v>
      </c>
      <c r="G5" s="61" t="s">
        <v>77</v>
      </c>
      <c r="H5" s="61" t="s">
        <v>62</v>
      </c>
      <c r="I5" s="61" t="s">
        <v>78</v>
      </c>
      <c r="J5" s="61" t="s">
        <v>79</v>
      </c>
      <c r="K5" s="61" t="s">
        <v>61</v>
      </c>
      <c r="L5" s="62" t="s">
        <v>80</v>
      </c>
      <c r="M5" s="6"/>
      <c r="N5" s="6"/>
      <c r="O5" s="6"/>
      <c r="P5" s="6"/>
      <c r="Q5" s="6"/>
      <c r="R5" s="6"/>
      <c r="S5" s="6"/>
      <c r="T5" s="6"/>
      <c r="U5" s="6"/>
      <c r="V5" s="6"/>
      <c r="W5" s="6"/>
      <c r="X5" s="6"/>
      <c r="Y5" s="6"/>
      <c r="Z5" s="6"/>
    </row>
    <row r="6" ht="20" customHeight="true">
      <c r="A6" s="176" t="s">
        <v>81</v>
      </c>
      <c r="B6" s="162" t="s">
        <v>82</v>
      </c>
      <c r="C6" s="144" t="s">
        <v>83</v>
      </c>
      <c r="D6" s="144" t="s">
        <v>84</v>
      </c>
      <c r="E6" s="164" t="s">
        <v>85</v>
      </c>
      <c r="F6" s="166" t="n">
        <v>120</v>
      </c>
      <c r="G6" s="168" t="n">
        <v>1850</v>
      </c>
      <c r="H6" s="169" t="n">
        <f>IF(OR(F6="",G6=""),"",F6*G6)</f>
        <v>222000</v>
      </c>
      <c r="I6" s="172" t="n">
        <f>IF(H6="","",IF(SUM($H$6:$H$200)=0,"",H6/SUM($H$6:$H$200)))</f>
        <v>0.18569636135508155</v>
      </c>
      <c r="J6" s="174" t="n">
        <f>IF(E6="","",TODAY()-E6)</f>
        <v>11</v>
      </c>
      <c r="K6" s="75" t="str">
        <f>IF(J6="","",IF(J6&lt;='Pengaturan Utama'!$A$6,'Pengaturan Utama'!$B$6,IF(J6&lt;='Pengaturan Utama'!$A$7,'Pengaturan Utama'!$B$7,IF(J6&lt;='Pengaturan Utama'!$A$8,'Pengaturan Utama'!$B$8,IF(J6&lt;='Pengaturan Utama'!$A$9,'Pengaturan Utama'!$B$9,'Pengaturan Utama'!$B$10)))))</f>
        <v>30日以下</v>
      </c>
      <c r="L6" s="76" t="str">
        <f>IF(K6="","",IF(K6='Pengaturan Utama'!$B$10,'Pengaturan Utama'!$C$10,IF(OR(K6='Pengaturan Utama'!$B$6,K6='Pengaturan Utama'!$B$7),'Pengaturan Utama'!$C$6,IF(K6='Pengaturan Utama'!$B$8,'Pengaturan Utama'!$C$8,'Pengaturan Utama'!$C$9))))</f>
        <v>充足</v>
      </c>
      <c r="M6" s="6"/>
      <c r="N6" s="6"/>
      <c r="O6" s="6"/>
      <c r="P6" s="6"/>
      <c r="Q6" s="6"/>
      <c r="R6" s="6"/>
      <c r="S6" s="6"/>
      <c r="T6" s="6"/>
      <c r="U6" s="6"/>
      <c r="V6" s="6"/>
      <c r="W6" s="6"/>
      <c r="X6" s="6"/>
      <c r="Y6" s="6"/>
      <c r="Z6" s="6"/>
    </row>
    <row r="7" ht="20" customHeight="true">
      <c r="A7" s="176" t="s">
        <v>86</v>
      </c>
      <c r="B7" s="162" t="s">
        <v>87</v>
      </c>
      <c r="C7" s="144" t="s">
        <v>88</v>
      </c>
      <c r="D7" s="144" t="s">
        <v>89</v>
      </c>
      <c r="E7" s="164" t="s">
        <v>90</v>
      </c>
      <c r="F7" s="166" t="n">
        <v>640</v>
      </c>
      <c r="G7" s="168" t="n">
        <v>120</v>
      </c>
      <c r="H7" s="169" t="n">
        <f>IF(OR(F7="",G7=""),"",F7*G7)</f>
        <v>76800</v>
      </c>
      <c r="I7" s="172" t="n">
        <f>IF(H7="","",IF(SUM($H$6:$H$200)=0,"",H7/SUM($H$6:$H$200)))</f>
        <v>0.06424090338770388</v>
      </c>
      <c r="J7" s="174" t="n">
        <f>IF(E7="","",TODAY()-E7)</f>
        <v>46</v>
      </c>
      <c r="K7" s="75" t="str">
        <f>IF(J7="","",IF(J7&lt;='Pengaturan Utama'!$A$6,'Pengaturan Utama'!$B$6,IF(J7&lt;='Pengaturan Utama'!$A$7,'Pengaturan Utama'!$B$7,IF(J7&lt;='Pengaturan Utama'!$A$8,'Pengaturan Utama'!$B$8,IF(J7&lt;='Pengaturan Utama'!$A$9,'Pengaturan Utama'!$B$9,'Pengaturan Utama'!$B$10)))))</f>
        <v>60日以下</v>
      </c>
      <c r="L7" s="76" t="str">
        <f>IF(K7="","",IF(K7='Pengaturan Utama'!$B$10,'Pengaturan Utama'!$C$10,IF(OR(K7='Pengaturan Utama'!$B$6,K7='Pengaturan Utama'!$B$7),'Pengaturan Utama'!$C$6,IF(K7='Pengaturan Utama'!$B$8,'Pengaturan Utama'!$C$8,'Pengaturan Utama'!$C$9))))</f>
        <v>充足</v>
      </c>
      <c r="M7" s="6"/>
      <c r="N7" s="6"/>
      <c r="O7" s="6"/>
      <c r="P7" s="6"/>
      <c r="Q7" s="6"/>
      <c r="R7" s="6"/>
      <c r="S7" s="6"/>
      <c r="T7" s="6"/>
      <c r="U7" s="6"/>
      <c r="V7" s="6"/>
      <c r="W7" s="6"/>
      <c r="X7" s="6"/>
      <c r="Y7" s="6"/>
      <c r="Z7" s="6"/>
    </row>
    <row r="8" ht="20" customHeight="true">
      <c r="A8" s="176" t="s">
        <v>91</v>
      </c>
      <c r="B8" s="162" t="s">
        <v>92</v>
      </c>
      <c r="C8" s="144" t="s">
        <v>93</v>
      </c>
      <c r="D8" s="144" t="s">
        <v>94</v>
      </c>
      <c r="E8" s="164" t="s">
        <v>95</v>
      </c>
      <c r="F8" s="166" t="n">
        <v>38</v>
      </c>
      <c r="G8" s="168" t="n">
        <v>9200</v>
      </c>
      <c r="H8" s="169" t="n">
        <f>IF(OR(F8="",G8=""),"",F8*G8)</f>
        <v>349600</v>
      </c>
      <c r="I8" s="172" t="n">
        <f>IF(H8="","",IF(SUM($H$6:$H$200)=0,"",H8/SUM($H$6:$H$200)))</f>
        <v>0.29242994562944374</v>
      </c>
      <c r="J8" s="174" t="n">
        <f>IF(E8="","",TODAY()-E8)</f>
        <v>85</v>
      </c>
      <c r="K8" s="75" t="str">
        <f>IF(J8="","",IF(J8&lt;='Pengaturan Utama'!$A$6,'Pengaturan Utama'!$B$6,IF(J8&lt;='Pengaturan Utama'!$A$7,'Pengaturan Utama'!$B$7,IF(J8&lt;='Pengaturan Utama'!$A$8,'Pengaturan Utama'!$B$8,IF(J8&lt;='Pengaturan Utama'!$A$9,'Pengaturan Utama'!$B$9,'Pengaturan Utama'!$B$10)))))</f>
        <v>90日以下</v>
      </c>
      <c r="L8" s="76" t="str">
        <f>IF(K8="","",IF(K8='Pengaturan Utama'!$B$10,'Pengaturan Utama'!$C$10,IF(OR(K8='Pengaturan Utama'!$B$6,K8='Pengaturan Utama'!$B$7),'Pengaturan Utama'!$C$6,IF(K8='Pengaturan Utama'!$B$8,'Pengaturan Utama'!$C$8,'Pengaturan Utama'!$C$9))))</f>
        <v>保留</v>
      </c>
      <c r="M8" s="6"/>
      <c r="N8" s="6"/>
      <c r="O8" s="6"/>
      <c r="P8" s="6"/>
      <c r="Q8" s="6"/>
      <c r="R8" s="6"/>
      <c r="S8" s="6"/>
      <c r="T8" s="6"/>
      <c r="U8" s="6"/>
      <c r="V8" s="6"/>
      <c r="W8" s="6"/>
      <c r="X8" s="6"/>
      <c r="Y8" s="6"/>
      <c r="Z8" s="6"/>
    </row>
    <row r="9" ht="20" customHeight="true">
      <c r="A9" s="176" t="s">
        <v>96</v>
      </c>
      <c r="B9" s="162" t="s">
        <v>97</v>
      </c>
      <c r="C9" s="144" t="s">
        <v>98</v>
      </c>
      <c r="D9" s="144" t="s">
        <v>99</v>
      </c>
      <c r="E9" s="164" t="s">
        <v>100</v>
      </c>
      <c r="F9" s="166" t="n">
        <v>22</v>
      </c>
      <c r="G9" s="168" t="n">
        <v>15800</v>
      </c>
      <c r="H9" s="169" t="n">
        <f>IF(OR(F9="",G9=""),"",F9*G9)</f>
        <v>347600</v>
      </c>
      <c r="I9" s="172" t="n">
        <f>IF(H9="","",IF(SUM($H$6:$H$200)=0,"",H9/SUM($H$6:$H$200)))</f>
        <v>0.2907570054370556</v>
      </c>
      <c r="J9" s="174" t="n">
        <f>IF(E9="","",TODAY()-E9)</f>
        <v>159</v>
      </c>
      <c r="K9" s="75" t="str">
        <f>IF(J9="","",IF(J9&lt;='Pengaturan Utama'!$A$6,'Pengaturan Utama'!$B$6,IF(J9&lt;='Pengaturan Utama'!$A$7,'Pengaturan Utama'!$B$7,IF(J9&lt;='Pengaturan Utama'!$A$8,'Pengaturan Utama'!$B$8,IF(J9&lt;='Pengaturan Utama'!$A$9,'Pengaturan Utama'!$B$9,'Pengaturan Utama'!$B$10)))))</f>
        <v>180日以下</v>
      </c>
      <c r="L9" s="76" t="str">
        <f>IF(K9="","",IF(K9='Pengaturan Utama'!$B$10,'Pengaturan Utama'!$C$10,IF(OR(K9='Pengaturan Utama'!$B$6,K9='Pengaturan Utama'!$B$7),'Pengaturan Utama'!$C$6,IF(K9='Pengaturan Utama'!$B$8,'Pengaturan Utama'!$C$8,'Pengaturan Utama'!$C$9))))</f>
        <v>要確認</v>
      </c>
      <c r="M9" s="6"/>
      <c r="N9" s="6"/>
      <c r="O9" s="6"/>
      <c r="P9" s="6"/>
      <c r="Q9" s="6"/>
      <c r="R9" s="6"/>
      <c r="S9" s="6"/>
      <c r="T9" s="6"/>
      <c r="U9" s="6"/>
      <c r="V9" s="6"/>
      <c r="W9" s="6"/>
      <c r="X9" s="6"/>
      <c r="Y9" s="6"/>
      <c r="Z9" s="6"/>
    </row>
    <row r="10" ht="20" customHeight="true">
      <c r="A10" s="176" t="s">
        <v>101</v>
      </c>
      <c r="B10" s="162" t="s">
        <v>102</v>
      </c>
      <c r="C10" s="144" t="s">
        <v>83</v>
      </c>
      <c r="D10" s="144" t="s">
        <v>103</v>
      </c>
      <c r="E10" s="164" t="s">
        <v>104</v>
      </c>
      <c r="F10" s="166" t="n">
        <v>95</v>
      </c>
      <c r="G10" s="168" t="n">
        <v>2100</v>
      </c>
      <c r="H10" s="169" t="n">
        <f>IF(OR(F10="",G10=""),"",F10*G10)</f>
        <v>199500</v>
      </c>
      <c r="I10" s="172" t="n">
        <f>IF(H10="","",IF(SUM($H$6:$H$200)=0,"",H10/SUM($H$6:$H$200)))</f>
        <v>0.1668757841907152</v>
      </c>
      <c r="J10" s="174" t="n">
        <f>IF(E10="","",TODAY()-E10)</f>
        <v>197</v>
      </c>
      <c r="K10" s="75" t="str">
        <f>IF(J10="","",IF(J10&lt;='Pengaturan Utama'!$A$6,'Pengaturan Utama'!$B$6,IF(J10&lt;='Pengaturan Utama'!$A$7,'Pengaturan Utama'!$B$7,IF(J10&lt;='Pengaturan Utama'!$A$8,'Pengaturan Utama'!$B$8,IF(J10&lt;='Pengaturan Utama'!$A$9,'Pengaturan Utama'!$B$9,'Pengaturan Utama'!$B$10)))))</f>
        <v>180日超</v>
      </c>
      <c r="L10" s="76" t="str">
        <f>IF(K10="","",IF(K10='Pengaturan Utama'!$B$10,'Pengaturan Utama'!$C$10,IF(OR(K10='Pengaturan Utama'!$B$6,K10='Pengaturan Utama'!$B$7),'Pengaturan Utama'!$C$6,IF(K10='Pengaturan Utama'!$B$8,'Pengaturan Utama'!$C$8,'Pengaturan Utama'!$C$9))))</f>
        <v>優先整理</v>
      </c>
      <c r="M10" s="6"/>
      <c r="N10" s="6"/>
      <c r="O10" s="6"/>
      <c r="P10" s="6"/>
      <c r="Q10" s="6"/>
      <c r="R10" s="6"/>
      <c r="S10" s="6"/>
      <c r="T10" s="6"/>
      <c r="U10" s="6"/>
      <c r="V10" s="6"/>
      <c r="W10" s="6"/>
      <c r="X10" s="6"/>
      <c r="Y10" s="6"/>
      <c r="Z10" s="6"/>
    </row>
    <row r="11" ht="20" customHeight="true">
      <c r="A11" s="176"/>
      <c r="B11" s="162"/>
      <c r="C11" s="144"/>
      <c r="D11" s="144"/>
      <c r="E11" s="164"/>
      <c r="F11" s="166"/>
      <c r="G11" s="168"/>
      <c r="H11" s="169" t="str">
        <f>IF(OR(F11="",G11=""),"",F11*G11)</f>
      </c>
      <c r="I11" s="172" t="str">
        <f>IF(H11="","",IF(SUM($H$6:$H$200)=0,"",H11/SUM($H$6:$H$200)))</f>
      </c>
      <c r="J11" s="174" t="str">
        <f>IF(E11="","",TODAY()-E11)</f>
      </c>
      <c r="K11" s="75" t="str">
        <f>IF(J11="","",IF(J11&lt;='Pengaturan Utama'!$A$6,'Pengaturan Utama'!$B$6,IF(J11&lt;='Pengaturan Utama'!$A$7,'Pengaturan Utama'!$B$7,IF(J11&lt;='Pengaturan Utama'!$A$8,'Pengaturan Utama'!$B$8,IF(J11&lt;='Pengaturan Utama'!$A$9,'Pengaturan Utama'!$B$9,'Pengaturan Utama'!$B$10)))))</f>
      </c>
      <c r="L11" s="76" t="str">
        <f>IF(K11="","",IF(K11='Pengaturan Utama'!$B$10,'Pengaturan Utama'!$C$10,IF(OR(K11='Pengaturan Utama'!$B$6,K11='Pengaturan Utama'!$B$7),'Pengaturan Utama'!$C$6,IF(K11='Pengaturan Utama'!$B$8,'Pengaturan Utama'!$C$8,'Pengaturan Utama'!$C$9))))</f>
      </c>
      <c r="M11" s="6"/>
      <c r="N11" s="6"/>
      <c r="O11" s="6"/>
      <c r="P11" s="6"/>
      <c r="Q11" s="6"/>
      <c r="R11" s="6"/>
      <c r="S11" s="6"/>
      <c r="T11" s="6"/>
      <c r="U11" s="6"/>
      <c r="V11" s="6"/>
      <c r="W11" s="6"/>
      <c r="X11" s="6"/>
      <c r="Y11" s="6"/>
      <c r="Z11" s="6"/>
    </row>
    <row r="12" ht="20" customHeight="true">
      <c r="A12" s="176"/>
      <c r="B12" s="162"/>
      <c r="C12" s="144"/>
      <c r="D12" s="144"/>
      <c r="E12" s="164"/>
      <c r="F12" s="166"/>
      <c r="G12" s="168"/>
      <c r="H12" s="169" t="str">
        <f>IF(OR(F12="",G12=""),"",F12*G12)</f>
      </c>
      <c r="I12" s="172" t="str">
        <f>IF(H12="","",IF(SUM($H$6:$H$200)=0,"",H12/SUM($H$6:$H$200)))</f>
      </c>
      <c r="J12" s="174" t="str">
        <f>IF(E12="","",TODAY()-E12)</f>
      </c>
      <c r="K12" s="75" t="str">
        <f>IF(J12="","",IF(J12&lt;='Pengaturan Utama'!$A$6,'Pengaturan Utama'!$B$6,IF(J12&lt;='Pengaturan Utama'!$A$7,'Pengaturan Utama'!$B$7,IF(J12&lt;='Pengaturan Utama'!$A$8,'Pengaturan Utama'!$B$8,IF(J12&lt;='Pengaturan Utama'!$A$9,'Pengaturan Utama'!$B$9,'Pengaturan Utama'!$B$10)))))</f>
      </c>
      <c r="L12" s="76" t="str">
        <f>IF(K12="","",IF(K12='Pengaturan Utama'!$B$10,'Pengaturan Utama'!$C$10,IF(OR(K12='Pengaturan Utama'!$B$6,K12='Pengaturan Utama'!$B$7),'Pengaturan Utama'!$C$6,IF(K12='Pengaturan Utama'!$B$8,'Pengaturan Utama'!$C$8,'Pengaturan Utama'!$C$9))))</f>
      </c>
      <c r="M12" s="6"/>
      <c r="N12" s="6"/>
      <c r="O12" s="6"/>
      <c r="P12" s="6"/>
      <c r="Q12" s="6"/>
      <c r="R12" s="6"/>
      <c r="S12" s="6"/>
      <c r="T12" s="6"/>
      <c r="U12" s="6"/>
      <c r="V12" s="6"/>
      <c r="W12" s="6"/>
      <c r="X12" s="6"/>
      <c r="Y12" s="6"/>
      <c r="Z12" s="6"/>
    </row>
    <row r="13" ht="20" customHeight="true">
      <c r="A13" s="176"/>
      <c r="B13" s="162"/>
      <c r="C13" s="144"/>
      <c r="D13" s="144"/>
      <c r="E13" s="164"/>
      <c r="F13" s="166"/>
      <c r="G13" s="168"/>
      <c r="H13" s="169" t="str">
        <f>IF(OR(F13="",G13=""),"",F13*G13)</f>
      </c>
      <c r="I13" s="172" t="str">
        <f>IF(H13="","",IF(SUM($H$6:$H$200)=0,"",H13/SUM($H$6:$H$200)))</f>
      </c>
      <c r="J13" s="174" t="str">
        <f>IF(E13="","",TODAY()-E13)</f>
      </c>
      <c r="K13" s="75" t="str">
        <f>IF(J13="","",IF(J13&lt;='Pengaturan Utama'!$A$6,'Pengaturan Utama'!$B$6,IF(J13&lt;='Pengaturan Utama'!$A$7,'Pengaturan Utama'!$B$7,IF(J13&lt;='Pengaturan Utama'!$A$8,'Pengaturan Utama'!$B$8,IF(J13&lt;='Pengaturan Utama'!$A$9,'Pengaturan Utama'!$B$9,'Pengaturan Utama'!$B$10)))))</f>
      </c>
      <c r="L13" s="76" t="str">
        <f>IF(K13="","",IF(K13='Pengaturan Utama'!$B$10,'Pengaturan Utama'!$C$10,IF(OR(K13='Pengaturan Utama'!$B$6,K13='Pengaturan Utama'!$B$7),'Pengaturan Utama'!$C$6,IF(K13='Pengaturan Utama'!$B$8,'Pengaturan Utama'!$C$8,'Pengaturan Utama'!$C$9))))</f>
      </c>
      <c r="M13" s="6"/>
      <c r="N13" s="6"/>
      <c r="O13" s="6"/>
      <c r="P13" s="6"/>
      <c r="Q13" s="6"/>
      <c r="R13" s="6"/>
      <c r="S13" s="6"/>
      <c r="T13" s="6"/>
      <c r="U13" s="6"/>
      <c r="V13" s="6"/>
      <c r="W13" s="6"/>
      <c r="X13" s="6"/>
      <c r="Y13" s="6"/>
      <c r="Z13" s="6"/>
    </row>
    <row r="14" ht="20" customHeight="true">
      <c r="A14" s="176"/>
      <c r="B14" s="162"/>
      <c r="C14" s="144"/>
      <c r="D14" s="144"/>
      <c r="E14" s="164"/>
      <c r="F14" s="166"/>
      <c r="G14" s="168"/>
      <c r="H14" s="169" t="str">
        <f>IF(OR(F14="",G14=""),"",F14*G14)</f>
      </c>
      <c r="I14" s="172" t="str">
        <f>IF(H14="","",IF(SUM($H$6:$H$200)=0,"",H14/SUM($H$6:$H$200)))</f>
      </c>
      <c r="J14" s="174" t="str">
        <f>IF(E14="","",TODAY()-E14)</f>
      </c>
      <c r="K14" s="75" t="str">
        <f>IF(J14="","",IF(J14&lt;='Pengaturan Utama'!$A$6,'Pengaturan Utama'!$B$6,IF(J14&lt;='Pengaturan Utama'!$A$7,'Pengaturan Utama'!$B$7,IF(J14&lt;='Pengaturan Utama'!$A$8,'Pengaturan Utama'!$B$8,IF(J14&lt;='Pengaturan Utama'!$A$9,'Pengaturan Utama'!$B$9,'Pengaturan Utama'!$B$10)))))</f>
      </c>
      <c r="L14" s="76" t="str">
        <f>IF(K14="","",IF(K14='Pengaturan Utama'!$B$10,'Pengaturan Utama'!$C$10,IF(OR(K14='Pengaturan Utama'!$B$6,K14='Pengaturan Utama'!$B$7),'Pengaturan Utama'!$C$6,IF(K14='Pengaturan Utama'!$B$8,'Pengaturan Utama'!$C$8,'Pengaturan Utama'!$C$9))))</f>
      </c>
      <c r="M14" s="6"/>
      <c r="N14" s="6"/>
      <c r="O14" s="6"/>
      <c r="P14" s="6"/>
      <c r="Q14" s="6"/>
      <c r="R14" s="6"/>
      <c r="S14" s="6"/>
      <c r="T14" s="6"/>
      <c r="U14" s="6"/>
      <c r="V14" s="6"/>
      <c r="W14" s="6"/>
      <c r="X14" s="6"/>
      <c r="Y14" s="6"/>
      <c r="Z14" s="6"/>
    </row>
    <row r="15" ht="20" customHeight="true">
      <c r="A15" s="176"/>
      <c r="B15" s="162"/>
      <c r="C15" s="144"/>
      <c r="D15" s="144"/>
      <c r="E15" s="164"/>
      <c r="F15" s="166"/>
      <c r="G15" s="168"/>
      <c r="H15" s="169" t="str">
        <f>IF(OR(F15="",G15=""),"",F15*G15)</f>
      </c>
      <c r="I15" s="172" t="str">
        <f>IF(H15="","",IF(SUM($H$6:$H$200)=0,"",H15/SUM($H$6:$H$200)))</f>
      </c>
      <c r="J15" s="174" t="str">
        <f>IF(E15="","",TODAY()-E15)</f>
      </c>
      <c r="K15" s="75" t="str">
        <f>IF(J15="","",IF(J15&lt;='Pengaturan Utama'!$A$6,'Pengaturan Utama'!$B$6,IF(J15&lt;='Pengaturan Utama'!$A$7,'Pengaturan Utama'!$B$7,IF(J15&lt;='Pengaturan Utama'!$A$8,'Pengaturan Utama'!$B$8,IF(J15&lt;='Pengaturan Utama'!$A$9,'Pengaturan Utama'!$B$9,'Pengaturan Utama'!$B$10)))))</f>
      </c>
      <c r="L15" s="76" t="str">
        <f>IF(K15="","",IF(K15='Pengaturan Utama'!$B$10,'Pengaturan Utama'!$C$10,IF(OR(K15='Pengaturan Utama'!$B$6,K15='Pengaturan Utama'!$B$7),'Pengaturan Utama'!$C$6,IF(K15='Pengaturan Utama'!$B$8,'Pengaturan Utama'!$C$8,'Pengaturan Utama'!$C$9))))</f>
      </c>
      <c r="M15" s="6"/>
      <c r="N15" s="6"/>
      <c r="O15" s="6"/>
      <c r="P15" s="6"/>
      <c r="Q15" s="6"/>
      <c r="R15" s="6"/>
      <c r="S15" s="6"/>
      <c r="T15" s="6"/>
      <c r="U15" s="6"/>
      <c r="V15" s="6"/>
      <c r="W15" s="6"/>
      <c r="X15" s="6"/>
      <c r="Y15" s="6"/>
      <c r="Z15" s="6"/>
    </row>
    <row r="16" ht="20" customHeight="true">
      <c r="A16" s="176"/>
      <c r="B16" s="162"/>
      <c r="C16" s="144"/>
      <c r="D16" s="144"/>
      <c r="E16" s="164"/>
      <c r="F16" s="166"/>
      <c r="G16" s="168"/>
      <c r="H16" s="169" t="str">
        <f>IF(OR(F16="",G16=""),"",F16*G16)</f>
      </c>
      <c r="I16" s="172" t="str">
        <f>IF(H16="","",IF(SUM($H$6:$H$200)=0,"",H16/SUM($H$6:$H$200)))</f>
      </c>
      <c r="J16" s="174" t="str">
        <f>IF(E16="","",TODAY()-E16)</f>
      </c>
      <c r="K16" s="75" t="str">
        <f>IF(J16="","",IF(J16&lt;='Pengaturan Utama'!$A$6,'Pengaturan Utama'!$B$6,IF(J16&lt;='Pengaturan Utama'!$A$7,'Pengaturan Utama'!$B$7,IF(J16&lt;='Pengaturan Utama'!$A$8,'Pengaturan Utama'!$B$8,IF(J16&lt;='Pengaturan Utama'!$A$9,'Pengaturan Utama'!$B$9,'Pengaturan Utama'!$B$10)))))</f>
      </c>
      <c r="L16" s="76" t="str">
        <f>IF(K16="","",IF(K16='Pengaturan Utama'!$B$10,'Pengaturan Utama'!$C$10,IF(OR(K16='Pengaturan Utama'!$B$6,K16='Pengaturan Utama'!$B$7),'Pengaturan Utama'!$C$6,IF(K16='Pengaturan Utama'!$B$8,'Pengaturan Utama'!$C$8,'Pengaturan Utama'!$C$9))))</f>
      </c>
      <c r="M16" s="6"/>
      <c r="N16" s="6"/>
      <c r="O16" s="6"/>
      <c r="P16" s="6"/>
      <c r="Q16" s="6"/>
      <c r="R16" s="6"/>
      <c r="S16" s="6"/>
      <c r="T16" s="6"/>
      <c r="U16" s="6"/>
      <c r="V16" s="6"/>
      <c r="W16" s="6"/>
      <c r="X16" s="6"/>
      <c r="Y16" s="6"/>
      <c r="Z16" s="6"/>
    </row>
    <row r="17" ht="20" customHeight="true">
      <c r="A17" s="176"/>
      <c r="B17" s="162"/>
      <c r="C17" s="144"/>
      <c r="D17" s="144"/>
      <c r="E17" s="164"/>
      <c r="F17" s="166"/>
      <c r="G17" s="168"/>
      <c r="H17" s="169" t="str">
        <f>IF(OR(F17="",G17=""),"",F17*G17)</f>
      </c>
      <c r="I17" s="172" t="str">
        <f>IF(H17="","",IF(SUM($H$6:$H$200)=0,"",H17/SUM($H$6:$H$200)))</f>
      </c>
      <c r="J17" s="174" t="str">
        <f>IF(E17="","",TODAY()-E17)</f>
      </c>
      <c r="K17" s="75" t="str">
        <f>IF(J17="","",IF(J17&lt;='Pengaturan Utama'!$A$6,'Pengaturan Utama'!$B$6,IF(J17&lt;='Pengaturan Utama'!$A$7,'Pengaturan Utama'!$B$7,IF(J17&lt;='Pengaturan Utama'!$A$8,'Pengaturan Utama'!$B$8,IF(J17&lt;='Pengaturan Utama'!$A$9,'Pengaturan Utama'!$B$9,'Pengaturan Utama'!$B$10)))))</f>
      </c>
      <c r="L17" s="76" t="str">
        <f>IF(K17="","",IF(K17='Pengaturan Utama'!$B$10,'Pengaturan Utama'!$C$10,IF(OR(K17='Pengaturan Utama'!$B$6,K17='Pengaturan Utama'!$B$7),'Pengaturan Utama'!$C$6,IF(K17='Pengaturan Utama'!$B$8,'Pengaturan Utama'!$C$8,'Pengaturan Utama'!$C$9))))</f>
      </c>
      <c r="M17" s="6"/>
      <c r="N17" s="6"/>
      <c r="O17" s="6"/>
      <c r="P17" s="6"/>
      <c r="Q17" s="6"/>
      <c r="R17" s="6"/>
      <c r="S17" s="6"/>
      <c r="T17" s="6"/>
      <c r="U17" s="6"/>
      <c r="V17" s="6"/>
      <c r="W17" s="6"/>
      <c r="X17" s="6"/>
      <c r="Y17" s="6"/>
      <c r="Z17" s="6"/>
    </row>
    <row r="18" ht="20" customHeight="true">
      <c r="A18" s="176"/>
      <c r="B18" s="162"/>
      <c r="C18" s="144"/>
      <c r="D18" s="144"/>
      <c r="E18" s="164"/>
      <c r="F18" s="166"/>
      <c r="G18" s="168"/>
      <c r="H18" s="169" t="str">
        <f>IF(OR(F18="",G18=""),"",F18*G18)</f>
      </c>
      <c r="I18" s="172" t="str">
        <f>IF(H18="","",IF(SUM($H$6:$H$200)=0,"",H18/SUM($H$6:$H$200)))</f>
      </c>
      <c r="J18" s="174" t="str">
        <f>IF(E18="","",TODAY()-E18)</f>
      </c>
      <c r="K18" s="75" t="str">
        <f>IF(J18="","",IF(J18&lt;='Pengaturan Utama'!$A$6,'Pengaturan Utama'!$B$6,IF(J18&lt;='Pengaturan Utama'!$A$7,'Pengaturan Utama'!$B$7,IF(J18&lt;='Pengaturan Utama'!$A$8,'Pengaturan Utama'!$B$8,IF(J18&lt;='Pengaturan Utama'!$A$9,'Pengaturan Utama'!$B$9,'Pengaturan Utama'!$B$10)))))</f>
      </c>
      <c r="L18" s="76" t="str">
        <f>IF(K18="","",IF(K18='Pengaturan Utama'!$B$10,'Pengaturan Utama'!$C$10,IF(OR(K18='Pengaturan Utama'!$B$6,K18='Pengaturan Utama'!$B$7),'Pengaturan Utama'!$C$6,IF(K18='Pengaturan Utama'!$B$8,'Pengaturan Utama'!$C$8,'Pengaturan Utama'!$C$9))))</f>
      </c>
      <c r="M18" s="6"/>
      <c r="N18" s="6"/>
      <c r="O18" s="6"/>
      <c r="P18" s="6"/>
      <c r="Q18" s="6"/>
      <c r="R18" s="6"/>
      <c r="S18" s="6"/>
      <c r="T18" s="6"/>
      <c r="U18" s="6"/>
      <c r="V18" s="6"/>
      <c r="W18" s="6"/>
      <c r="X18" s="6"/>
      <c r="Y18" s="6"/>
      <c r="Z18" s="6"/>
    </row>
    <row r="19" ht="20" customHeight="true">
      <c r="A19" s="176"/>
      <c r="B19" s="162"/>
      <c r="C19" s="144"/>
      <c r="D19" s="144"/>
      <c r="E19" s="164"/>
      <c r="F19" s="166"/>
      <c r="G19" s="168"/>
      <c r="H19" s="169" t="str">
        <f>IF(OR(F19="",G19=""),"",F19*G19)</f>
      </c>
      <c r="I19" s="172" t="str">
        <f>IF(H19="","",IF(SUM($H$6:$H$200)=0,"",H19/SUM($H$6:$H$200)))</f>
      </c>
      <c r="J19" s="174" t="str">
        <f>IF(E19="","",TODAY()-E19)</f>
      </c>
      <c r="K19" s="75" t="str">
        <f>IF(J19="","",IF(J19&lt;='Pengaturan Utama'!$A$6,'Pengaturan Utama'!$B$6,IF(J19&lt;='Pengaturan Utama'!$A$7,'Pengaturan Utama'!$B$7,IF(J19&lt;='Pengaturan Utama'!$A$8,'Pengaturan Utama'!$B$8,IF(J19&lt;='Pengaturan Utama'!$A$9,'Pengaturan Utama'!$B$9,'Pengaturan Utama'!$B$10)))))</f>
      </c>
      <c r="L19" s="76" t="str">
        <f>IF(K19="","",IF(K19='Pengaturan Utama'!$B$10,'Pengaturan Utama'!$C$10,IF(OR(K19='Pengaturan Utama'!$B$6,K19='Pengaturan Utama'!$B$7),'Pengaturan Utama'!$C$6,IF(K19='Pengaturan Utama'!$B$8,'Pengaturan Utama'!$C$8,'Pengaturan Utama'!$C$9))))</f>
      </c>
      <c r="M19" s="6"/>
      <c r="N19" s="6"/>
      <c r="O19" s="6"/>
      <c r="P19" s="6"/>
      <c r="Q19" s="6"/>
      <c r="R19" s="6"/>
      <c r="S19" s="6"/>
      <c r="T19" s="6"/>
      <c r="U19" s="6"/>
      <c r="V19" s="6"/>
      <c r="W19" s="6"/>
      <c r="X19" s="6"/>
      <c r="Y19" s="6"/>
      <c r="Z19" s="6"/>
    </row>
    <row r="20" ht="20" customHeight="true">
      <c r="A20" s="176"/>
      <c r="B20" s="162"/>
      <c r="C20" s="144"/>
      <c r="D20" s="144"/>
      <c r="E20" s="164"/>
      <c r="F20" s="166"/>
      <c r="G20" s="168"/>
      <c r="H20" s="169" t="str">
        <f>IF(OR(F20="",G20=""),"",F20*G20)</f>
      </c>
      <c r="I20" s="172" t="str">
        <f>IF(H20="","",IF(SUM($H$6:$H$200)=0,"",H20/SUM($H$6:$H$200)))</f>
      </c>
      <c r="J20" s="174" t="str">
        <f>IF(E20="","",TODAY()-E20)</f>
      </c>
      <c r="K20" s="75" t="str">
        <f>IF(J20="","",IF(J20&lt;='Pengaturan Utama'!$A$6,'Pengaturan Utama'!$B$6,IF(J20&lt;='Pengaturan Utama'!$A$7,'Pengaturan Utama'!$B$7,IF(J20&lt;='Pengaturan Utama'!$A$8,'Pengaturan Utama'!$B$8,IF(J20&lt;='Pengaturan Utama'!$A$9,'Pengaturan Utama'!$B$9,'Pengaturan Utama'!$B$10)))))</f>
      </c>
      <c r="L20" s="76" t="str">
        <f>IF(K20="","",IF(K20='Pengaturan Utama'!$B$10,'Pengaturan Utama'!$C$10,IF(OR(K20='Pengaturan Utama'!$B$6,K20='Pengaturan Utama'!$B$7),'Pengaturan Utama'!$C$6,IF(K20='Pengaturan Utama'!$B$8,'Pengaturan Utama'!$C$8,'Pengaturan Utama'!$C$9))))</f>
      </c>
      <c r="M20" s="6"/>
      <c r="N20" s="6"/>
      <c r="O20" s="6"/>
      <c r="P20" s="6"/>
      <c r="Q20" s="6"/>
      <c r="R20" s="6"/>
      <c r="S20" s="6"/>
      <c r="T20" s="6"/>
      <c r="U20" s="6"/>
      <c r="V20" s="6"/>
      <c r="W20" s="6"/>
      <c r="X20" s="6"/>
      <c r="Y20" s="6"/>
      <c r="Z20" s="6"/>
    </row>
    <row r="21" ht="20" customHeight="true">
      <c r="A21" s="176"/>
      <c r="B21" s="162"/>
      <c r="C21" s="144"/>
      <c r="D21" s="144"/>
      <c r="E21" s="164"/>
      <c r="F21" s="166"/>
      <c r="G21" s="168"/>
      <c r="H21" s="169" t="str">
        <f>IF(OR(F21="",G21=""),"",F21*G21)</f>
      </c>
      <c r="I21" s="172" t="str">
        <f>IF(H21="","",IF(SUM($H$6:$H$200)=0,"",H21/SUM($H$6:$H$200)))</f>
      </c>
      <c r="J21" s="174" t="str">
        <f>IF(E21="","",TODAY()-E21)</f>
      </c>
      <c r="K21" s="75" t="str">
        <f>IF(J21="","",IF(J21&lt;='Pengaturan Utama'!$A$6,'Pengaturan Utama'!$B$6,IF(J21&lt;='Pengaturan Utama'!$A$7,'Pengaturan Utama'!$B$7,IF(J21&lt;='Pengaturan Utama'!$A$8,'Pengaturan Utama'!$B$8,IF(J21&lt;='Pengaturan Utama'!$A$9,'Pengaturan Utama'!$B$9,'Pengaturan Utama'!$B$10)))))</f>
      </c>
      <c r="L21" s="76" t="str">
        <f>IF(K21="","",IF(K21='Pengaturan Utama'!$B$10,'Pengaturan Utama'!$C$10,IF(OR(K21='Pengaturan Utama'!$B$6,K21='Pengaturan Utama'!$B$7),'Pengaturan Utama'!$C$6,IF(K21='Pengaturan Utama'!$B$8,'Pengaturan Utama'!$C$8,'Pengaturan Utama'!$C$9))))</f>
      </c>
      <c r="M21" s="6"/>
      <c r="N21" s="6"/>
      <c r="O21" s="6"/>
      <c r="P21" s="6"/>
      <c r="Q21" s="6"/>
      <c r="R21" s="6"/>
      <c r="S21" s="6"/>
      <c r="T21" s="6"/>
      <c r="U21" s="6"/>
      <c r="V21" s="6"/>
      <c r="W21" s="6"/>
      <c r="X21" s="6"/>
      <c r="Y21" s="6"/>
      <c r="Z21" s="6"/>
    </row>
    <row r="22" ht="20" customHeight="true">
      <c r="A22" s="176"/>
      <c r="B22" s="162"/>
      <c r="C22" s="144"/>
      <c r="D22" s="144"/>
      <c r="E22" s="164"/>
      <c r="F22" s="166"/>
      <c r="G22" s="168"/>
      <c r="H22" s="169" t="str">
        <f>IF(OR(F22="",G22=""),"",F22*G22)</f>
      </c>
      <c r="I22" s="172" t="str">
        <f>IF(H22="","",IF(SUM($H$6:$H$200)=0,"",H22/SUM($H$6:$H$200)))</f>
      </c>
      <c r="J22" s="174" t="str">
        <f>IF(E22="","",TODAY()-E22)</f>
      </c>
      <c r="K22" s="75" t="str">
        <f>IF(J22="","",IF(J22&lt;='Pengaturan Utama'!$A$6,'Pengaturan Utama'!$B$6,IF(J22&lt;='Pengaturan Utama'!$A$7,'Pengaturan Utama'!$B$7,IF(J22&lt;='Pengaturan Utama'!$A$8,'Pengaturan Utama'!$B$8,IF(J22&lt;='Pengaturan Utama'!$A$9,'Pengaturan Utama'!$B$9,'Pengaturan Utama'!$B$10)))))</f>
      </c>
      <c r="L22" s="76" t="str">
        <f>IF(K22="","",IF(K22='Pengaturan Utama'!$B$10,'Pengaturan Utama'!$C$10,IF(OR(K22='Pengaturan Utama'!$B$6,K22='Pengaturan Utama'!$B$7),'Pengaturan Utama'!$C$6,IF(K22='Pengaturan Utama'!$B$8,'Pengaturan Utama'!$C$8,'Pengaturan Utama'!$C$9))))</f>
      </c>
      <c r="M22" s="6"/>
      <c r="N22" s="6"/>
      <c r="O22" s="6"/>
      <c r="P22" s="6"/>
      <c r="Q22" s="6"/>
      <c r="R22" s="6"/>
      <c r="S22" s="6"/>
      <c r="T22" s="6"/>
      <c r="U22" s="6"/>
      <c r="V22" s="6"/>
      <c r="W22" s="6"/>
      <c r="X22" s="6"/>
      <c r="Y22" s="6"/>
      <c r="Z22" s="6"/>
    </row>
    <row r="23" ht="20" customHeight="true">
      <c r="A23" s="176"/>
      <c r="B23" s="162"/>
      <c r="C23" s="144"/>
      <c r="D23" s="144"/>
      <c r="E23" s="164"/>
      <c r="F23" s="166"/>
      <c r="G23" s="168"/>
      <c r="H23" s="169" t="str">
        <f>IF(OR(F23="",G23=""),"",F23*G23)</f>
      </c>
      <c r="I23" s="172" t="str">
        <f>IF(H23="","",IF(SUM($H$6:$H$200)=0,"",H23/SUM($H$6:$H$200)))</f>
      </c>
      <c r="J23" s="174" t="str">
        <f>IF(E23="","",TODAY()-E23)</f>
      </c>
      <c r="K23" s="75" t="str">
        <f>IF(J23="","",IF(J23&lt;='Pengaturan Utama'!$A$6,'Pengaturan Utama'!$B$6,IF(J23&lt;='Pengaturan Utama'!$A$7,'Pengaturan Utama'!$B$7,IF(J23&lt;='Pengaturan Utama'!$A$8,'Pengaturan Utama'!$B$8,IF(J23&lt;='Pengaturan Utama'!$A$9,'Pengaturan Utama'!$B$9,'Pengaturan Utama'!$B$10)))))</f>
      </c>
      <c r="L23" s="76" t="str">
        <f>IF(K23="","",IF(K23='Pengaturan Utama'!$B$10,'Pengaturan Utama'!$C$10,IF(OR(K23='Pengaturan Utama'!$B$6,K23='Pengaturan Utama'!$B$7),'Pengaturan Utama'!$C$6,IF(K23='Pengaturan Utama'!$B$8,'Pengaturan Utama'!$C$8,'Pengaturan Utama'!$C$9))))</f>
      </c>
      <c r="M23" s="6"/>
      <c r="N23" s="6"/>
      <c r="O23" s="6"/>
      <c r="P23" s="6"/>
      <c r="Q23" s="6"/>
      <c r="R23" s="6"/>
      <c r="S23" s="6"/>
      <c r="T23" s="6"/>
      <c r="U23" s="6"/>
      <c r="V23" s="6"/>
      <c r="W23" s="6"/>
      <c r="X23" s="6"/>
      <c r="Y23" s="6"/>
      <c r="Z23" s="6"/>
    </row>
    <row r="24" ht="20" customHeight="true">
      <c r="A24" s="176"/>
      <c r="B24" s="162"/>
      <c r="C24" s="144"/>
      <c r="D24" s="144"/>
      <c r="E24" s="164"/>
      <c r="F24" s="166"/>
      <c r="G24" s="168"/>
      <c r="H24" s="169" t="str">
        <f>IF(OR(F24="",G24=""),"",F24*G24)</f>
      </c>
      <c r="I24" s="172" t="str">
        <f>IF(H24="","",IF(SUM($H$6:$H$200)=0,"",H24/SUM($H$6:$H$200)))</f>
      </c>
      <c r="J24" s="174" t="str">
        <f>IF(E24="","",TODAY()-E24)</f>
      </c>
      <c r="K24" s="75" t="str">
        <f>IF(J24="","",IF(J24&lt;='Pengaturan Utama'!$A$6,'Pengaturan Utama'!$B$6,IF(J24&lt;='Pengaturan Utama'!$A$7,'Pengaturan Utama'!$B$7,IF(J24&lt;='Pengaturan Utama'!$A$8,'Pengaturan Utama'!$B$8,IF(J24&lt;='Pengaturan Utama'!$A$9,'Pengaturan Utama'!$B$9,'Pengaturan Utama'!$B$10)))))</f>
      </c>
      <c r="L24" s="76" t="str">
        <f>IF(K24="","",IF(K24='Pengaturan Utama'!$B$10,'Pengaturan Utama'!$C$10,IF(OR(K24='Pengaturan Utama'!$B$6,K24='Pengaturan Utama'!$B$7),'Pengaturan Utama'!$C$6,IF(K24='Pengaturan Utama'!$B$8,'Pengaturan Utama'!$C$8,'Pengaturan Utama'!$C$9))))</f>
      </c>
      <c r="M24" s="6"/>
      <c r="N24" s="6"/>
      <c r="O24" s="6"/>
      <c r="P24" s="6"/>
      <c r="Q24" s="6"/>
      <c r="R24" s="6"/>
      <c r="S24" s="6"/>
      <c r="T24" s="6"/>
      <c r="U24" s="6"/>
      <c r="V24" s="6"/>
      <c r="W24" s="6"/>
      <c r="X24" s="6"/>
      <c r="Y24" s="6"/>
      <c r="Z24" s="6"/>
    </row>
    <row r="25" ht="20" customHeight="true">
      <c r="A25" s="176"/>
      <c r="B25" s="162"/>
      <c r="C25" s="144"/>
      <c r="D25" s="144"/>
      <c r="E25" s="164"/>
      <c r="F25" s="166"/>
      <c r="G25" s="168"/>
      <c r="H25" s="169" t="str">
        <f>IF(OR(F25="",G25=""),"",F25*G25)</f>
      </c>
      <c r="I25" s="172" t="str">
        <f>IF(H25="","",IF(SUM($H$6:$H$200)=0,"",H25/SUM($H$6:$H$200)))</f>
      </c>
      <c r="J25" s="174" t="str">
        <f>IF(E25="","",TODAY()-E25)</f>
      </c>
      <c r="K25" s="75" t="str">
        <f>IF(J25="","",IF(J25&lt;='Pengaturan Utama'!$A$6,'Pengaturan Utama'!$B$6,IF(J25&lt;='Pengaturan Utama'!$A$7,'Pengaturan Utama'!$B$7,IF(J25&lt;='Pengaturan Utama'!$A$8,'Pengaturan Utama'!$B$8,IF(J25&lt;='Pengaturan Utama'!$A$9,'Pengaturan Utama'!$B$9,'Pengaturan Utama'!$B$10)))))</f>
      </c>
      <c r="L25" s="76" t="str">
        <f>IF(K25="","",IF(K25='Pengaturan Utama'!$B$10,'Pengaturan Utama'!$C$10,IF(OR(K25='Pengaturan Utama'!$B$6,K25='Pengaturan Utama'!$B$7),'Pengaturan Utama'!$C$6,IF(K25='Pengaturan Utama'!$B$8,'Pengaturan Utama'!$C$8,'Pengaturan Utama'!$C$9))))</f>
      </c>
      <c r="M25" s="6"/>
      <c r="N25" s="6"/>
      <c r="O25" s="6"/>
      <c r="P25" s="6"/>
      <c r="Q25" s="6"/>
      <c r="R25" s="6"/>
      <c r="S25" s="6"/>
      <c r="T25" s="6"/>
      <c r="U25" s="6"/>
      <c r="V25" s="6"/>
      <c r="W25" s="6"/>
      <c r="X25" s="6"/>
      <c r="Y25" s="6"/>
      <c r="Z25" s="6"/>
    </row>
    <row r="26" ht="20" customHeight="true">
      <c r="A26" s="176"/>
      <c r="B26" s="162"/>
      <c r="C26" s="144"/>
      <c r="D26" s="144"/>
      <c r="E26" s="164"/>
      <c r="F26" s="166"/>
      <c r="G26" s="168"/>
      <c r="H26" s="169" t="str">
        <f>IF(OR(F26="",G26=""),"",F26*G26)</f>
      </c>
      <c r="I26" s="172" t="str">
        <f>IF(H26="","",IF(SUM($H$6:$H$200)=0,"",H26/SUM($H$6:$H$200)))</f>
      </c>
      <c r="J26" s="174" t="str">
        <f>IF(E26="","",TODAY()-E26)</f>
      </c>
      <c r="K26" s="75" t="str">
        <f>IF(J26="","",IF(J26&lt;='Pengaturan Utama'!$A$6,'Pengaturan Utama'!$B$6,IF(J26&lt;='Pengaturan Utama'!$A$7,'Pengaturan Utama'!$B$7,IF(J26&lt;='Pengaturan Utama'!$A$8,'Pengaturan Utama'!$B$8,IF(J26&lt;='Pengaturan Utama'!$A$9,'Pengaturan Utama'!$B$9,'Pengaturan Utama'!$B$10)))))</f>
      </c>
      <c r="L26" s="76" t="str">
        <f>IF(K26="","",IF(K26='Pengaturan Utama'!$B$10,'Pengaturan Utama'!$C$10,IF(OR(K26='Pengaturan Utama'!$B$6,K26='Pengaturan Utama'!$B$7),'Pengaturan Utama'!$C$6,IF(K26='Pengaturan Utama'!$B$8,'Pengaturan Utama'!$C$8,'Pengaturan Utama'!$C$9))))</f>
      </c>
      <c r="M26" s="6"/>
      <c r="N26" s="6"/>
      <c r="O26" s="6"/>
      <c r="P26" s="6"/>
      <c r="Q26" s="6"/>
      <c r="R26" s="6"/>
      <c r="S26" s="6"/>
      <c r="T26" s="6"/>
      <c r="U26" s="6"/>
      <c r="V26" s="6"/>
      <c r="W26" s="6"/>
      <c r="X26" s="6"/>
      <c r="Y26" s="6"/>
      <c r="Z26" s="6"/>
    </row>
    <row r="27" ht="20" customHeight="true">
      <c r="A27" s="176"/>
      <c r="B27" s="162"/>
      <c r="C27" s="144"/>
      <c r="D27" s="144"/>
      <c r="E27" s="164"/>
      <c r="F27" s="166"/>
      <c r="G27" s="168"/>
      <c r="H27" s="169" t="str">
        <f>IF(OR(F27="",G27=""),"",F27*G27)</f>
      </c>
      <c r="I27" s="172" t="str">
        <f>IF(H27="","",IF(SUM($H$6:$H$200)=0,"",H27/SUM($H$6:$H$200)))</f>
      </c>
      <c r="J27" s="174" t="str">
        <f>IF(E27="","",TODAY()-E27)</f>
      </c>
      <c r="K27" s="75" t="str">
        <f>IF(J27="","",IF(J27&lt;='Pengaturan Utama'!$A$6,'Pengaturan Utama'!$B$6,IF(J27&lt;='Pengaturan Utama'!$A$7,'Pengaturan Utama'!$B$7,IF(J27&lt;='Pengaturan Utama'!$A$8,'Pengaturan Utama'!$B$8,IF(J27&lt;='Pengaturan Utama'!$A$9,'Pengaturan Utama'!$B$9,'Pengaturan Utama'!$B$10)))))</f>
      </c>
      <c r="L27" s="76" t="str">
        <f>IF(K27="","",IF(K27='Pengaturan Utama'!$B$10,'Pengaturan Utama'!$C$10,IF(OR(K27='Pengaturan Utama'!$B$6,K27='Pengaturan Utama'!$B$7),'Pengaturan Utama'!$C$6,IF(K27='Pengaturan Utama'!$B$8,'Pengaturan Utama'!$C$8,'Pengaturan Utama'!$C$9))))</f>
      </c>
      <c r="M27" s="6"/>
      <c r="N27" s="6"/>
      <c r="O27" s="6"/>
      <c r="P27" s="6"/>
      <c r="Q27" s="6"/>
      <c r="R27" s="6"/>
      <c r="S27" s="6"/>
      <c r="T27" s="6"/>
      <c r="U27" s="6"/>
      <c r="V27" s="6"/>
      <c r="W27" s="6"/>
      <c r="X27" s="6"/>
      <c r="Y27" s="6"/>
      <c r="Z27" s="6"/>
    </row>
    <row r="28" ht="20" customHeight="true">
      <c r="A28" s="176"/>
      <c r="B28" s="162"/>
      <c r="C28" s="144"/>
      <c r="D28" s="144"/>
      <c r="E28" s="164"/>
      <c r="F28" s="166"/>
      <c r="G28" s="168"/>
      <c r="H28" s="169" t="str">
        <f>IF(OR(F28="",G28=""),"",F28*G28)</f>
      </c>
      <c r="I28" s="172" t="str">
        <f>IF(H28="","",IF(SUM($H$6:$H$200)=0,"",H28/SUM($H$6:$H$200)))</f>
      </c>
      <c r="J28" s="174" t="str">
        <f>IF(E28="","",TODAY()-E28)</f>
      </c>
      <c r="K28" s="75" t="str">
        <f>IF(J28="","",IF(J28&lt;='Pengaturan Utama'!$A$6,'Pengaturan Utama'!$B$6,IF(J28&lt;='Pengaturan Utama'!$A$7,'Pengaturan Utama'!$B$7,IF(J28&lt;='Pengaturan Utama'!$A$8,'Pengaturan Utama'!$B$8,IF(J28&lt;='Pengaturan Utama'!$A$9,'Pengaturan Utama'!$B$9,'Pengaturan Utama'!$B$10)))))</f>
      </c>
      <c r="L28" s="76" t="str">
        <f>IF(K28="","",IF(K28='Pengaturan Utama'!$B$10,'Pengaturan Utama'!$C$10,IF(OR(K28='Pengaturan Utama'!$B$6,K28='Pengaturan Utama'!$B$7),'Pengaturan Utama'!$C$6,IF(K28='Pengaturan Utama'!$B$8,'Pengaturan Utama'!$C$8,'Pengaturan Utama'!$C$9))))</f>
      </c>
      <c r="M28" s="6"/>
      <c r="N28" s="6"/>
      <c r="O28" s="6"/>
      <c r="P28" s="6"/>
      <c r="Q28" s="6"/>
      <c r="R28" s="6"/>
      <c r="S28" s="6"/>
      <c r="T28" s="6"/>
      <c r="U28" s="6"/>
      <c r="V28" s="6"/>
      <c r="W28" s="6"/>
      <c r="X28" s="6"/>
      <c r="Y28" s="6"/>
      <c r="Z28" s="6"/>
    </row>
    <row r="29" ht="20" customHeight="true">
      <c r="A29" s="176"/>
      <c r="B29" s="162"/>
      <c r="C29" s="144"/>
      <c r="D29" s="144"/>
      <c r="E29" s="164"/>
      <c r="F29" s="166"/>
      <c r="G29" s="168"/>
      <c r="H29" s="169" t="str">
        <f>IF(OR(F29="",G29=""),"",F29*G29)</f>
      </c>
      <c r="I29" s="172" t="str">
        <f>IF(H29="","",IF(SUM($H$6:$H$200)=0,"",H29/SUM($H$6:$H$200)))</f>
      </c>
      <c r="J29" s="174" t="str">
        <f>IF(E29="","",TODAY()-E29)</f>
      </c>
      <c r="K29" s="75" t="str">
        <f>IF(J29="","",IF(J29&lt;='Pengaturan Utama'!$A$6,'Pengaturan Utama'!$B$6,IF(J29&lt;='Pengaturan Utama'!$A$7,'Pengaturan Utama'!$B$7,IF(J29&lt;='Pengaturan Utama'!$A$8,'Pengaturan Utama'!$B$8,IF(J29&lt;='Pengaturan Utama'!$A$9,'Pengaturan Utama'!$B$9,'Pengaturan Utama'!$B$10)))))</f>
      </c>
      <c r="L29" s="76" t="str">
        <f>IF(K29="","",IF(K29='Pengaturan Utama'!$B$10,'Pengaturan Utama'!$C$10,IF(OR(K29='Pengaturan Utama'!$B$6,K29='Pengaturan Utama'!$B$7),'Pengaturan Utama'!$C$6,IF(K29='Pengaturan Utama'!$B$8,'Pengaturan Utama'!$C$8,'Pengaturan Utama'!$C$9))))</f>
      </c>
      <c r="M29" s="6"/>
      <c r="N29" s="6"/>
      <c r="O29" s="6"/>
      <c r="P29" s="6"/>
      <c r="Q29" s="6"/>
      <c r="R29" s="6"/>
      <c r="S29" s="6"/>
      <c r="T29" s="6"/>
      <c r="U29" s="6"/>
      <c r="V29" s="6"/>
      <c r="W29" s="6"/>
      <c r="X29" s="6"/>
      <c r="Y29" s="6"/>
      <c r="Z29" s="6"/>
    </row>
    <row r="30" ht="20" customHeight="true">
      <c r="A30" s="176"/>
      <c r="B30" s="162"/>
      <c r="C30" s="144"/>
      <c r="D30" s="144"/>
      <c r="E30" s="164"/>
      <c r="F30" s="166"/>
      <c r="G30" s="168"/>
      <c r="H30" s="169" t="str">
        <f>IF(OR(F30="",G30=""),"",F30*G30)</f>
      </c>
      <c r="I30" s="172" t="str">
        <f>IF(H30="","",IF(SUM($H$6:$H$200)=0,"",H30/SUM($H$6:$H$200)))</f>
      </c>
      <c r="J30" s="174" t="str">
        <f>IF(E30="","",TODAY()-E30)</f>
      </c>
      <c r="K30" s="75" t="str">
        <f>IF(J30="","",IF(J30&lt;='Pengaturan Utama'!$A$6,'Pengaturan Utama'!$B$6,IF(J30&lt;='Pengaturan Utama'!$A$7,'Pengaturan Utama'!$B$7,IF(J30&lt;='Pengaturan Utama'!$A$8,'Pengaturan Utama'!$B$8,IF(J30&lt;='Pengaturan Utama'!$A$9,'Pengaturan Utama'!$B$9,'Pengaturan Utama'!$B$10)))))</f>
      </c>
      <c r="L30" s="76" t="str">
        <f>IF(K30="","",IF(K30='Pengaturan Utama'!$B$10,'Pengaturan Utama'!$C$10,IF(OR(K30='Pengaturan Utama'!$B$6,K30='Pengaturan Utama'!$B$7),'Pengaturan Utama'!$C$6,IF(K30='Pengaturan Utama'!$B$8,'Pengaturan Utama'!$C$8,'Pengaturan Utama'!$C$9))))</f>
      </c>
      <c r="M30" s="6"/>
      <c r="N30" s="6"/>
      <c r="O30" s="6"/>
      <c r="P30" s="6"/>
      <c r="Q30" s="6"/>
      <c r="R30" s="6"/>
      <c r="S30" s="6"/>
      <c r="T30" s="6"/>
      <c r="U30" s="6"/>
      <c r="V30" s="6"/>
      <c r="W30" s="6"/>
      <c r="X30" s="6"/>
      <c r="Y30" s="6"/>
      <c r="Z30" s="6"/>
    </row>
    <row r="31" ht="20" customHeight="true">
      <c r="A31" s="176"/>
      <c r="B31" s="162"/>
      <c r="C31" s="144"/>
      <c r="D31" s="144"/>
      <c r="E31" s="164"/>
      <c r="F31" s="166"/>
      <c r="G31" s="168"/>
      <c r="H31" s="169" t="str">
        <f>IF(OR(F31="",G31=""),"",F31*G31)</f>
      </c>
      <c r="I31" s="172" t="str">
        <f>IF(H31="","",IF(SUM($H$6:$H$200)=0,"",H31/SUM($H$6:$H$200)))</f>
      </c>
      <c r="J31" s="174" t="str">
        <f>IF(E31="","",TODAY()-E31)</f>
      </c>
      <c r="K31" s="75" t="str">
        <f>IF(J31="","",IF(J31&lt;='Pengaturan Utama'!$A$6,'Pengaturan Utama'!$B$6,IF(J31&lt;='Pengaturan Utama'!$A$7,'Pengaturan Utama'!$B$7,IF(J31&lt;='Pengaturan Utama'!$A$8,'Pengaturan Utama'!$B$8,IF(J31&lt;='Pengaturan Utama'!$A$9,'Pengaturan Utama'!$B$9,'Pengaturan Utama'!$B$10)))))</f>
      </c>
      <c r="L31" s="76" t="str">
        <f>IF(K31="","",IF(K31='Pengaturan Utama'!$B$10,'Pengaturan Utama'!$C$10,IF(OR(K31='Pengaturan Utama'!$B$6,K31='Pengaturan Utama'!$B$7),'Pengaturan Utama'!$C$6,IF(K31='Pengaturan Utama'!$B$8,'Pengaturan Utama'!$C$8,'Pengaturan Utama'!$C$9))))</f>
      </c>
      <c r="M31" s="6"/>
      <c r="N31" s="6"/>
      <c r="O31" s="6"/>
      <c r="P31" s="6"/>
      <c r="Q31" s="6"/>
      <c r="R31" s="6"/>
      <c r="S31" s="6"/>
      <c r="T31" s="6"/>
      <c r="U31" s="6"/>
      <c r="V31" s="6"/>
      <c r="W31" s="6"/>
      <c r="X31" s="6"/>
      <c r="Y31" s="6"/>
      <c r="Z31" s="6"/>
    </row>
    <row r="32" ht="20" customHeight="true">
      <c r="A32" s="176"/>
      <c r="B32" s="162"/>
      <c r="C32" s="144"/>
      <c r="D32" s="144"/>
      <c r="E32" s="164"/>
      <c r="F32" s="166"/>
      <c r="G32" s="168"/>
      <c r="H32" s="169" t="str">
        <f>IF(OR(F32="",G32=""),"",F32*G32)</f>
      </c>
      <c r="I32" s="172" t="str">
        <f>IF(H32="","",IF(SUM($H$6:$H$200)=0,"",H32/SUM($H$6:$H$200)))</f>
      </c>
      <c r="J32" s="174" t="str">
        <f>IF(E32="","",TODAY()-E32)</f>
      </c>
      <c r="K32" s="75" t="str">
        <f>IF(J32="","",IF(J32&lt;='Pengaturan Utama'!$A$6,'Pengaturan Utama'!$B$6,IF(J32&lt;='Pengaturan Utama'!$A$7,'Pengaturan Utama'!$B$7,IF(J32&lt;='Pengaturan Utama'!$A$8,'Pengaturan Utama'!$B$8,IF(J32&lt;='Pengaturan Utama'!$A$9,'Pengaturan Utama'!$B$9,'Pengaturan Utama'!$B$10)))))</f>
      </c>
      <c r="L32" s="76" t="str">
        <f>IF(K32="","",IF(K32='Pengaturan Utama'!$B$10,'Pengaturan Utama'!$C$10,IF(OR(K32='Pengaturan Utama'!$B$6,K32='Pengaturan Utama'!$B$7),'Pengaturan Utama'!$C$6,IF(K32='Pengaturan Utama'!$B$8,'Pengaturan Utama'!$C$8,'Pengaturan Utama'!$C$9))))</f>
      </c>
      <c r="M32" s="6"/>
      <c r="N32" s="6"/>
      <c r="O32" s="6"/>
      <c r="P32" s="6"/>
      <c r="Q32" s="6"/>
      <c r="R32" s="6"/>
      <c r="S32" s="6"/>
      <c r="T32" s="6"/>
      <c r="U32" s="6"/>
      <c r="V32" s="6"/>
      <c r="W32" s="6"/>
      <c r="X32" s="6"/>
      <c r="Y32" s="6"/>
      <c r="Z32" s="6"/>
    </row>
    <row r="33" ht="20" customHeight="true">
      <c r="A33" s="176"/>
      <c r="B33" s="162"/>
      <c r="C33" s="144"/>
      <c r="D33" s="144"/>
      <c r="E33" s="164"/>
      <c r="F33" s="166"/>
      <c r="G33" s="168"/>
      <c r="H33" s="169" t="str">
        <f>IF(OR(F33="",G33=""),"",F33*G33)</f>
      </c>
      <c r="I33" s="172" t="str">
        <f>IF(H33="","",IF(SUM($H$6:$H$200)=0,"",H33/SUM($H$6:$H$200)))</f>
      </c>
      <c r="J33" s="174" t="str">
        <f>IF(E33="","",TODAY()-E33)</f>
      </c>
      <c r="K33" s="75" t="str">
        <f>IF(J33="","",IF(J33&lt;='Pengaturan Utama'!$A$6,'Pengaturan Utama'!$B$6,IF(J33&lt;='Pengaturan Utama'!$A$7,'Pengaturan Utama'!$B$7,IF(J33&lt;='Pengaturan Utama'!$A$8,'Pengaturan Utama'!$B$8,IF(J33&lt;='Pengaturan Utama'!$A$9,'Pengaturan Utama'!$B$9,'Pengaturan Utama'!$B$10)))))</f>
      </c>
      <c r="L33" s="76" t="str">
        <f>IF(K33="","",IF(K33='Pengaturan Utama'!$B$10,'Pengaturan Utama'!$C$10,IF(OR(K33='Pengaturan Utama'!$B$6,K33='Pengaturan Utama'!$B$7),'Pengaturan Utama'!$C$6,IF(K33='Pengaturan Utama'!$B$8,'Pengaturan Utama'!$C$8,'Pengaturan Utama'!$C$9))))</f>
      </c>
      <c r="M33" s="6"/>
      <c r="N33" s="6"/>
      <c r="O33" s="6"/>
      <c r="P33" s="6"/>
      <c r="Q33" s="6"/>
      <c r="R33" s="6"/>
      <c r="S33" s="6"/>
      <c r="T33" s="6"/>
      <c r="U33" s="6"/>
      <c r="V33" s="6"/>
      <c r="W33" s="6"/>
      <c r="X33" s="6"/>
      <c r="Y33" s="6"/>
      <c r="Z33" s="6"/>
    </row>
    <row r="34" ht="20" customHeight="true">
      <c r="A34" s="176"/>
      <c r="B34" s="162"/>
      <c r="C34" s="144"/>
      <c r="D34" s="144"/>
      <c r="E34" s="164"/>
      <c r="F34" s="166"/>
      <c r="G34" s="168"/>
      <c r="H34" s="169" t="str">
        <f>IF(OR(F34="",G34=""),"",F34*G34)</f>
      </c>
      <c r="I34" s="172" t="str">
        <f>IF(H34="","",IF(SUM($H$6:$H$200)=0,"",H34/SUM($H$6:$H$200)))</f>
      </c>
      <c r="J34" s="174" t="str">
        <f>IF(E34="","",TODAY()-E34)</f>
      </c>
      <c r="K34" s="75" t="str">
        <f>IF(J34="","",IF(J34&lt;='Pengaturan Utama'!$A$6,'Pengaturan Utama'!$B$6,IF(J34&lt;='Pengaturan Utama'!$A$7,'Pengaturan Utama'!$B$7,IF(J34&lt;='Pengaturan Utama'!$A$8,'Pengaturan Utama'!$B$8,IF(J34&lt;='Pengaturan Utama'!$A$9,'Pengaturan Utama'!$B$9,'Pengaturan Utama'!$B$10)))))</f>
      </c>
      <c r="L34" s="76" t="str">
        <f>IF(K34="","",IF(K34='Pengaturan Utama'!$B$10,'Pengaturan Utama'!$C$10,IF(OR(K34='Pengaturan Utama'!$B$6,K34='Pengaturan Utama'!$B$7),'Pengaturan Utama'!$C$6,IF(K34='Pengaturan Utama'!$B$8,'Pengaturan Utama'!$C$8,'Pengaturan Utama'!$C$9))))</f>
      </c>
      <c r="M34" s="6"/>
      <c r="N34" s="6"/>
      <c r="O34" s="6"/>
      <c r="P34" s="6"/>
      <c r="Q34" s="6"/>
      <c r="R34" s="6"/>
      <c r="S34" s="6"/>
      <c r="T34" s="6"/>
      <c r="U34" s="6"/>
      <c r="V34" s="6"/>
      <c r="W34" s="6"/>
      <c r="X34" s="6"/>
      <c r="Y34" s="6"/>
      <c r="Z34" s="6"/>
    </row>
    <row r="35" ht="20" customHeight="true">
      <c r="A35" s="176"/>
      <c r="B35" s="162"/>
      <c r="C35" s="144"/>
      <c r="D35" s="144"/>
      <c r="E35" s="164"/>
      <c r="F35" s="166"/>
      <c r="G35" s="168"/>
      <c r="H35" s="169" t="str">
        <f>IF(OR(F35="",G35=""),"",F35*G35)</f>
      </c>
      <c r="I35" s="172" t="str">
        <f>IF(H35="","",IF(SUM($H$6:$H$200)=0,"",H35/SUM($H$6:$H$200)))</f>
      </c>
      <c r="J35" s="174" t="str">
        <f>IF(E35="","",TODAY()-E35)</f>
      </c>
      <c r="K35" s="75" t="str">
        <f>IF(J35="","",IF(J35&lt;='Pengaturan Utama'!$A$6,'Pengaturan Utama'!$B$6,IF(J35&lt;='Pengaturan Utama'!$A$7,'Pengaturan Utama'!$B$7,IF(J35&lt;='Pengaturan Utama'!$A$8,'Pengaturan Utama'!$B$8,IF(J35&lt;='Pengaturan Utama'!$A$9,'Pengaturan Utama'!$B$9,'Pengaturan Utama'!$B$10)))))</f>
      </c>
      <c r="L35" s="76" t="str">
        <f>IF(K35="","",IF(K35='Pengaturan Utama'!$B$10,'Pengaturan Utama'!$C$10,IF(OR(K35='Pengaturan Utama'!$B$6,K35='Pengaturan Utama'!$B$7),'Pengaturan Utama'!$C$6,IF(K35='Pengaturan Utama'!$B$8,'Pengaturan Utama'!$C$8,'Pengaturan Utama'!$C$9))))</f>
      </c>
      <c r="M35" s="6"/>
      <c r="N35" s="6"/>
      <c r="O35" s="6"/>
      <c r="P35" s="6"/>
      <c r="Q35" s="6"/>
      <c r="R35" s="6"/>
      <c r="S35" s="6"/>
      <c r="T35" s="6"/>
      <c r="U35" s="6"/>
      <c r="V35" s="6"/>
      <c r="W35" s="6"/>
      <c r="X35" s="6"/>
      <c r="Y35" s="6"/>
      <c r="Z35" s="6"/>
    </row>
    <row r="36" ht="20" customHeight="true">
      <c r="A36" s="176"/>
      <c r="B36" s="162"/>
      <c r="C36" s="144"/>
      <c r="D36" s="144"/>
      <c r="E36" s="164"/>
      <c r="F36" s="166"/>
      <c r="G36" s="168"/>
      <c r="H36" s="169" t="str">
        <f>IF(OR(F36="",G36=""),"",F36*G36)</f>
      </c>
      <c r="I36" s="172" t="str">
        <f>IF(H36="","",IF(SUM($H$6:$H$200)=0,"",H36/SUM($H$6:$H$200)))</f>
      </c>
      <c r="J36" s="174" t="str">
        <f>IF(E36="","",TODAY()-E36)</f>
      </c>
      <c r="K36" s="75" t="str">
        <f>IF(J36="","",IF(J36&lt;='Pengaturan Utama'!$A$6,'Pengaturan Utama'!$B$6,IF(J36&lt;='Pengaturan Utama'!$A$7,'Pengaturan Utama'!$B$7,IF(J36&lt;='Pengaturan Utama'!$A$8,'Pengaturan Utama'!$B$8,IF(J36&lt;='Pengaturan Utama'!$A$9,'Pengaturan Utama'!$B$9,'Pengaturan Utama'!$B$10)))))</f>
      </c>
      <c r="L36" s="76" t="str">
        <f>IF(K36="","",IF(K36='Pengaturan Utama'!$B$10,'Pengaturan Utama'!$C$10,IF(OR(K36='Pengaturan Utama'!$B$6,K36='Pengaturan Utama'!$B$7),'Pengaturan Utama'!$C$6,IF(K36='Pengaturan Utama'!$B$8,'Pengaturan Utama'!$C$8,'Pengaturan Utama'!$C$9))))</f>
      </c>
      <c r="M36" s="6"/>
      <c r="N36" s="6"/>
      <c r="O36" s="6"/>
      <c r="P36" s="6"/>
      <c r="Q36" s="6"/>
      <c r="R36" s="6"/>
      <c r="S36" s="6"/>
      <c r="T36" s="6"/>
      <c r="U36" s="6"/>
      <c r="V36" s="6"/>
      <c r="W36" s="6"/>
      <c r="X36" s="6"/>
      <c r="Y36" s="6"/>
      <c r="Z36" s="6"/>
    </row>
    <row r="37" ht="20" customHeight="true">
      <c r="A37" s="176"/>
      <c r="B37" s="162"/>
      <c r="C37" s="144"/>
      <c r="D37" s="144"/>
      <c r="E37" s="164"/>
      <c r="F37" s="166"/>
      <c r="G37" s="168"/>
      <c r="H37" s="169" t="str">
        <f>IF(OR(F37="",G37=""),"",F37*G37)</f>
      </c>
      <c r="I37" s="172" t="str">
        <f>IF(H37="","",IF(SUM($H$6:$H$200)=0,"",H37/SUM($H$6:$H$200)))</f>
      </c>
      <c r="J37" s="174" t="str">
        <f>IF(E37="","",TODAY()-E37)</f>
      </c>
      <c r="K37" s="75" t="str">
        <f>IF(J37="","",IF(J37&lt;='Pengaturan Utama'!$A$6,'Pengaturan Utama'!$B$6,IF(J37&lt;='Pengaturan Utama'!$A$7,'Pengaturan Utama'!$B$7,IF(J37&lt;='Pengaturan Utama'!$A$8,'Pengaturan Utama'!$B$8,IF(J37&lt;='Pengaturan Utama'!$A$9,'Pengaturan Utama'!$B$9,'Pengaturan Utama'!$B$10)))))</f>
      </c>
      <c r="L37" s="76" t="str">
        <f>IF(K37="","",IF(K37='Pengaturan Utama'!$B$10,'Pengaturan Utama'!$C$10,IF(OR(K37='Pengaturan Utama'!$B$6,K37='Pengaturan Utama'!$B$7),'Pengaturan Utama'!$C$6,IF(K37='Pengaturan Utama'!$B$8,'Pengaturan Utama'!$C$8,'Pengaturan Utama'!$C$9))))</f>
      </c>
      <c r="M37" s="6"/>
      <c r="N37" s="6"/>
      <c r="O37" s="6"/>
      <c r="P37" s="6"/>
      <c r="Q37" s="6"/>
      <c r="R37" s="6"/>
      <c r="S37" s="6"/>
      <c r="T37" s="6"/>
      <c r="U37" s="6"/>
      <c r="V37" s="6"/>
      <c r="W37" s="6"/>
      <c r="X37" s="6"/>
      <c r="Y37" s="6"/>
      <c r="Z37" s="6"/>
    </row>
    <row r="38" ht="20" customHeight="true">
      <c r="A38" s="176"/>
      <c r="B38" s="162"/>
      <c r="C38" s="144"/>
      <c r="D38" s="144"/>
      <c r="E38" s="164"/>
      <c r="F38" s="166"/>
      <c r="G38" s="168"/>
      <c r="H38" s="169" t="str">
        <f>IF(OR(F38="",G38=""),"",F38*G38)</f>
      </c>
      <c r="I38" s="172" t="str">
        <f>IF(H38="","",IF(SUM($H$6:$H$200)=0,"",H38/SUM($H$6:$H$200)))</f>
      </c>
      <c r="J38" s="174" t="str">
        <f>IF(E38="","",TODAY()-E38)</f>
      </c>
      <c r="K38" s="75" t="str">
        <f>IF(J38="","",IF(J38&lt;='Pengaturan Utama'!$A$6,'Pengaturan Utama'!$B$6,IF(J38&lt;='Pengaturan Utama'!$A$7,'Pengaturan Utama'!$B$7,IF(J38&lt;='Pengaturan Utama'!$A$8,'Pengaturan Utama'!$B$8,IF(J38&lt;='Pengaturan Utama'!$A$9,'Pengaturan Utama'!$B$9,'Pengaturan Utama'!$B$10)))))</f>
      </c>
      <c r="L38" s="76" t="str">
        <f>IF(K38="","",IF(K38='Pengaturan Utama'!$B$10,'Pengaturan Utama'!$C$10,IF(OR(K38='Pengaturan Utama'!$B$6,K38='Pengaturan Utama'!$B$7),'Pengaturan Utama'!$C$6,IF(K38='Pengaturan Utama'!$B$8,'Pengaturan Utama'!$C$8,'Pengaturan Utama'!$C$9))))</f>
      </c>
      <c r="M38" s="6"/>
      <c r="N38" s="6"/>
      <c r="O38" s="6"/>
      <c r="P38" s="6"/>
      <c r="Q38" s="6"/>
      <c r="R38" s="6"/>
      <c r="S38" s="6"/>
      <c r="T38" s="6"/>
      <c r="U38" s="6"/>
      <c r="V38" s="6"/>
      <c r="W38" s="6"/>
      <c r="X38" s="6"/>
      <c r="Y38" s="6"/>
      <c r="Z38" s="6"/>
    </row>
    <row r="39" ht="20" customHeight="true">
      <c r="A39" s="176"/>
      <c r="B39" s="162"/>
      <c r="C39" s="144"/>
      <c r="D39" s="144"/>
      <c r="E39" s="164"/>
      <c r="F39" s="166"/>
      <c r="G39" s="168"/>
      <c r="H39" s="169" t="str">
        <f>IF(OR(F39="",G39=""),"",F39*G39)</f>
      </c>
      <c r="I39" s="172" t="str">
        <f>IF(H39="","",IF(SUM($H$6:$H$200)=0,"",H39/SUM($H$6:$H$200)))</f>
      </c>
      <c r="J39" s="174" t="str">
        <f>IF(E39="","",TODAY()-E39)</f>
      </c>
      <c r="K39" s="75" t="str">
        <f>IF(J39="","",IF(J39&lt;='Pengaturan Utama'!$A$6,'Pengaturan Utama'!$B$6,IF(J39&lt;='Pengaturan Utama'!$A$7,'Pengaturan Utama'!$B$7,IF(J39&lt;='Pengaturan Utama'!$A$8,'Pengaturan Utama'!$B$8,IF(J39&lt;='Pengaturan Utama'!$A$9,'Pengaturan Utama'!$B$9,'Pengaturan Utama'!$B$10)))))</f>
      </c>
      <c r="L39" s="76" t="str">
        <f>IF(K39="","",IF(K39='Pengaturan Utama'!$B$10,'Pengaturan Utama'!$C$10,IF(OR(K39='Pengaturan Utama'!$B$6,K39='Pengaturan Utama'!$B$7),'Pengaturan Utama'!$C$6,IF(K39='Pengaturan Utama'!$B$8,'Pengaturan Utama'!$C$8,'Pengaturan Utama'!$C$9))))</f>
      </c>
      <c r="M39" s="6"/>
      <c r="N39" s="6"/>
      <c r="O39" s="6"/>
      <c r="P39" s="6"/>
      <c r="Q39" s="6"/>
      <c r="R39" s="6"/>
      <c r="S39" s="6"/>
      <c r="T39" s="6"/>
      <c r="U39" s="6"/>
      <c r="V39" s="6"/>
      <c r="W39" s="6"/>
      <c r="X39" s="6"/>
      <c r="Y39" s="6"/>
      <c r="Z39" s="6"/>
    </row>
    <row r="40" ht="20" customHeight="true">
      <c r="A40" s="176"/>
      <c r="B40" s="162"/>
      <c r="C40" s="144"/>
      <c r="D40" s="144"/>
      <c r="E40" s="164"/>
      <c r="F40" s="166"/>
      <c r="G40" s="168"/>
      <c r="H40" s="169" t="str">
        <f>IF(OR(F40="",G40=""),"",F40*G40)</f>
      </c>
      <c r="I40" s="172" t="str">
        <f>IF(H40="","",IF(SUM($H$6:$H$200)=0,"",H40/SUM($H$6:$H$200)))</f>
      </c>
      <c r="J40" s="174" t="str">
        <f>IF(E40="","",TODAY()-E40)</f>
      </c>
      <c r="K40" s="75" t="str">
        <f>IF(J40="","",IF(J40&lt;='Pengaturan Utama'!$A$6,'Pengaturan Utama'!$B$6,IF(J40&lt;='Pengaturan Utama'!$A$7,'Pengaturan Utama'!$B$7,IF(J40&lt;='Pengaturan Utama'!$A$8,'Pengaturan Utama'!$B$8,IF(J40&lt;='Pengaturan Utama'!$A$9,'Pengaturan Utama'!$B$9,'Pengaturan Utama'!$B$10)))))</f>
      </c>
      <c r="L40" s="76" t="str">
        <f>IF(K40="","",IF(K40='Pengaturan Utama'!$B$10,'Pengaturan Utama'!$C$10,IF(OR(K40='Pengaturan Utama'!$B$6,K40='Pengaturan Utama'!$B$7),'Pengaturan Utama'!$C$6,IF(K40='Pengaturan Utama'!$B$8,'Pengaturan Utama'!$C$8,'Pengaturan Utama'!$C$9))))</f>
      </c>
      <c r="M40" s="6"/>
      <c r="N40" s="6"/>
      <c r="O40" s="6"/>
      <c r="P40" s="6"/>
      <c r="Q40" s="6"/>
      <c r="R40" s="6"/>
      <c r="S40" s="6"/>
      <c r="T40" s="6"/>
      <c r="U40" s="6"/>
      <c r="V40" s="6"/>
      <c r="W40" s="6"/>
      <c r="X40" s="6"/>
      <c r="Y40" s="6"/>
      <c r="Z40" s="6"/>
    </row>
    <row r="41" ht="20" customHeight="true">
      <c r="A41" s="176"/>
      <c r="B41" s="162"/>
      <c r="C41" s="144"/>
      <c r="D41" s="144"/>
      <c r="E41" s="164"/>
      <c r="F41" s="166"/>
      <c r="G41" s="168"/>
      <c r="H41" s="169" t="str">
        <f>IF(OR(F41="",G41=""),"",F41*G41)</f>
      </c>
      <c r="I41" s="172" t="str">
        <f>IF(H41="","",IF(SUM($H$6:$H$200)=0,"",H41/SUM($H$6:$H$200)))</f>
      </c>
      <c r="J41" s="174" t="str">
        <f>IF(E41="","",TODAY()-E41)</f>
      </c>
      <c r="K41" s="75" t="str">
        <f>IF(J41="","",IF(J41&lt;='Pengaturan Utama'!$A$6,'Pengaturan Utama'!$B$6,IF(J41&lt;='Pengaturan Utama'!$A$7,'Pengaturan Utama'!$B$7,IF(J41&lt;='Pengaturan Utama'!$A$8,'Pengaturan Utama'!$B$8,IF(J41&lt;='Pengaturan Utama'!$A$9,'Pengaturan Utama'!$B$9,'Pengaturan Utama'!$B$10)))))</f>
      </c>
      <c r="L41" s="76" t="str">
        <f>IF(K41="","",IF(K41='Pengaturan Utama'!$B$10,'Pengaturan Utama'!$C$10,IF(OR(K41='Pengaturan Utama'!$B$6,K41='Pengaturan Utama'!$B$7),'Pengaturan Utama'!$C$6,IF(K41='Pengaturan Utama'!$B$8,'Pengaturan Utama'!$C$8,'Pengaturan Utama'!$C$9))))</f>
      </c>
      <c r="M41" s="6"/>
      <c r="N41" s="6"/>
      <c r="O41" s="6"/>
      <c r="P41" s="6"/>
      <c r="Q41" s="6"/>
      <c r="R41" s="6"/>
      <c r="S41" s="6"/>
      <c r="T41" s="6"/>
      <c r="U41" s="6"/>
      <c r="V41" s="6"/>
      <c r="W41" s="6"/>
      <c r="X41" s="6"/>
      <c r="Y41" s="6"/>
      <c r="Z41" s="6"/>
    </row>
    <row r="42" ht="20" customHeight="true">
      <c r="A42" s="176"/>
      <c r="B42" s="162"/>
      <c r="C42" s="144"/>
      <c r="D42" s="144"/>
      <c r="E42" s="164"/>
      <c r="F42" s="166"/>
      <c r="G42" s="168"/>
      <c r="H42" s="169" t="str">
        <f>IF(OR(F42="",G42=""),"",F42*G42)</f>
      </c>
      <c r="I42" s="172" t="str">
        <f>IF(H42="","",IF(SUM($H$6:$H$200)=0,"",H42/SUM($H$6:$H$200)))</f>
      </c>
      <c r="J42" s="174" t="str">
        <f>IF(E42="","",TODAY()-E42)</f>
      </c>
      <c r="K42" s="75" t="str">
        <f>IF(J42="","",IF(J42&lt;='Pengaturan Utama'!$A$6,'Pengaturan Utama'!$B$6,IF(J42&lt;='Pengaturan Utama'!$A$7,'Pengaturan Utama'!$B$7,IF(J42&lt;='Pengaturan Utama'!$A$8,'Pengaturan Utama'!$B$8,IF(J42&lt;='Pengaturan Utama'!$A$9,'Pengaturan Utama'!$B$9,'Pengaturan Utama'!$B$10)))))</f>
      </c>
      <c r="L42" s="76" t="str">
        <f>IF(K42="","",IF(K42='Pengaturan Utama'!$B$10,'Pengaturan Utama'!$C$10,IF(OR(K42='Pengaturan Utama'!$B$6,K42='Pengaturan Utama'!$B$7),'Pengaturan Utama'!$C$6,IF(K42='Pengaturan Utama'!$B$8,'Pengaturan Utama'!$C$8,'Pengaturan Utama'!$C$9))))</f>
      </c>
      <c r="M42" s="6"/>
      <c r="N42" s="6"/>
      <c r="O42" s="6"/>
      <c r="P42" s="6"/>
      <c r="Q42" s="6"/>
      <c r="R42" s="6"/>
      <c r="S42" s="6"/>
      <c r="T42" s="6"/>
      <c r="U42" s="6"/>
      <c r="V42" s="6"/>
      <c r="W42" s="6"/>
      <c r="X42" s="6"/>
      <c r="Y42" s="6"/>
      <c r="Z42" s="6"/>
    </row>
    <row r="43" ht="20" customHeight="true">
      <c r="A43" s="176"/>
      <c r="B43" s="162"/>
      <c r="C43" s="144"/>
      <c r="D43" s="144"/>
      <c r="E43" s="164"/>
      <c r="F43" s="166"/>
      <c r="G43" s="168"/>
      <c r="H43" s="169" t="str">
        <f>IF(OR(F43="",G43=""),"",F43*G43)</f>
      </c>
      <c r="I43" s="172" t="str">
        <f>IF(H43="","",IF(SUM($H$6:$H$200)=0,"",H43/SUM($H$6:$H$200)))</f>
      </c>
      <c r="J43" s="174" t="str">
        <f>IF(E43="","",TODAY()-E43)</f>
      </c>
      <c r="K43" s="75" t="str">
        <f>IF(J43="","",IF(J43&lt;='Pengaturan Utama'!$A$6,'Pengaturan Utama'!$B$6,IF(J43&lt;='Pengaturan Utama'!$A$7,'Pengaturan Utama'!$B$7,IF(J43&lt;='Pengaturan Utama'!$A$8,'Pengaturan Utama'!$B$8,IF(J43&lt;='Pengaturan Utama'!$A$9,'Pengaturan Utama'!$B$9,'Pengaturan Utama'!$B$10)))))</f>
      </c>
      <c r="L43" s="76" t="str">
        <f>IF(K43="","",IF(K43='Pengaturan Utama'!$B$10,'Pengaturan Utama'!$C$10,IF(OR(K43='Pengaturan Utama'!$B$6,K43='Pengaturan Utama'!$B$7),'Pengaturan Utama'!$C$6,IF(K43='Pengaturan Utama'!$B$8,'Pengaturan Utama'!$C$8,'Pengaturan Utama'!$C$9))))</f>
      </c>
      <c r="M43" s="6"/>
      <c r="N43" s="6"/>
      <c r="O43" s="6"/>
      <c r="P43" s="6"/>
      <c r="Q43" s="6"/>
      <c r="R43" s="6"/>
      <c r="S43" s="6"/>
      <c r="T43" s="6"/>
      <c r="U43" s="6"/>
      <c r="V43" s="6"/>
      <c r="W43" s="6"/>
      <c r="X43" s="6"/>
      <c r="Y43" s="6"/>
      <c r="Z43" s="6"/>
    </row>
    <row r="44" ht="20" customHeight="true">
      <c r="A44" s="176"/>
      <c r="B44" s="162"/>
      <c r="C44" s="144"/>
      <c r="D44" s="144"/>
      <c r="E44" s="164"/>
      <c r="F44" s="166"/>
      <c r="G44" s="168"/>
      <c r="H44" s="169" t="str">
        <f>IF(OR(F44="",G44=""),"",F44*G44)</f>
      </c>
      <c r="I44" s="172" t="str">
        <f>IF(H44="","",IF(SUM($H$6:$H$200)=0,"",H44/SUM($H$6:$H$200)))</f>
      </c>
      <c r="J44" s="174" t="str">
        <f>IF(E44="","",TODAY()-E44)</f>
      </c>
      <c r="K44" s="75" t="str">
        <f>IF(J44="","",IF(J44&lt;='Pengaturan Utama'!$A$6,'Pengaturan Utama'!$B$6,IF(J44&lt;='Pengaturan Utama'!$A$7,'Pengaturan Utama'!$B$7,IF(J44&lt;='Pengaturan Utama'!$A$8,'Pengaturan Utama'!$B$8,IF(J44&lt;='Pengaturan Utama'!$A$9,'Pengaturan Utama'!$B$9,'Pengaturan Utama'!$B$10)))))</f>
      </c>
      <c r="L44" s="76" t="str">
        <f>IF(K44="","",IF(K44='Pengaturan Utama'!$B$10,'Pengaturan Utama'!$C$10,IF(OR(K44='Pengaturan Utama'!$B$6,K44='Pengaturan Utama'!$B$7),'Pengaturan Utama'!$C$6,IF(K44='Pengaturan Utama'!$B$8,'Pengaturan Utama'!$C$8,'Pengaturan Utama'!$C$9))))</f>
      </c>
      <c r="M44" s="6"/>
      <c r="N44" s="6"/>
      <c r="O44" s="6"/>
      <c r="P44" s="6"/>
      <c r="Q44" s="6"/>
      <c r="R44" s="6"/>
      <c r="S44" s="6"/>
      <c r="T44" s="6"/>
      <c r="U44" s="6"/>
      <c r="V44" s="6"/>
      <c r="W44" s="6"/>
      <c r="X44" s="6"/>
      <c r="Y44" s="6"/>
      <c r="Z44" s="6"/>
    </row>
    <row r="45" ht="20" customHeight="true">
      <c r="A45" s="176"/>
      <c r="B45" s="162"/>
      <c r="C45" s="144"/>
      <c r="D45" s="144"/>
      <c r="E45" s="164"/>
      <c r="F45" s="166"/>
      <c r="G45" s="168"/>
      <c r="H45" s="169" t="str">
        <f>IF(OR(F45="",G45=""),"",F45*G45)</f>
      </c>
      <c r="I45" s="172" t="str">
        <f>IF(H45="","",IF(SUM($H$6:$H$200)=0,"",H45/SUM($H$6:$H$200)))</f>
      </c>
      <c r="J45" s="174" t="str">
        <f>IF(E45="","",TODAY()-E45)</f>
      </c>
      <c r="K45" s="75" t="str">
        <f>IF(J45="","",IF(J45&lt;='Pengaturan Utama'!$A$6,'Pengaturan Utama'!$B$6,IF(J45&lt;='Pengaturan Utama'!$A$7,'Pengaturan Utama'!$B$7,IF(J45&lt;='Pengaturan Utama'!$A$8,'Pengaturan Utama'!$B$8,IF(J45&lt;='Pengaturan Utama'!$A$9,'Pengaturan Utama'!$B$9,'Pengaturan Utama'!$B$10)))))</f>
      </c>
      <c r="L45" s="76" t="str">
        <f>IF(K45="","",IF(K45='Pengaturan Utama'!$B$10,'Pengaturan Utama'!$C$10,IF(OR(K45='Pengaturan Utama'!$B$6,K45='Pengaturan Utama'!$B$7),'Pengaturan Utama'!$C$6,IF(K45='Pengaturan Utama'!$B$8,'Pengaturan Utama'!$C$8,'Pengaturan Utama'!$C$9))))</f>
      </c>
      <c r="M45" s="6"/>
      <c r="N45" s="6"/>
      <c r="O45" s="6"/>
      <c r="P45" s="6"/>
      <c r="Q45" s="6"/>
      <c r="R45" s="6"/>
      <c r="S45" s="6"/>
      <c r="T45" s="6"/>
      <c r="U45" s="6"/>
      <c r="V45" s="6"/>
      <c r="W45" s="6"/>
      <c r="X45" s="6"/>
      <c r="Y45" s="6"/>
      <c r="Z45" s="6"/>
    </row>
    <row r="46" ht="20" customHeight="true">
      <c r="A46" s="176"/>
      <c r="B46" s="162"/>
      <c r="C46" s="144"/>
      <c r="D46" s="144"/>
      <c r="E46" s="164"/>
      <c r="F46" s="166"/>
      <c r="G46" s="168"/>
      <c r="H46" s="169" t="str">
        <f>IF(OR(F46="",G46=""),"",F46*G46)</f>
      </c>
      <c r="I46" s="172" t="str">
        <f>IF(H46="","",IF(SUM($H$6:$H$200)=0,"",H46/SUM($H$6:$H$200)))</f>
      </c>
      <c r="J46" s="174" t="str">
        <f>IF(E46="","",TODAY()-E46)</f>
      </c>
      <c r="K46" s="75" t="str">
        <f>IF(J46="","",IF(J46&lt;='Pengaturan Utama'!$A$6,'Pengaturan Utama'!$B$6,IF(J46&lt;='Pengaturan Utama'!$A$7,'Pengaturan Utama'!$B$7,IF(J46&lt;='Pengaturan Utama'!$A$8,'Pengaturan Utama'!$B$8,IF(J46&lt;='Pengaturan Utama'!$A$9,'Pengaturan Utama'!$B$9,'Pengaturan Utama'!$B$10)))))</f>
      </c>
      <c r="L46" s="76" t="str">
        <f>IF(K46="","",IF(K46='Pengaturan Utama'!$B$10,'Pengaturan Utama'!$C$10,IF(OR(K46='Pengaturan Utama'!$B$6,K46='Pengaturan Utama'!$B$7),'Pengaturan Utama'!$C$6,IF(K46='Pengaturan Utama'!$B$8,'Pengaturan Utama'!$C$8,'Pengaturan Utama'!$C$9))))</f>
      </c>
      <c r="M46" s="6"/>
      <c r="N46" s="6"/>
      <c r="O46" s="6"/>
      <c r="P46" s="6"/>
      <c r="Q46" s="6"/>
      <c r="R46" s="6"/>
      <c r="S46" s="6"/>
      <c r="T46" s="6"/>
      <c r="U46" s="6"/>
      <c r="V46" s="6"/>
      <c r="W46" s="6"/>
      <c r="X46" s="6"/>
      <c r="Y46" s="6"/>
      <c r="Z46" s="6"/>
    </row>
    <row r="47" ht="20" customHeight="true">
      <c r="A47" s="176"/>
      <c r="B47" s="162"/>
      <c r="C47" s="144"/>
      <c r="D47" s="144"/>
      <c r="E47" s="164"/>
      <c r="F47" s="166"/>
      <c r="G47" s="168"/>
      <c r="H47" s="169" t="str">
        <f>IF(OR(F47="",G47=""),"",F47*G47)</f>
      </c>
      <c r="I47" s="172" t="str">
        <f>IF(H47="","",IF(SUM($H$6:$H$200)=0,"",H47/SUM($H$6:$H$200)))</f>
      </c>
      <c r="J47" s="174" t="str">
        <f>IF(E47="","",TODAY()-E47)</f>
      </c>
      <c r="K47" s="75" t="str">
        <f>IF(J47="","",IF(J47&lt;='Pengaturan Utama'!$A$6,'Pengaturan Utama'!$B$6,IF(J47&lt;='Pengaturan Utama'!$A$7,'Pengaturan Utama'!$B$7,IF(J47&lt;='Pengaturan Utama'!$A$8,'Pengaturan Utama'!$B$8,IF(J47&lt;='Pengaturan Utama'!$A$9,'Pengaturan Utama'!$B$9,'Pengaturan Utama'!$B$10)))))</f>
      </c>
      <c r="L47" s="76" t="str">
        <f>IF(K47="","",IF(K47='Pengaturan Utama'!$B$10,'Pengaturan Utama'!$C$10,IF(OR(K47='Pengaturan Utama'!$B$6,K47='Pengaturan Utama'!$B$7),'Pengaturan Utama'!$C$6,IF(K47='Pengaturan Utama'!$B$8,'Pengaturan Utama'!$C$8,'Pengaturan Utama'!$C$9))))</f>
      </c>
      <c r="M47" s="6"/>
      <c r="N47" s="6"/>
      <c r="O47" s="6"/>
      <c r="P47" s="6"/>
      <c r="Q47" s="6"/>
      <c r="R47" s="6"/>
      <c r="S47" s="6"/>
      <c r="T47" s="6"/>
      <c r="U47" s="6"/>
      <c r="V47" s="6"/>
      <c r="W47" s="6"/>
      <c r="X47" s="6"/>
      <c r="Y47" s="6"/>
      <c r="Z47" s="6"/>
    </row>
    <row r="48" ht="20" customHeight="true">
      <c r="A48" s="176"/>
      <c r="B48" s="162"/>
      <c r="C48" s="144"/>
      <c r="D48" s="144"/>
      <c r="E48" s="164"/>
      <c r="F48" s="166"/>
      <c r="G48" s="168"/>
      <c r="H48" s="169" t="str">
        <f>IF(OR(F48="",G48=""),"",F48*G48)</f>
      </c>
      <c r="I48" s="172" t="str">
        <f>IF(H48="","",IF(SUM($H$6:$H$200)=0,"",H48/SUM($H$6:$H$200)))</f>
      </c>
      <c r="J48" s="174" t="str">
        <f>IF(E48="","",TODAY()-E48)</f>
      </c>
      <c r="K48" s="75" t="str">
        <f>IF(J48="","",IF(J48&lt;='Pengaturan Utama'!$A$6,'Pengaturan Utama'!$B$6,IF(J48&lt;='Pengaturan Utama'!$A$7,'Pengaturan Utama'!$B$7,IF(J48&lt;='Pengaturan Utama'!$A$8,'Pengaturan Utama'!$B$8,IF(J48&lt;='Pengaturan Utama'!$A$9,'Pengaturan Utama'!$B$9,'Pengaturan Utama'!$B$10)))))</f>
      </c>
      <c r="L48" s="76" t="str">
        <f>IF(K48="","",IF(K48='Pengaturan Utama'!$B$10,'Pengaturan Utama'!$C$10,IF(OR(K48='Pengaturan Utama'!$B$6,K48='Pengaturan Utama'!$B$7),'Pengaturan Utama'!$C$6,IF(K48='Pengaturan Utama'!$B$8,'Pengaturan Utama'!$C$8,'Pengaturan Utama'!$C$9))))</f>
      </c>
      <c r="M48" s="6"/>
      <c r="N48" s="6"/>
      <c r="O48" s="6"/>
      <c r="P48" s="6"/>
      <c r="Q48" s="6"/>
      <c r="R48" s="6"/>
      <c r="S48" s="6"/>
      <c r="T48" s="6"/>
      <c r="U48" s="6"/>
      <c r="V48" s="6"/>
      <c r="W48" s="6"/>
      <c r="X48" s="6"/>
      <c r="Y48" s="6"/>
      <c r="Z48" s="6"/>
    </row>
    <row r="49" ht="20" customHeight="true">
      <c r="A49" s="176"/>
      <c r="B49" s="162"/>
      <c r="C49" s="144"/>
      <c r="D49" s="144"/>
      <c r="E49" s="164"/>
      <c r="F49" s="166"/>
      <c r="G49" s="168"/>
      <c r="H49" s="169" t="str">
        <f>IF(OR(F49="",G49=""),"",F49*G49)</f>
      </c>
      <c r="I49" s="172" t="str">
        <f>IF(H49="","",IF(SUM($H$6:$H$200)=0,"",H49/SUM($H$6:$H$200)))</f>
      </c>
      <c r="J49" s="174" t="str">
        <f>IF(E49="","",TODAY()-E49)</f>
      </c>
      <c r="K49" s="75" t="str">
        <f>IF(J49="","",IF(J49&lt;='Pengaturan Utama'!$A$6,'Pengaturan Utama'!$B$6,IF(J49&lt;='Pengaturan Utama'!$A$7,'Pengaturan Utama'!$B$7,IF(J49&lt;='Pengaturan Utama'!$A$8,'Pengaturan Utama'!$B$8,IF(J49&lt;='Pengaturan Utama'!$A$9,'Pengaturan Utama'!$B$9,'Pengaturan Utama'!$B$10)))))</f>
      </c>
      <c r="L49" s="76" t="str">
        <f>IF(K49="","",IF(K49='Pengaturan Utama'!$B$10,'Pengaturan Utama'!$C$10,IF(OR(K49='Pengaturan Utama'!$B$6,K49='Pengaturan Utama'!$B$7),'Pengaturan Utama'!$C$6,IF(K49='Pengaturan Utama'!$B$8,'Pengaturan Utama'!$C$8,'Pengaturan Utama'!$C$9))))</f>
      </c>
      <c r="M49" s="6"/>
      <c r="N49" s="6"/>
      <c r="O49" s="6"/>
      <c r="P49" s="6"/>
      <c r="Q49" s="6"/>
      <c r="R49" s="6"/>
      <c r="S49" s="6"/>
      <c r="T49" s="6"/>
      <c r="U49" s="6"/>
      <c r="V49" s="6"/>
      <c r="W49" s="6"/>
      <c r="X49" s="6"/>
      <c r="Y49" s="6"/>
      <c r="Z49" s="6"/>
    </row>
    <row r="50" ht="20" customHeight="true">
      <c r="A50" s="176"/>
      <c r="B50" s="162"/>
      <c r="C50" s="144"/>
      <c r="D50" s="144"/>
      <c r="E50" s="164"/>
      <c r="F50" s="166"/>
      <c r="G50" s="168"/>
      <c r="H50" s="169" t="str">
        <f>IF(OR(F50="",G50=""),"",F50*G50)</f>
      </c>
      <c r="I50" s="172" t="str">
        <f>IF(H50="","",IF(SUM($H$6:$H$200)=0,"",H50/SUM($H$6:$H$200)))</f>
      </c>
      <c r="J50" s="174" t="str">
        <f>IF(E50="","",TODAY()-E50)</f>
      </c>
      <c r="K50" s="75" t="str">
        <f>IF(J50="","",IF(J50&lt;='Pengaturan Utama'!$A$6,'Pengaturan Utama'!$B$6,IF(J50&lt;='Pengaturan Utama'!$A$7,'Pengaturan Utama'!$B$7,IF(J50&lt;='Pengaturan Utama'!$A$8,'Pengaturan Utama'!$B$8,IF(J50&lt;='Pengaturan Utama'!$A$9,'Pengaturan Utama'!$B$9,'Pengaturan Utama'!$B$10)))))</f>
      </c>
      <c r="L50" s="76" t="str">
        <f>IF(K50="","",IF(K50='Pengaturan Utama'!$B$10,'Pengaturan Utama'!$C$10,IF(OR(K50='Pengaturan Utama'!$B$6,K50='Pengaturan Utama'!$B$7),'Pengaturan Utama'!$C$6,IF(K50='Pengaturan Utama'!$B$8,'Pengaturan Utama'!$C$8,'Pengaturan Utama'!$C$9))))</f>
      </c>
      <c r="M50" s="6"/>
      <c r="N50" s="6"/>
      <c r="O50" s="6"/>
      <c r="P50" s="6"/>
      <c r="Q50" s="6"/>
      <c r="R50" s="6"/>
      <c r="S50" s="6"/>
      <c r="T50" s="6"/>
      <c r="U50" s="6"/>
      <c r="V50" s="6"/>
      <c r="W50" s="6"/>
      <c r="X50" s="6"/>
      <c r="Y50" s="6"/>
      <c r="Z50" s="6"/>
    </row>
    <row r="51" ht="20" customHeight="true">
      <c r="A51" s="176"/>
      <c r="B51" s="162"/>
      <c r="C51" s="144"/>
      <c r="D51" s="144"/>
      <c r="E51" s="164"/>
      <c r="F51" s="166"/>
      <c r="G51" s="168"/>
      <c r="H51" s="169" t="str">
        <f>IF(OR(F51="",G51=""),"",F51*G51)</f>
      </c>
      <c r="I51" s="172" t="str">
        <f>IF(H51="","",IF(SUM($H$6:$H$200)=0,"",H51/SUM($H$6:$H$200)))</f>
      </c>
      <c r="J51" s="174" t="str">
        <f>IF(E51="","",TODAY()-E51)</f>
      </c>
      <c r="K51" s="75" t="str">
        <f>IF(J51="","",IF(J51&lt;='Pengaturan Utama'!$A$6,'Pengaturan Utama'!$B$6,IF(J51&lt;='Pengaturan Utama'!$A$7,'Pengaturan Utama'!$B$7,IF(J51&lt;='Pengaturan Utama'!$A$8,'Pengaturan Utama'!$B$8,IF(J51&lt;='Pengaturan Utama'!$A$9,'Pengaturan Utama'!$B$9,'Pengaturan Utama'!$B$10)))))</f>
      </c>
      <c r="L51" s="76" t="str">
        <f>IF(K51="","",IF(K51='Pengaturan Utama'!$B$10,'Pengaturan Utama'!$C$10,IF(OR(K51='Pengaturan Utama'!$B$6,K51='Pengaturan Utama'!$B$7),'Pengaturan Utama'!$C$6,IF(K51='Pengaturan Utama'!$B$8,'Pengaturan Utama'!$C$8,'Pengaturan Utama'!$C$9))))</f>
      </c>
      <c r="M51" s="6"/>
      <c r="N51" s="6"/>
      <c r="O51" s="6"/>
      <c r="P51" s="6"/>
      <c r="Q51" s="6"/>
      <c r="R51" s="6"/>
      <c r="S51" s="6"/>
      <c r="T51" s="6"/>
      <c r="U51" s="6"/>
      <c r="V51" s="6"/>
      <c r="W51" s="6"/>
      <c r="X51" s="6"/>
      <c r="Y51" s="6"/>
      <c r="Z51" s="6"/>
    </row>
    <row r="52" ht="20" customHeight="true">
      <c r="A52" s="176"/>
      <c r="B52" s="162"/>
      <c r="C52" s="144"/>
      <c r="D52" s="144"/>
      <c r="E52" s="164"/>
      <c r="F52" s="166"/>
      <c r="G52" s="168"/>
      <c r="H52" s="169" t="str">
        <f>IF(OR(F52="",G52=""),"",F52*G52)</f>
      </c>
      <c r="I52" s="172" t="str">
        <f>IF(H52="","",IF(SUM($H$6:$H$200)=0,"",H52/SUM($H$6:$H$200)))</f>
      </c>
      <c r="J52" s="174" t="str">
        <f>IF(E52="","",TODAY()-E52)</f>
      </c>
      <c r="K52" s="75" t="str">
        <f>IF(J52="","",IF(J52&lt;='Pengaturan Utama'!$A$6,'Pengaturan Utama'!$B$6,IF(J52&lt;='Pengaturan Utama'!$A$7,'Pengaturan Utama'!$B$7,IF(J52&lt;='Pengaturan Utama'!$A$8,'Pengaturan Utama'!$B$8,IF(J52&lt;='Pengaturan Utama'!$A$9,'Pengaturan Utama'!$B$9,'Pengaturan Utama'!$B$10)))))</f>
      </c>
      <c r="L52" s="76" t="str">
        <f>IF(K52="","",IF(K52='Pengaturan Utama'!$B$10,'Pengaturan Utama'!$C$10,IF(OR(K52='Pengaturan Utama'!$B$6,K52='Pengaturan Utama'!$B$7),'Pengaturan Utama'!$C$6,IF(K52='Pengaturan Utama'!$B$8,'Pengaturan Utama'!$C$8,'Pengaturan Utama'!$C$9))))</f>
      </c>
      <c r="M52" s="6"/>
      <c r="N52" s="6"/>
      <c r="O52" s="6"/>
      <c r="P52" s="6"/>
      <c r="Q52" s="6"/>
      <c r="R52" s="6"/>
      <c r="S52" s="6"/>
      <c r="T52" s="6"/>
      <c r="U52" s="6"/>
      <c r="V52" s="6"/>
      <c r="W52" s="6"/>
      <c r="X52" s="6"/>
      <c r="Y52" s="6"/>
      <c r="Z52" s="6"/>
    </row>
    <row r="53" ht="20" customHeight="true">
      <c r="A53" s="176"/>
      <c r="B53" s="162"/>
      <c r="C53" s="144"/>
      <c r="D53" s="144"/>
      <c r="E53" s="164"/>
      <c r="F53" s="166"/>
      <c r="G53" s="168"/>
      <c r="H53" s="169" t="str">
        <f>IF(OR(F53="",G53=""),"",F53*G53)</f>
      </c>
      <c r="I53" s="172" t="str">
        <f>IF(H53="","",IF(SUM($H$6:$H$200)=0,"",H53/SUM($H$6:$H$200)))</f>
      </c>
      <c r="J53" s="174" t="str">
        <f>IF(E53="","",TODAY()-E53)</f>
      </c>
      <c r="K53" s="75" t="str">
        <f>IF(J53="","",IF(J53&lt;='Pengaturan Utama'!$A$6,'Pengaturan Utama'!$B$6,IF(J53&lt;='Pengaturan Utama'!$A$7,'Pengaturan Utama'!$B$7,IF(J53&lt;='Pengaturan Utama'!$A$8,'Pengaturan Utama'!$B$8,IF(J53&lt;='Pengaturan Utama'!$A$9,'Pengaturan Utama'!$B$9,'Pengaturan Utama'!$B$10)))))</f>
      </c>
      <c r="L53" s="76" t="str">
        <f>IF(K53="","",IF(K53='Pengaturan Utama'!$B$10,'Pengaturan Utama'!$C$10,IF(OR(K53='Pengaturan Utama'!$B$6,K53='Pengaturan Utama'!$B$7),'Pengaturan Utama'!$C$6,IF(K53='Pengaturan Utama'!$B$8,'Pengaturan Utama'!$C$8,'Pengaturan Utama'!$C$9))))</f>
      </c>
      <c r="M53" s="6"/>
      <c r="N53" s="6"/>
      <c r="O53" s="6"/>
      <c r="P53" s="6"/>
      <c r="Q53" s="6"/>
      <c r="R53" s="6"/>
      <c r="S53" s="6"/>
      <c r="T53" s="6"/>
      <c r="U53" s="6"/>
      <c r="V53" s="6"/>
      <c r="W53" s="6"/>
      <c r="X53" s="6"/>
      <c r="Y53" s="6"/>
      <c r="Z53" s="6"/>
    </row>
    <row r="54" ht="20" customHeight="true">
      <c r="A54" s="176"/>
      <c r="B54" s="162"/>
      <c r="C54" s="144"/>
      <c r="D54" s="144"/>
      <c r="E54" s="164"/>
      <c r="F54" s="166"/>
      <c r="G54" s="168"/>
      <c r="H54" s="169" t="str">
        <f>IF(OR(F54="",G54=""),"",F54*G54)</f>
      </c>
      <c r="I54" s="172" t="str">
        <f>IF(H54="","",IF(SUM($H$6:$H$200)=0,"",H54/SUM($H$6:$H$200)))</f>
      </c>
      <c r="J54" s="174" t="str">
        <f>IF(E54="","",TODAY()-E54)</f>
      </c>
      <c r="K54" s="75" t="str">
        <f>IF(J54="","",IF(J54&lt;='Pengaturan Utama'!$A$6,'Pengaturan Utama'!$B$6,IF(J54&lt;='Pengaturan Utama'!$A$7,'Pengaturan Utama'!$B$7,IF(J54&lt;='Pengaturan Utama'!$A$8,'Pengaturan Utama'!$B$8,IF(J54&lt;='Pengaturan Utama'!$A$9,'Pengaturan Utama'!$B$9,'Pengaturan Utama'!$B$10)))))</f>
      </c>
      <c r="L54" s="76" t="str">
        <f>IF(K54="","",IF(K54='Pengaturan Utama'!$B$10,'Pengaturan Utama'!$C$10,IF(OR(K54='Pengaturan Utama'!$B$6,K54='Pengaturan Utama'!$B$7),'Pengaturan Utama'!$C$6,IF(K54='Pengaturan Utama'!$B$8,'Pengaturan Utama'!$C$8,'Pengaturan Utama'!$C$9))))</f>
      </c>
      <c r="M54" s="6"/>
      <c r="N54" s="6"/>
      <c r="O54" s="6"/>
      <c r="P54" s="6"/>
      <c r="Q54" s="6"/>
      <c r="R54" s="6"/>
      <c r="S54" s="6"/>
      <c r="T54" s="6"/>
      <c r="U54" s="6"/>
      <c r="V54" s="6"/>
      <c r="W54" s="6"/>
      <c r="X54" s="6"/>
      <c r="Y54" s="6"/>
      <c r="Z54" s="6"/>
    </row>
    <row r="55" ht="20" customHeight="true">
      <c r="A55" s="176"/>
      <c r="B55" s="162"/>
      <c r="C55" s="144"/>
      <c r="D55" s="144"/>
      <c r="E55" s="164"/>
      <c r="F55" s="166"/>
      <c r="G55" s="168"/>
      <c r="H55" s="169" t="str">
        <f>IF(OR(F55="",G55=""),"",F55*G55)</f>
      </c>
      <c r="I55" s="172" t="str">
        <f>IF(H55="","",IF(SUM($H$6:$H$200)=0,"",H55/SUM($H$6:$H$200)))</f>
      </c>
      <c r="J55" s="174" t="str">
        <f>IF(E55="","",TODAY()-E55)</f>
      </c>
      <c r="K55" s="75" t="str">
        <f>IF(J55="","",IF(J55&lt;='Pengaturan Utama'!$A$6,'Pengaturan Utama'!$B$6,IF(J55&lt;='Pengaturan Utama'!$A$7,'Pengaturan Utama'!$B$7,IF(J55&lt;='Pengaturan Utama'!$A$8,'Pengaturan Utama'!$B$8,IF(J55&lt;='Pengaturan Utama'!$A$9,'Pengaturan Utama'!$B$9,'Pengaturan Utama'!$B$10)))))</f>
      </c>
      <c r="L55" s="76" t="str">
        <f>IF(K55="","",IF(K55='Pengaturan Utama'!$B$10,'Pengaturan Utama'!$C$10,IF(OR(K55='Pengaturan Utama'!$B$6,K55='Pengaturan Utama'!$B$7),'Pengaturan Utama'!$C$6,IF(K55='Pengaturan Utama'!$B$8,'Pengaturan Utama'!$C$8,'Pengaturan Utama'!$C$9))))</f>
      </c>
      <c r="M55" s="6"/>
      <c r="N55" s="6"/>
      <c r="O55" s="6"/>
      <c r="P55" s="6"/>
      <c r="Q55" s="6"/>
      <c r="R55" s="6"/>
      <c r="S55" s="6"/>
      <c r="T55" s="6"/>
      <c r="U55" s="6"/>
      <c r="V55" s="6"/>
      <c r="W55" s="6"/>
      <c r="X55" s="6"/>
      <c r="Y55" s="6"/>
      <c r="Z55" s="6"/>
    </row>
    <row r="56" ht="20" customHeight="true">
      <c r="A56" s="176"/>
      <c r="B56" s="162"/>
      <c r="C56" s="144"/>
      <c r="D56" s="144"/>
      <c r="E56" s="164"/>
      <c r="F56" s="166"/>
      <c r="G56" s="168"/>
      <c r="H56" s="169" t="str">
        <f>IF(OR(F56="",G56=""),"",F56*G56)</f>
      </c>
      <c r="I56" s="172" t="str">
        <f>IF(H56="","",IF(SUM($H$6:$H$200)=0,"",H56/SUM($H$6:$H$200)))</f>
      </c>
      <c r="J56" s="174" t="str">
        <f>IF(E56="","",TODAY()-E56)</f>
      </c>
      <c r="K56" s="75" t="str">
        <f>IF(J56="","",IF(J56&lt;='Pengaturan Utama'!$A$6,'Pengaturan Utama'!$B$6,IF(J56&lt;='Pengaturan Utama'!$A$7,'Pengaturan Utama'!$B$7,IF(J56&lt;='Pengaturan Utama'!$A$8,'Pengaturan Utama'!$B$8,IF(J56&lt;='Pengaturan Utama'!$A$9,'Pengaturan Utama'!$B$9,'Pengaturan Utama'!$B$10)))))</f>
      </c>
      <c r="L56" s="76" t="str">
        <f>IF(K56="","",IF(K56='Pengaturan Utama'!$B$10,'Pengaturan Utama'!$C$10,IF(OR(K56='Pengaturan Utama'!$B$6,K56='Pengaturan Utama'!$B$7),'Pengaturan Utama'!$C$6,IF(K56='Pengaturan Utama'!$B$8,'Pengaturan Utama'!$C$8,'Pengaturan Utama'!$C$9))))</f>
      </c>
      <c r="M56" s="6"/>
      <c r="N56" s="6"/>
      <c r="O56" s="6"/>
      <c r="P56" s="6"/>
      <c r="Q56" s="6"/>
      <c r="R56" s="6"/>
      <c r="S56" s="6"/>
      <c r="T56" s="6"/>
      <c r="U56" s="6"/>
      <c r="V56" s="6"/>
      <c r="W56" s="6"/>
      <c r="X56" s="6"/>
      <c r="Y56" s="6"/>
      <c r="Z56" s="6"/>
    </row>
    <row r="57" ht="20" customHeight="true">
      <c r="A57" s="176"/>
      <c r="B57" s="162"/>
      <c r="C57" s="144"/>
      <c r="D57" s="144"/>
      <c r="E57" s="164"/>
      <c r="F57" s="166"/>
      <c r="G57" s="168"/>
      <c r="H57" s="169" t="str">
        <f>IF(OR(F57="",G57=""),"",F57*G57)</f>
      </c>
      <c r="I57" s="172" t="str">
        <f>IF(H57="","",IF(SUM($H$6:$H$200)=0,"",H57/SUM($H$6:$H$200)))</f>
      </c>
      <c r="J57" s="174" t="str">
        <f>IF(E57="","",TODAY()-E57)</f>
      </c>
      <c r="K57" s="75" t="str">
        <f>IF(J57="","",IF(J57&lt;='Pengaturan Utama'!$A$6,'Pengaturan Utama'!$B$6,IF(J57&lt;='Pengaturan Utama'!$A$7,'Pengaturan Utama'!$B$7,IF(J57&lt;='Pengaturan Utama'!$A$8,'Pengaturan Utama'!$B$8,IF(J57&lt;='Pengaturan Utama'!$A$9,'Pengaturan Utama'!$B$9,'Pengaturan Utama'!$B$10)))))</f>
      </c>
      <c r="L57" s="76" t="str">
        <f>IF(K57="","",IF(K57='Pengaturan Utama'!$B$10,'Pengaturan Utama'!$C$10,IF(OR(K57='Pengaturan Utama'!$B$6,K57='Pengaturan Utama'!$B$7),'Pengaturan Utama'!$C$6,IF(K57='Pengaturan Utama'!$B$8,'Pengaturan Utama'!$C$8,'Pengaturan Utama'!$C$9))))</f>
      </c>
      <c r="M57" s="6"/>
      <c r="N57" s="6"/>
      <c r="O57" s="6"/>
      <c r="P57" s="6"/>
      <c r="Q57" s="6"/>
      <c r="R57" s="6"/>
      <c r="S57" s="6"/>
      <c r="T57" s="6"/>
      <c r="U57" s="6"/>
      <c r="V57" s="6"/>
      <c r="W57" s="6"/>
      <c r="X57" s="6"/>
      <c r="Y57" s="6"/>
      <c r="Z57" s="6"/>
    </row>
    <row r="58" ht="20" customHeight="true">
      <c r="A58" s="176"/>
      <c r="B58" s="162"/>
      <c r="C58" s="144"/>
      <c r="D58" s="144"/>
      <c r="E58" s="164"/>
      <c r="F58" s="166"/>
      <c r="G58" s="168"/>
      <c r="H58" s="169" t="str">
        <f>IF(OR(F58="",G58=""),"",F58*G58)</f>
      </c>
      <c r="I58" s="172" t="str">
        <f>IF(H58="","",IF(SUM($H$6:$H$200)=0,"",H58/SUM($H$6:$H$200)))</f>
      </c>
      <c r="J58" s="174" t="str">
        <f>IF(E58="","",TODAY()-E58)</f>
      </c>
      <c r="K58" s="75" t="str">
        <f>IF(J58="","",IF(J58&lt;='Pengaturan Utama'!$A$6,'Pengaturan Utama'!$B$6,IF(J58&lt;='Pengaturan Utama'!$A$7,'Pengaturan Utama'!$B$7,IF(J58&lt;='Pengaturan Utama'!$A$8,'Pengaturan Utama'!$B$8,IF(J58&lt;='Pengaturan Utama'!$A$9,'Pengaturan Utama'!$B$9,'Pengaturan Utama'!$B$10)))))</f>
      </c>
      <c r="L58" s="76" t="str">
        <f>IF(K58="","",IF(K58='Pengaturan Utama'!$B$10,'Pengaturan Utama'!$C$10,IF(OR(K58='Pengaturan Utama'!$B$6,K58='Pengaturan Utama'!$B$7),'Pengaturan Utama'!$C$6,IF(K58='Pengaturan Utama'!$B$8,'Pengaturan Utama'!$C$8,'Pengaturan Utama'!$C$9))))</f>
      </c>
      <c r="M58" s="6"/>
      <c r="N58" s="6"/>
      <c r="O58" s="6"/>
      <c r="P58" s="6"/>
      <c r="Q58" s="6"/>
      <c r="R58" s="6"/>
      <c r="S58" s="6"/>
      <c r="T58" s="6"/>
      <c r="U58" s="6"/>
      <c r="V58" s="6"/>
      <c r="W58" s="6"/>
      <c r="X58" s="6"/>
      <c r="Y58" s="6"/>
      <c r="Z58" s="6"/>
    </row>
    <row r="59" ht="20" customHeight="true">
      <c r="A59" s="176"/>
      <c r="B59" s="162"/>
      <c r="C59" s="144"/>
      <c r="D59" s="144"/>
      <c r="E59" s="164"/>
      <c r="F59" s="166"/>
      <c r="G59" s="168"/>
      <c r="H59" s="169" t="str">
        <f>IF(OR(F59="",G59=""),"",F59*G59)</f>
      </c>
      <c r="I59" s="172" t="str">
        <f>IF(H59="","",IF(SUM($H$6:$H$200)=0,"",H59/SUM($H$6:$H$200)))</f>
      </c>
      <c r="J59" s="174" t="str">
        <f>IF(E59="","",TODAY()-E59)</f>
      </c>
      <c r="K59" s="75" t="str">
        <f>IF(J59="","",IF(J59&lt;='Pengaturan Utama'!$A$6,'Pengaturan Utama'!$B$6,IF(J59&lt;='Pengaturan Utama'!$A$7,'Pengaturan Utama'!$B$7,IF(J59&lt;='Pengaturan Utama'!$A$8,'Pengaturan Utama'!$B$8,IF(J59&lt;='Pengaturan Utama'!$A$9,'Pengaturan Utama'!$B$9,'Pengaturan Utama'!$B$10)))))</f>
      </c>
      <c r="L59" s="76" t="str">
        <f>IF(K59="","",IF(K59='Pengaturan Utama'!$B$10,'Pengaturan Utama'!$C$10,IF(OR(K59='Pengaturan Utama'!$B$6,K59='Pengaturan Utama'!$B$7),'Pengaturan Utama'!$C$6,IF(K59='Pengaturan Utama'!$B$8,'Pengaturan Utama'!$C$8,'Pengaturan Utama'!$C$9))))</f>
      </c>
      <c r="M59" s="6"/>
      <c r="N59" s="6"/>
      <c r="O59" s="6"/>
      <c r="P59" s="6"/>
      <c r="Q59" s="6"/>
      <c r="R59" s="6"/>
      <c r="S59" s="6"/>
      <c r="T59" s="6"/>
      <c r="U59" s="6"/>
      <c r="V59" s="6"/>
      <c r="W59" s="6"/>
      <c r="X59" s="6"/>
      <c r="Y59" s="6"/>
      <c r="Z59" s="6"/>
    </row>
    <row r="60" ht="20" customHeight="true">
      <c r="A60" s="176"/>
      <c r="B60" s="162"/>
      <c r="C60" s="144"/>
      <c r="D60" s="144"/>
      <c r="E60" s="164"/>
      <c r="F60" s="166"/>
      <c r="G60" s="168"/>
      <c r="H60" s="169" t="str">
        <f>IF(OR(F60="",G60=""),"",F60*G60)</f>
      </c>
      <c r="I60" s="172" t="str">
        <f>IF(H60="","",IF(SUM($H$6:$H$200)=0,"",H60/SUM($H$6:$H$200)))</f>
      </c>
      <c r="J60" s="174" t="str">
        <f>IF(E60="","",TODAY()-E60)</f>
      </c>
      <c r="K60" s="75" t="str">
        <f>IF(J60="","",IF(J60&lt;='Pengaturan Utama'!$A$6,'Pengaturan Utama'!$B$6,IF(J60&lt;='Pengaturan Utama'!$A$7,'Pengaturan Utama'!$B$7,IF(J60&lt;='Pengaturan Utama'!$A$8,'Pengaturan Utama'!$B$8,IF(J60&lt;='Pengaturan Utama'!$A$9,'Pengaturan Utama'!$B$9,'Pengaturan Utama'!$B$10)))))</f>
      </c>
      <c r="L60" s="76" t="str">
        <f>IF(K60="","",IF(K60='Pengaturan Utama'!$B$10,'Pengaturan Utama'!$C$10,IF(OR(K60='Pengaturan Utama'!$B$6,K60='Pengaturan Utama'!$B$7),'Pengaturan Utama'!$C$6,IF(K60='Pengaturan Utama'!$B$8,'Pengaturan Utama'!$C$8,'Pengaturan Utama'!$C$9))))</f>
      </c>
      <c r="M60" s="6"/>
      <c r="N60" s="6"/>
      <c r="O60" s="6"/>
      <c r="P60" s="6"/>
      <c r="Q60" s="6"/>
      <c r="R60" s="6"/>
      <c r="S60" s="6"/>
      <c r="T60" s="6"/>
      <c r="U60" s="6"/>
      <c r="V60" s="6"/>
      <c r="W60" s="6"/>
      <c r="X60" s="6"/>
      <c r="Y60" s="6"/>
      <c r="Z60" s="6"/>
    </row>
    <row r="61" ht="20" customHeight="true">
      <c r="A61" s="176"/>
      <c r="B61" s="162"/>
      <c r="C61" s="144"/>
      <c r="D61" s="144"/>
      <c r="E61" s="164"/>
      <c r="F61" s="166"/>
      <c r="G61" s="168"/>
      <c r="H61" s="169" t="str">
        <f>IF(OR(F61="",G61=""),"",F61*G61)</f>
      </c>
      <c r="I61" s="172" t="str">
        <f>IF(H61="","",IF(SUM($H$6:$H$200)=0,"",H61/SUM($H$6:$H$200)))</f>
      </c>
      <c r="J61" s="174" t="str">
        <f>IF(E61="","",TODAY()-E61)</f>
      </c>
      <c r="K61" s="75" t="str">
        <f>IF(J61="","",IF(J61&lt;='Pengaturan Utama'!$A$6,'Pengaturan Utama'!$B$6,IF(J61&lt;='Pengaturan Utama'!$A$7,'Pengaturan Utama'!$B$7,IF(J61&lt;='Pengaturan Utama'!$A$8,'Pengaturan Utama'!$B$8,IF(J61&lt;='Pengaturan Utama'!$A$9,'Pengaturan Utama'!$B$9,'Pengaturan Utama'!$B$10)))))</f>
      </c>
      <c r="L61" s="76" t="str">
        <f>IF(K61="","",IF(K61='Pengaturan Utama'!$B$10,'Pengaturan Utama'!$C$10,IF(OR(K61='Pengaturan Utama'!$B$6,K61='Pengaturan Utama'!$B$7),'Pengaturan Utama'!$C$6,IF(K61='Pengaturan Utama'!$B$8,'Pengaturan Utama'!$C$8,'Pengaturan Utama'!$C$9))))</f>
      </c>
      <c r="M61" s="6"/>
      <c r="N61" s="6"/>
      <c r="O61" s="6"/>
      <c r="P61" s="6"/>
      <c r="Q61" s="6"/>
      <c r="R61" s="6"/>
      <c r="S61" s="6"/>
      <c r="T61" s="6"/>
      <c r="U61" s="6"/>
      <c r="V61" s="6"/>
      <c r="W61" s="6"/>
      <c r="X61" s="6"/>
      <c r="Y61" s="6"/>
      <c r="Z61" s="6"/>
    </row>
    <row r="62" ht="20" customHeight="true">
      <c r="A62" s="176"/>
      <c r="B62" s="162"/>
      <c r="C62" s="144"/>
      <c r="D62" s="144"/>
      <c r="E62" s="164"/>
      <c r="F62" s="166"/>
      <c r="G62" s="168"/>
      <c r="H62" s="169" t="str">
        <f>IF(OR(F62="",G62=""),"",F62*G62)</f>
      </c>
      <c r="I62" s="172" t="str">
        <f>IF(H62="","",IF(SUM($H$6:$H$200)=0,"",H62/SUM($H$6:$H$200)))</f>
      </c>
      <c r="J62" s="174" t="str">
        <f>IF(E62="","",TODAY()-E62)</f>
      </c>
      <c r="K62" s="75" t="str">
        <f>IF(J62="","",IF(J62&lt;='Pengaturan Utama'!$A$6,'Pengaturan Utama'!$B$6,IF(J62&lt;='Pengaturan Utama'!$A$7,'Pengaturan Utama'!$B$7,IF(J62&lt;='Pengaturan Utama'!$A$8,'Pengaturan Utama'!$B$8,IF(J62&lt;='Pengaturan Utama'!$A$9,'Pengaturan Utama'!$B$9,'Pengaturan Utama'!$B$10)))))</f>
      </c>
      <c r="L62" s="76" t="str">
        <f>IF(K62="","",IF(K62='Pengaturan Utama'!$B$10,'Pengaturan Utama'!$C$10,IF(OR(K62='Pengaturan Utama'!$B$6,K62='Pengaturan Utama'!$B$7),'Pengaturan Utama'!$C$6,IF(K62='Pengaturan Utama'!$B$8,'Pengaturan Utama'!$C$8,'Pengaturan Utama'!$C$9))))</f>
      </c>
      <c r="M62" s="6"/>
      <c r="N62" s="6"/>
      <c r="O62" s="6"/>
      <c r="P62" s="6"/>
      <c r="Q62" s="6"/>
      <c r="R62" s="6"/>
      <c r="S62" s="6"/>
      <c r="T62" s="6"/>
      <c r="U62" s="6"/>
      <c r="V62" s="6"/>
      <c r="W62" s="6"/>
      <c r="X62" s="6"/>
      <c r="Y62" s="6"/>
      <c r="Z62" s="6"/>
    </row>
    <row r="63" ht="20" customHeight="true">
      <c r="A63" s="176"/>
      <c r="B63" s="162"/>
      <c r="C63" s="144"/>
      <c r="D63" s="144"/>
      <c r="E63" s="164"/>
      <c r="F63" s="166"/>
      <c r="G63" s="168"/>
      <c r="H63" s="169" t="str">
        <f>IF(OR(F63="",G63=""),"",F63*G63)</f>
      </c>
      <c r="I63" s="172" t="str">
        <f>IF(H63="","",IF(SUM($H$6:$H$200)=0,"",H63/SUM($H$6:$H$200)))</f>
      </c>
      <c r="J63" s="174" t="str">
        <f>IF(E63="","",TODAY()-E63)</f>
      </c>
      <c r="K63" s="75" t="str">
        <f>IF(J63="","",IF(J63&lt;='Pengaturan Utama'!$A$6,'Pengaturan Utama'!$B$6,IF(J63&lt;='Pengaturan Utama'!$A$7,'Pengaturan Utama'!$B$7,IF(J63&lt;='Pengaturan Utama'!$A$8,'Pengaturan Utama'!$B$8,IF(J63&lt;='Pengaturan Utama'!$A$9,'Pengaturan Utama'!$B$9,'Pengaturan Utama'!$B$10)))))</f>
      </c>
      <c r="L63" s="76" t="str">
        <f>IF(K63="","",IF(K63='Pengaturan Utama'!$B$10,'Pengaturan Utama'!$C$10,IF(OR(K63='Pengaturan Utama'!$B$6,K63='Pengaturan Utama'!$B$7),'Pengaturan Utama'!$C$6,IF(K63='Pengaturan Utama'!$B$8,'Pengaturan Utama'!$C$8,'Pengaturan Utama'!$C$9))))</f>
      </c>
      <c r="M63" s="6"/>
      <c r="N63" s="6"/>
      <c r="O63" s="6"/>
      <c r="P63" s="6"/>
      <c r="Q63" s="6"/>
      <c r="R63" s="6"/>
      <c r="S63" s="6"/>
      <c r="T63" s="6"/>
      <c r="U63" s="6"/>
      <c r="V63" s="6"/>
      <c r="W63" s="6"/>
      <c r="X63" s="6"/>
      <c r="Y63" s="6"/>
      <c r="Z63" s="6"/>
    </row>
    <row r="64" ht="20" customHeight="true">
      <c r="A64" s="176"/>
      <c r="B64" s="162"/>
      <c r="C64" s="144"/>
      <c r="D64" s="144"/>
      <c r="E64" s="164"/>
      <c r="F64" s="166"/>
      <c r="G64" s="168"/>
      <c r="H64" s="169" t="str">
        <f>IF(OR(F64="",G64=""),"",F64*G64)</f>
      </c>
      <c r="I64" s="172" t="str">
        <f>IF(H64="","",IF(SUM($H$6:$H$200)=0,"",H64/SUM($H$6:$H$200)))</f>
      </c>
      <c r="J64" s="174" t="str">
        <f>IF(E64="","",TODAY()-E64)</f>
      </c>
      <c r="K64" s="75" t="str">
        <f>IF(J64="","",IF(J64&lt;='Pengaturan Utama'!$A$6,'Pengaturan Utama'!$B$6,IF(J64&lt;='Pengaturan Utama'!$A$7,'Pengaturan Utama'!$B$7,IF(J64&lt;='Pengaturan Utama'!$A$8,'Pengaturan Utama'!$B$8,IF(J64&lt;='Pengaturan Utama'!$A$9,'Pengaturan Utama'!$B$9,'Pengaturan Utama'!$B$10)))))</f>
      </c>
      <c r="L64" s="76" t="str">
        <f>IF(K64="","",IF(K64='Pengaturan Utama'!$B$10,'Pengaturan Utama'!$C$10,IF(OR(K64='Pengaturan Utama'!$B$6,K64='Pengaturan Utama'!$B$7),'Pengaturan Utama'!$C$6,IF(K64='Pengaturan Utama'!$B$8,'Pengaturan Utama'!$C$8,'Pengaturan Utama'!$C$9))))</f>
      </c>
      <c r="M64" s="6"/>
      <c r="N64" s="6"/>
      <c r="O64" s="6"/>
      <c r="P64" s="6"/>
      <c r="Q64" s="6"/>
      <c r="R64" s="6"/>
      <c r="S64" s="6"/>
      <c r="T64" s="6"/>
      <c r="U64" s="6"/>
      <c r="V64" s="6"/>
      <c r="W64" s="6"/>
      <c r="X64" s="6"/>
      <c r="Y64" s="6"/>
      <c r="Z64" s="6"/>
    </row>
    <row r="65" ht="20" customHeight="true">
      <c r="A65" s="176"/>
      <c r="B65" s="162"/>
      <c r="C65" s="144"/>
      <c r="D65" s="144"/>
      <c r="E65" s="164"/>
      <c r="F65" s="166"/>
      <c r="G65" s="168"/>
      <c r="H65" s="169" t="str">
        <f>IF(OR(F65="",G65=""),"",F65*G65)</f>
      </c>
      <c r="I65" s="172" t="str">
        <f>IF(H65="","",IF(SUM($H$6:$H$200)=0,"",H65/SUM($H$6:$H$200)))</f>
      </c>
      <c r="J65" s="174" t="str">
        <f>IF(E65="","",TODAY()-E65)</f>
      </c>
      <c r="K65" s="75" t="str">
        <f>IF(J65="","",IF(J65&lt;='Pengaturan Utama'!$A$6,'Pengaturan Utama'!$B$6,IF(J65&lt;='Pengaturan Utama'!$A$7,'Pengaturan Utama'!$B$7,IF(J65&lt;='Pengaturan Utama'!$A$8,'Pengaturan Utama'!$B$8,IF(J65&lt;='Pengaturan Utama'!$A$9,'Pengaturan Utama'!$B$9,'Pengaturan Utama'!$B$10)))))</f>
      </c>
      <c r="L65" s="76" t="str">
        <f>IF(K65="","",IF(K65='Pengaturan Utama'!$B$10,'Pengaturan Utama'!$C$10,IF(OR(K65='Pengaturan Utama'!$B$6,K65='Pengaturan Utama'!$B$7),'Pengaturan Utama'!$C$6,IF(K65='Pengaturan Utama'!$B$8,'Pengaturan Utama'!$C$8,'Pengaturan Utama'!$C$9))))</f>
      </c>
      <c r="M65" s="6"/>
      <c r="N65" s="6"/>
      <c r="O65" s="6"/>
      <c r="P65" s="6"/>
      <c r="Q65" s="6"/>
      <c r="R65" s="6"/>
      <c r="S65" s="6"/>
      <c r="T65" s="6"/>
      <c r="U65" s="6"/>
      <c r="V65" s="6"/>
      <c r="W65" s="6"/>
      <c r="X65" s="6"/>
      <c r="Y65" s="6"/>
      <c r="Z65" s="6"/>
    </row>
    <row r="66" ht="20" customHeight="true">
      <c r="A66" s="176"/>
      <c r="B66" s="162"/>
      <c r="C66" s="144"/>
      <c r="D66" s="144"/>
      <c r="E66" s="164"/>
      <c r="F66" s="166"/>
      <c r="G66" s="168"/>
      <c r="H66" s="169" t="str">
        <f>IF(OR(F66="",G66=""),"",F66*G66)</f>
      </c>
      <c r="I66" s="172" t="str">
        <f>IF(H66="","",IF(SUM($H$6:$H$200)=0,"",H66/SUM($H$6:$H$200)))</f>
      </c>
      <c r="J66" s="174" t="str">
        <f>IF(E66="","",TODAY()-E66)</f>
      </c>
      <c r="K66" s="75" t="str">
        <f>IF(J66="","",IF(J66&lt;='Pengaturan Utama'!$A$6,'Pengaturan Utama'!$B$6,IF(J66&lt;='Pengaturan Utama'!$A$7,'Pengaturan Utama'!$B$7,IF(J66&lt;='Pengaturan Utama'!$A$8,'Pengaturan Utama'!$B$8,IF(J66&lt;='Pengaturan Utama'!$A$9,'Pengaturan Utama'!$B$9,'Pengaturan Utama'!$B$10)))))</f>
      </c>
      <c r="L66" s="76" t="str">
        <f>IF(K66="","",IF(K66='Pengaturan Utama'!$B$10,'Pengaturan Utama'!$C$10,IF(OR(K66='Pengaturan Utama'!$B$6,K66='Pengaturan Utama'!$B$7),'Pengaturan Utama'!$C$6,IF(K66='Pengaturan Utama'!$B$8,'Pengaturan Utama'!$C$8,'Pengaturan Utama'!$C$9))))</f>
      </c>
      <c r="M66" s="6"/>
      <c r="N66" s="6"/>
      <c r="O66" s="6"/>
      <c r="P66" s="6"/>
      <c r="Q66" s="6"/>
      <c r="R66" s="6"/>
      <c r="S66" s="6"/>
      <c r="T66" s="6"/>
      <c r="U66" s="6"/>
      <c r="V66" s="6"/>
      <c r="W66" s="6"/>
      <c r="X66" s="6"/>
      <c r="Y66" s="6"/>
      <c r="Z66" s="6"/>
    </row>
    <row r="67" ht="20" customHeight="true">
      <c r="A67" s="176"/>
      <c r="B67" s="162"/>
      <c r="C67" s="144"/>
      <c r="D67" s="144"/>
      <c r="E67" s="164"/>
      <c r="F67" s="166"/>
      <c r="G67" s="168"/>
      <c r="H67" s="169" t="str">
        <f>IF(OR(F67="",G67=""),"",F67*G67)</f>
      </c>
      <c r="I67" s="172" t="str">
        <f>IF(H67="","",IF(SUM($H$6:$H$200)=0,"",H67/SUM($H$6:$H$200)))</f>
      </c>
      <c r="J67" s="174" t="str">
        <f>IF(E67="","",TODAY()-E67)</f>
      </c>
      <c r="K67" s="75" t="str">
        <f>IF(J67="","",IF(J67&lt;='Pengaturan Utama'!$A$6,'Pengaturan Utama'!$B$6,IF(J67&lt;='Pengaturan Utama'!$A$7,'Pengaturan Utama'!$B$7,IF(J67&lt;='Pengaturan Utama'!$A$8,'Pengaturan Utama'!$B$8,IF(J67&lt;='Pengaturan Utama'!$A$9,'Pengaturan Utama'!$B$9,'Pengaturan Utama'!$B$10)))))</f>
      </c>
      <c r="L67" s="76" t="str">
        <f>IF(K67="","",IF(K67='Pengaturan Utama'!$B$10,'Pengaturan Utama'!$C$10,IF(OR(K67='Pengaturan Utama'!$B$6,K67='Pengaturan Utama'!$B$7),'Pengaturan Utama'!$C$6,IF(K67='Pengaturan Utama'!$B$8,'Pengaturan Utama'!$C$8,'Pengaturan Utama'!$C$9))))</f>
      </c>
      <c r="M67" s="6"/>
      <c r="N67" s="6"/>
      <c r="O67" s="6"/>
      <c r="P67" s="6"/>
      <c r="Q67" s="6"/>
      <c r="R67" s="6"/>
      <c r="S67" s="6"/>
      <c r="T67" s="6"/>
      <c r="U67" s="6"/>
      <c r="V67" s="6"/>
      <c r="W67" s="6"/>
      <c r="X67" s="6"/>
      <c r="Y67" s="6"/>
      <c r="Z67" s="6"/>
    </row>
    <row r="68" ht="20" customHeight="true">
      <c r="A68" s="176"/>
      <c r="B68" s="162"/>
      <c r="C68" s="144"/>
      <c r="D68" s="144"/>
      <c r="E68" s="164"/>
      <c r="F68" s="166"/>
      <c r="G68" s="168"/>
      <c r="H68" s="169" t="str">
        <f>IF(OR(F68="",G68=""),"",F68*G68)</f>
      </c>
      <c r="I68" s="172" t="str">
        <f>IF(H68="","",IF(SUM($H$6:$H$200)=0,"",H68/SUM($H$6:$H$200)))</f>
      </c>
      <c r="J68" s="174" t="str">
        <f>IF(E68="","",TODAY()-E68)</f>
      </c>
      <c r="K68" s="75" t="str">
        <f>IF(J68="","",IF(J68&lt;='Pengaturan Utama'!$A$6,'Pengaturan Utama'!$B$6,IF(J68&lt;='Pengaturan Utama'!$A$7,'Pengaturan Utama'!$B$7,IF(J68&lt;='Pengaturan Utama'!$A$8,'Pengaturan Utama'!$B$8,IF(J68&lt;='Pengaturan Utama'!$A$9,'Pengaturan Utama'!$B$9,'Pengaturan Utama'!$B$10)))))</f>
      </c>
      <c r="L68" s="76" t="str">
        <f>IF(K68="","",IF(K68='Pengaturan Utama'!$B$10,'Pengaturan Utama'!$C$10,IF(OR(K68='Pengaturan Utama'!$B$6,K68='Pengaturan Utama'!$B$7),'Pengaturan Utama'!$C$6,IF(K68='Pengaturan Utama'!$B$8,'Pengaturan Utama'!$C$8,'Pengaturan Utama'!$C$9))))</f>
      </c>
      <c r="M68" s="6"/>
      <c r="N68" s="6"/>
      <c r="O68" s="6"/>
      <c r="P68" s="6"/>
      <c r="Q68" s="6"/>
      <c r="R68" s="6"/>
      <c r="S68" s="6"/>
      <c r="T68" s="6"/>
      <c r="U68" s="6"/>
      <c r="V68" s="6"/>
      <c r="W68" s="6"/>
      <c r="X68" s="6"/>
      <c r="Y68" s="6"/>
      <c r="Z68" s="6"/>
    </row>
    <row r="69" ht="20" customHeight="true">
      <c r="A69" s="176"/>
      <c r="B69" s="162"/>
      <c r="C69" s="144"/>
      <c r="D69" s="144"/>
      <c r="E69" s="164"/>
      <c r="F69" s="166"/>
      <c r="G69" s="168"/>
      <c r="H69" s="169" t="str">
        <f>IF(OR(F69="",G69=""),"",F69*G69)</f>
      </c>
      <c r="I69" s="172" t="str">
        <f>IF(H69="","",IF(SUM($H$6:$H$200)=0,"",H69/SUM($H$6:$H$200)))</f>
      </c>
      <c r="J69" s="174" t="str">
        <f>IF(E69="","",TODAY()-E69)</f>
      </c>
      <c r="K69" s="75" t="str">
        <f>IF(J69="","",IF(J69&lt;='Pengaturan Utama'!$A$6,'Pengaturan Utama'!$B$6,IF(J69&lt;='Pengaturan Utama'!$A$7,'Pengaturan Utama'!$B$7,IF(J69&lt;='Pengaturan Utama'!$A$8,'Pengaturan Utama'!$B$8,IF(J69&lt;='Pengaturan Utama'!$A$9,'Pengaturan Utama'!$B$9,'Pengaturan Utama'!$B$10)))))</f>
      </c>
      <c r="L69" s="76" t="str">
        <f>IF(K69="","",IF(K69='Pengaturan Utama'!$B$10,'Pengaturan Utama'!$C$10,IF(OR(K69='Pengaturan Utama'!$B$6,K69='Pengaturan Utama'!$B$7),'Pengaturan Utama'!$C$6,IF(K69='Pengaturan Utama'!$B$8,'Pengaturan Utama'!$C$8,'Pengaturan Utama'!$C$9))))</f>
      </c>
      <c r="M69" s="6"/>
      <c r="N69" s="6"/>
      <c r="O69" s="6"/>
      <c r="P69" s="6"/>
      <c r="Q69" s="6"/>
      <c r="R69" s="6"/>
      <c r="S69" s="6"/>
      <c r="T69" s="6"/>
      <c r="U69" s="6"/>
      <c r="V69" s="6"/>
      <c r="W69" s="6"/>
      <c r="X69" s="6"/>
      <c r="Y69" s="6"/>
      <c r="Z69" s="6"/>
    </row>
    <row r="70" ht="20" customHeight="true">
      <c r="A70" s="176"/>
      <c r="B70" s="162"/>
      <c r="C70" s="144"/>
      <c r="D70" s="144"/>
      <c r="E70" s="164"/>
      <c r="F70" s="166"/>
      <c r="G70" s="168"/>
      <c r="H70" s="169" t="str">
        <f>IF(OR(F70="",G70=""),"",F70*G70)</f>
      </c>
      <c r="I70" s="172" t="str">
        <f>IF(H70="","",IF(SUM($H$6:$H$200)=0,"",H70/SUM($H$6:$H$200)))</f>
      </c>
      <c r="J70" s="174" t="str">
        <f>IF(E70="","",TODAY()-E70)</f>
      </c>
      <c r="K70" s="75" t="str">
        <f>IF(J70="","",IF(J70&lt;='Pengaturan Utama'!$A$6,'Pengaturan Utama'!$B$6,IF(J70&lt;='Pengaturan Utama'!$A$7,'Pengaturan Utama'!$B$7,IF(J70&lt;='Pengaturan Utama'!$A$8,'Pengaturan Utama'!$B$8,IF(J70&lt;='Pengaturan Utama'!$A$9,'Pengaturan Utama'!$B$9,'Pengaturan Utama'!$B$10)))))</f>
      </c>
      <c r="L70" s="76" t="str">
        <f>IF(K70="","",IF(K70='Pengaturan Utama'!$B$10,'Pengaturan Utama'!$C$10,IF(OR(K70='Pengaturan Utama'!$B$6,K70='Pengaturan Utama'!$B$7),'Pengaturan Utama'!$C$6,IF(K70='Pengaturan Utama'!$B$8,'Pengaturan Utama'!$C$8,'Pengaturan Utama'!$C$9))))</f>
      </c>
      <c r="M70" s="6"/>
      <c r="N70" s="6"/>
      <c r="O70" s="6"/>
      <c r="P70" s="6"/>
      <c r="Q70" s="6"/>
      <c r="R70" s="6"/>
      <c r="S70" s="6"/>
      <c r="T70" s="6"/>
      <c r="U70" s="6"/>
      <c r="V70" s="6"/>
      <c r="W70" s="6"/>
      <c r="X70" s="6"/>
      <c r="Y70" s="6"/>
      <c r="Z70" s="6"/>
    </row>
    <row r="71" ht="20" customHeight="true">
      <c r="A71" s="176"/>
      <c r="B71" s="162"/>
      <c r="C71" s="144"/>
      <c r="D71" s="144"/>
      <c r="E71" s="164"/>
      <c r="F71" s="166"/>
      <c r="G71" s="168"/>
      <c r="H71" s="169" t="str">
        <f>IF(OR(F71="",G71=""),"",F71*G71)</f>
      </c>
      <c r="I71" s="172" t="str">
        <f>IF(H71="","",IF(SUM($H$6:$H$200)=0,"",H71/SUM($H$6:$H$200)))</f>
      </c>
      <c r="J71" s="174" t="str">
        <f>IF(E71="","",TODAY()-E71)</f>
      </c>
      <c r="K71" s="75" t="str">
        <f>IF(J71="","",IF(J71&lt;='Pengaturan Utama'!$A$6,'Pengaturan Utama'!$B$6,IF(J71&lt;='Pengaturan Utama'!$A$7,'Pengaturan Utama'!$B$7,IF(J71&lt;='Pengaturan Utama'!$A$8,'Pengaturan Utama'!$B$8,IF(J71&lt;='Pengaturan Utama'!$A$9,'Pengaturan Utama'!$B$9,'Pengaturan Utama'!$B$10)))))</f>
      </c>
      <c r="L71" s="76" t="str">
        <f>IF(K71="","",IF(K71='Pengaturan Utama'!$B$10,'Pengaturan Utama'!$C$10,IF(OR(K71='Pengaturan Utama'!$B$6,K71='Pengaturan Utama'!$B$7),'Pengaturan Utama'!$C$6,IF(K71='Pengaturan Utama'!$B$8,'Pengaturan Utama'!$C$8,'Pengaturan Utama'!$C$9))))</f>
      </c>
      <c r="M71" s="6"/>
      <c r="N71" s="6"/>
      <c r="O71" s="6"/>
      <c r="P71" s="6"/>
      <c r="Q71" s="6"/>
      <c r="R71" s="6"/>
      <c r="S71" s="6"/>
      <c r="T71" s="6"/>
      <c r="U71" s="6"/>
      <c r="V71" s="6"/>
      <c r="W71" s="6"/>
      <c r="X71" s="6"/>
      <c r="Y71" s="6"/>
      <c r="Z71" s="6"/>
    </row>
    <row r="72" ht="20" customHeight="true">
      <c r="A72" s="176"/>
      <c r="B72" s="162"/>
      <c r="C72" s="144"/>
      <c r="D72" s="144"/>
      <c r="E72" s="164"/>
      <c r="F72" s="166"/>
      <c r="G72" s="168"/>
      <c r="H72" s="169" t="str">
        <f>IF(OR(F72="",G72=""),"",F72*G72)</f>
      </c>
      <c r="I72" s="172" t="str">
        <f>IF(H72="","",IF(SUM($H$6:$H$200)=0,"",H72/SUM($H$6:$H$200)))</f>
      </c>
      <c r="J72" s="174" t="str">
        <f>IF(E72="","",TODAY()-E72)</f>
      </c>
      <c r="K72" s="75" t="str">
        <f>IF(J72="","",IF(J72&lt;='Pengaturan Utama'!$A$6,'Pengaturan Utama'!$B$6,IF(J72&lt;='Pengaturan Utama'!$A$7,'Pengaturan Utama'!$B$7,IF(J72&lt;='Pengaturan Utama'!$A$8,'Pengaturan Utama'!$B$8,IF(J72&lt;='Pengaturan Utama'!$A$9,'Pengaturan Utama'!$B$9,'Pengaturan Utama'!$B$10)))))</f>
      </c>
      <c r="L72" s="76" t="str">
        <f>IF(K72="","",IF(K72='Pengaturan Utama'!$B$10,'Pengaturan Utama'!$C$10,IF(OR(K72='Pengaturan Utama'!$B$6,K72='Pengaturan Utama'!$B$7),'Pengaturan Utama'!$C$6,IF(K72='Pengaturan Utama'!$B$8,'Pengaturan Utama'!$C$8,'Pengaturan Utama'!$C$9))))</f>
      </c>
      <c r="M72" s="6"/>
      <c r="N72" s="6"/>
      <c r="O72" s="6"/>
      <c r="P72" s="6"/>
      <c r="Q72" s="6"/>
      <c r="R72" s="6"/>
      <c r="S72" s="6"/>
      <c r="T72" s="6"/>
      <c r="U72" s="6"/>
      <c r="V72" s="6"/>
      <c r="W72" s="6"/>
      <c r="X72" s="6"/>
      <c r="Y72" s="6"/>
      <c r="Z72" s="6"/>
    </row>
    <row r="73" ht="20" customHeight="true">
      <c r="A73" s="176"/>
      <c r="B73" s="162"/>
      <c r="C73" s="144"/>
      <c r="D73" s="144"/>
      <c r="E73" s="164"/>
      <c r="F73" s="166"/>
      <c r="G73" s="168"/>
      <c r="H73" s="169" t="str">
        <f>IF(OR(F73="",G73=""),"",F73*G73)</f>
      </c>
      <c r="I73" s="172" t="str">
        <f>IF(H73="","",IF(SUM($H$6:$H$200)=0,"",H73/SUM($H$6:$H$200)))</f>
      </c>
      <c r="J73" s="174" t="str">
        <f>IF(E73="","",TODAY()-E73)</f>
      </c>
      <c r="K73" s="75" t="str">
        <f>IF(J73="","",IF(J73&lt;='Pengaturan Utama'!$A$6,'Pengaturan Utama'!$B$6,IF(J73&lt;='Pengaturan Utama'!$A$7,'Pengaturan Utama'!$B$7,IF(J73&lt;='Pengaturan Utama'!$A$8,'Pengaturan Utama'!$B$8,IF(J73&lt;='Pengaturan Utama'!$A$9,'Pengaturan Utama'!$B$9,'Pengaturan Utama'!$B$10)))))</f>
      </c>
      <c r="L73" s="76" t="str">
        <f>IF(K73="","",IF(K73='Pengaturan Utama'!$B$10,'Pengaturan Utama'!$C$10,IF(OR(K73='Pengaturan Utama'!$B$6,K73='Pengaturan Utama'!$B$7),'Pengaturan Utama'!$C$6,IF(K73='Pengaturan Utama'!$B$8,'Pengaturan Utama'!$C$8,'Pengaturan Utama'!$C$9))))</f>
      </c>
      <c r="M73" s="6"/>
      <c r="N73" s="6"/>
      <c r="O73" s="6"/>
      <c r="P73" s="6"/>
      <c r="Q73" s="6"/>
      <c r="R73" s="6"/>
      <c r="S73" s="6"/>
      <c r="T73" s="6"/>
      <c r="U73" s="6"/>
      <c r="V73" s="6"/>
      <c r="W73" s="6"/>
      <c r="X73" s="6"/>
      <c r="Y73" s="6"/>
      <c r="Z73" s="6"/>
    </row>
    <row r="74" ht="20" customHeight="true">
      <c r="A74" s="176"/>
      <c r="B74" s="162"/>
      <c r="C74" s="144"/>
      <c r="D74" s="144"/>
      <c r="E74" s="164"/>
      <c r="F74" s="166"/>
      <c r="G74" s="168"/>
      <c r="H74" s="169" t="str">
        <f>IF(OR(F74="",G74=""),"",F74*G74)</f>
      </c>
      <c r="I74" s="172" t="str">
        <f>IF(H74="","",IF(SUM($H$6:$H$200)=0,"",H74/SUM($H$6:$H$200)))</f>
      </c>
      <c r="J74" s="174" t="str">
        <f>IF(E74="","",TODAY()-E74)</f>
      </c>
      <c r="K74" s="75" t="str">
        <f>IF(J74="","",IF(J74&lt;='Pengaturan Utama'!$A$6,'Pengaturan Utama'!$B$6,IF(J74&lt;='Pengaturan Utama'!$A$7,'Pengaturan Utama'!$B$7,IF(J74&lt;='Pengaturan Utama'!$A$8,'Pengaturan Utama'!$B$8,IF(J74&lt;='Pengaturan Utama'!$A$9,'Pengaturan Utama'!$B$9,'Pengaturan Utama'!$B$10)))))</f>
      </c>
      <c r="L74" s="76" t="str">
        <f>IF(K74="","",IF(K74='Pengaturan Utama'!$B$10,'Pengaturan Utama'!$C$10,IF(OR(K74='Pengaturan Utama'!$B$6,K74='Pengaturan Utama'!$B$7),'Pengaturan Utama'!$C$6,IF(K74='Pengaturan Utama'!$B$8,'Pengaturan Utama'!$C$8,'Pengaturan Utama'!$C$9))))</f>
      </c>
      <c r="M74" s="6"/>
      <c r="N74" s="6"/>
      <c r="O74" s="6"/>
      <c r="P74" s="6"/>
      <c r="Q74" s="6"/>
      <c r="R74" s="6"/>
      <c r="S74" s="6"/>
      <c r="T74" s="6"/>
      <c r="U74" s="6"/>
      <c r="V74" s="6"/>
      <c r="W74" s="6"/>
      <c r="X74" s="6"/>
      <c r="Y74" s="6"/>
      <c r="Z74" s="6"/>
    </row>
    <row r="75" ht="20" customHeight="true">
      <c r="A75" s="176"/>
      <c r="B75" s="162"/>
      <c r="C75" s="144"/>
      <c r="D75" s="144"/>
      <c r="E75" s="164"/>
      <c r="F75" s="166"/>
      <c r="G75" s="168"/>
      <c r="H75" s="169" t="str">
        <f>IF(OR(F75="",G75=""),"",F75*G75)</f>
      </c>
      <c r="I75" s="172" t="str">
        <f>IF(H75="","",IF(SUM($H$6:$H$200)=0,"",H75/SUM($H$6:$H$200)))</f>
      </c>
      <c r="J75" s="174" t="str">
        <f>IF(E75="","",TODAY()-E75)</f>
      </c>
      <c r="K75" s="75" t="str">
        <f>IF(J75="","",IF(J75&lt;='Pengaturan Utama'!$A$6,'Pengaturan Utama'!$B$6,IF(J75&lt;='Pengaturan Utama'!$A$7,'Pengaturan Utama'!$B$7,IF(J75&lt;='Pengaturan Utama'!$A$8,'Pengaturan Utama'!$B$8,IF(J75&lt;='Pengaturan Utama'!$A$9,'Pengaturan Utama'!$B$9,'Pengaturan Utama'!$B$10)))))</f>
      </c>
      <c r="L75" s="76" t="str">
        <f>IF(K75="","",IF(K75='Pengaturan Utama'!$B$10,'Pengaturan Utama'!$C$10,IF(OR(K75='Pengaturan Utama'!$B$6,K75='Pengaturan Utama'!$B$7),'Pengaturan Utama'!$C$6,IF(K75='Pengaturan Utama'!$B$8,'Pengaturan Utama'!$C$8,'Pengaturan Utama'!$C$9))))</f>
      </c>
      <c r="M75" s="6"/>
      <c r="N75" s="6"/>
      <c r="O75" s="6"/>
      <c r="P75" s="6"/>
      <c r="Q75" s="6"/>
      <c r="R75" s="6"/>
      <c r="S75" s="6"/>
      <c r="T75" s="6"/>
      <c r="U75" s="6"/>
      <c r="V75" s="6"/>
      <c r="W75" s="6"/>
      <c r="X75" s="6"/>
      <c r="Y75" s="6"/>
      <c r="Z75" s="6"/>
    </row>
    <row r="76" ht="20" customHeight="true">
      <c r="A76" s="176"/>
      <c r="B76" s="162"/>
      <c r="C76" s="144"/>
      <c r="D76" s="144"/>
      <c r="E76" s="164"/>
      <c r="F76" s="166"/>
      <c r="G76" s="168"/>
      <c r="H76" s="169" t="str">
        <f>IF(OR(F76="",G76=""),"",F76*G76)</f>
      </c>
      <c r="I76" s="172" t="str">
        <f>IF(H76="","",IF(SUM($H$6:$H$200)=0,"",H76/SUM($H$6:$H$200)))</f>
      </c>
      <c r="J76" s="174" t="str">
        <f>IF(E76="","",TODAY()-E76)</f>
      </c>
      <c r="K76" s="75" t="str">
        <f>IF(J76="","",IF(J76&lt;='Pengaturan Utama'!$A$6,'Pengaturan Utama'!$B$6,IF(J76&lt;='Pengaturan Utama'!$A$7,'Pengaturan Utama'!$B$7,IF(J76&lt;='Pengaturan Utama'!$A$8,'Pengaturan Utama'!$B$8,IF(J76&lt;='Pengaturan Utama'!$A$9,'Pengaturan Utama'!$B$9,'Pengaturan Utama'!$B$10)))))</f>
      </c>
      <c r="L76" s="76" t="str">
        <f>IF(K76="","",IF(K76='Pengaturan Utama'!$B$10,'Pengaturan Utama'!$C$10,IF(OR(K76='Pengaturan Utama'!$B$6,K76='Pengaturan Utama'!$B$7),'Pengaturan Utama'!$C$6,IF(K76='Pengaturan Utama'!$B$8,'Pengaturan Utama'!$C$8,'Pengaturan Utama'!$C$9))))</f>
      </c>
      <c r="M76" s="6"/>
      <c r="N76" s="6"/>
      <c r="O76" s="6"/>
      <c r="P76" s="6"/>
      <c r="Q76" s="6"/>
      <c r="R76" s="6"/>
      <c r="S76" s="6"/>
      <c r="T76" s="6"/>
      <c r="U76" s="6"/>
      <c r="V76" s="6"/>
      <c r="W76" s="6"/>
      <c r="X76" s="6"/>
      <c r="Y76" s="6"/>
      <c r="Z76" s="6"/>
    </row>
    <row r="77" ht="20" customHeight="true">
      <c r="A77" s="176"/>
      <c r="B77" s="162"/>
      <c r="C77" s="144"/>
      <c r="D77" s="144"/>
      <c r="E77" s="164"/>
      <c r="F77" s="166"/>
      <c r="G77" s="168"/>
      <c r="H77" s="169" t="str">
        <f>IF(OR(F77="",G77=""),"",F77*G77)</f>
      </c>
      <c r="I77" s="172" t="str">
        <f>IF(H77="","",IF(SUM($H$6:$H$200)=0,"",H77/SUM($H$6:$H$200)))</f>
      </c>
      <c r="J77" s="174" t="str">
        <f>IF(E77="","",TODAY()-E77)</f>
      </c>
      <c r="K77" s="75" t="str">
        <f>IF(J77="","",IF(J77&lt;='Pengaturan Utama'!$A$6,'Pengaturan Utama'!$B$6,IF(J77&lt;='Pengaturan Utama'!$A$7,'Pengaturan Utama'!$B$7,IF(J77&lt;='Pengaturan Utama'!$A$8,'Pengaturan Utama'!$B$8,IF(J77&lt;='Pengaturan Utama'!$A$9,'Pengaturan Utama'!$B$9,'Pengaturan Utama'!$B$10)))))</f>
      </c>
      <c r="L77" s="76" t="str">
        <f>IF(K77="","",IF(K77='Pengaturan Utama'!$B$10,'Pengaturan Utama'!$C$10,IF(OR(K77='Pengaturan Utama'!$B$6,K77='Pengaturan Utama'!$B$7),'Pengaturan Utama'!$C$6,IF(K77='Pengaturan Utama'!$B$8,'Pengaturan Utama'!$C$8,'Pengaturan Utama'!$C$9))))</f>
      </c>
      <c r="M77" s="6"/>
      <c r="N77" s="6"/>
      <c r="O77" s="6"/>
      <c r="P77" s="6"/>
      <c r="Q77" s="6"/>
      <c r="R77" s="6"/>
      <c r="S77" s="6"/>
      <c r="T77" s="6"/>
      <c r="U77" s="6"/>
      <c r="V77" s="6"/>
      <c r="W77" s="6"/>
      <c r="X77" s="6"/>
      <c r="Y77" s="6"/>
      <c r="Z77" s="6"/>
    </row>
    <row r="78" ht="20" customHeight="true">
      <c r="A78" s="176"/>
      <c r="B78" s="162"/>
      <c r="C78" s="144"/>
      <c r="D78" s="144"/>
      <c r="E78" s="164"/>
      <c r="F78" s="166"/>
      <c r="G78" s="168"/>
      <c r="H78" s="169" t="str">
        <f>IF(OR(F78="",G78=""),"",F78*G78)</f>
      </c>
      <c r="I78" s="172" t="str">
        <f>IF(H78="","",IF(SUM($H$6:$H$200)=0,"",H78/SUM($H$6:$H$200)))</f>
      </c>
      <c r="J78" s="174" t="str">
        <f>IF(E78="","",TODAY()-E78)</f>
      </c>
      <c r="K78" s="75" t="str">
        <f>IF(J78="","",IF(J78&lt;='Pengaturan Utama'!$A$6,'Pengaturan Utama'!$B$6,IF(J78&lt;='Pengaturan Utama'!$A$7,'Pengaturan Utama'!$B$7,IF(J78&lt;='Pengaturan Utama'!$A$8,'Pengaturan Utama'!$B$8,IF(J78&lt;='Pengaturan Utama'!$A$9,'Pengaturan Utama'!$B$9,'Pengaturan Utama'!$B$10)))))</f>
      </c>
      <c r="L78" s="76" t="str">
        <f>IF(K78="","",IF(K78='Pengaturan Utama'!$B$10,'Pengaturan Utama'!$C$10,IF(OR(K78='Pengaturan Utama'!$B$6,K78='Pengaturan Utama'!$B$7),'Pengaturan Utama'!$C$6,IF(K78='Pengaturan Utama'!$B$8,'Pengaturan Utama'!$C$8,'Pengaturan Utama'!$C$9))))</f>
      </c>
      <c r="M78" s="6"/>
      <c r="N78" s="6"/>
      <c r="O78" s="6"/>
      <c r="P78" s="6"/>
      <c r="Q78" s="6"/>
      <c r="R78" s="6"/>
      <c r="S78" s="6"/>
      <c r="T78" s="6"/>
      <c r="U78" s="6"/>
      <c r="V78" s="6"/>
      <c r="W78" s="6"/>
      <c r="X78" s="6"/>
      <c r="Y78" s="6"/>
      <c r="Z78" s="6"/>
    </row>
    <row r="79" ht="20" customHeight="true">
      <c r="A79" s="176"/>
      <c r="B79" s="162"/>
      <c r="C79" s="144"/>
      <c r="D79" s="144"/>
      <c r="E79" s="164"/>
      <c r="F79" s="166"/>
      <c r="G79" s="168"/>
      <c r="H79" s="169" t="str">
        <f>IF(OR(F79="",G79=""),"",F79*G79)</f>
      </c>
      <c r="I79" s="172" t="str">
        <f>IF(H79="","",IF(SUM($H$6:$H$200)=0,"",H79/SUM($H$6:$H$200)))</f>
      </c>
      <c r="J79" s="174" t="str">
        <f>IF(E79="","",TODAY()-E79)</f>
      </c>
      <c r="K79" s="75" t="str">
        <f>IF(J79="","",IF(J79&lt;='Pengaturan Utama'!$A$6,'Pengaturan Utama'!$B$6,IF(J79&lt;='Pengaturan Utama'!$A$7,'Pengaturan Utama'!$B$7,IF(J79&lt;='Pengaturan Utama'!$A$8,'Pengaturan Utama'!$B$8,IF(J79&lt;='Pengaturan Utama'!$A$9,'Pengaturan Utama'!$B$9,'Pengaturan Utama'!$B$10)))))</f>
      </c>
      <c r="L79" s="76" t="str">
        <f>IF(K79="","",IF(K79='Pengaturan Utama'!$B$10,'Pengaturan Utama'!$C$10,IF(OR(K79='Pengaturan Utama'!$B$6,K79='Pengaturan Utama'!$B$7),'Pengaturan Utama'!$C$6,IF(K79='Pengaturan Utama'!$B$8,'Pengaturan Utama'!$C$8,'Pengaturan Utama'!$C$9))))</f>
      </c>
      <c r="M79" s="6"/>
      <c r="N79" s="6"/>
      <c r="O79" s="6"/>
      <c r="P79" s="6"/>
      <c r="Q79" s="6"/>
      <c r="R79" s="6"/>
      <c r="S79" s="6"/>
      <c r="T79" s="6"/>
      <c r="U79" s="6"/>
      <c r="V79" s="6"/>
      <c r="W79" s="6"/>
      <c r="X79" s="6"/>
      <c r="Y79" s="6"/>
      <c r="Z79" s="6"/>
    </row>
    <row r="80" ht="20" customHeight="true">
      <c r="A80" s="176"/>
      <c r="B80" s="162"/>
      <c r="C80" s="144"/>
      <c r="D80" s="144"/>
      <c r="E80" s="164"/>
      <c r="F80" s="166"/>
      <c r="G80" s="168"/>
      <c r="H80" s="169" t="str">
        <f>IF(OR(F80="",G80=""),"",F80*G80)</f>
      </c>
      <c r="I80" s="172" t="str">
        <f>IF(H80="","",IF(SUM($H$6:$H$200)=0,"",H80/SUM($H$6:$H$200)))</f>
      </c>
      <c r="J80" s="174" t="str">
        <f>IF(E80="","",TODAY()-E80)</f>
      </c>
      <c r="K80" s="75" t="str">
        <f>IF(J80="","",IF(J80&lt;='Pengaturan Utama'!$A$6,'Pengaturan Utama'!$B$6,IF(J80&lt;='Pengaturan Utama'!$A$7,'Pengaturan Utama'!$B$7,IF(J80&lt;='Pengaturan Utama'!$A$8,'Pengaturan Utama'!$B$8,IF(J80&lt;='Pengaturan Utama'!$A$9,'Pengaturan Utama'!$B$9,'Pengaturan Utama'!$B$10)))))</f>
      </c>
      <c r="L80" s="76" t="str">
        <f>IF(K80="","",IF(K80='Pengaturan Utama'!$B$10,'Pengaturan Utama'!$C$10,IF(OR(K80='Pengaturan Utama'!$B$6,K80='Pengaturan Utama'!$B$7),'Pengaturan Utama'!$C$6,IF(K80='Pengaturan Utama'!$B$8,'Pengaturan Utama'!$C$8,'Pengaturan Utama'!$C$9))))</f>
      </c>
      <c r="M80" s="6"/>
      <c r="N80" s="6"/>
      <c r="O80" s="6"/>
      <c r="P80" s="6"/>
      <c r="Q80" s="6"/>
      <c r="R80" s="6"/>
      <c r="S80" s="6"/>
      <c r="T80" s="6"/>
      <c r="U80" s="6"/>
      <c r="V80" s="6"/>
      <c r="W80" s="6"/>
      <c r="X80" s="6"/>
      <c r="Y80" s="6"/>
      <c r="Z80" s="6"/>
    </row>
    <row r="81" ht="20" customHeight="true">
      <c r="A81" s="176"/>
      <c r="B81" s="162"/>
      <c r="C81" s="144"/>
      <c r="D81" s="144"/>
      <c r="E81" s="164"/>
      <c r="F81" s="166"/>
      <c r="G81" s="168"/>
      <c r="H81" s="169" t="str">
        <f>IF(OR(F81="",G81=""),"",F81*G81)</f>
      </c>
      <c r="I81" s="172" t="str">
        <f>IF(H81="","",IF(SUM($H$6:$H$200)=0,"",H81/SUM($H$6:$H$200)))</f>
      </c>
      <c r="J81" s="174" t="str">
        <f>IF(E81="","",TODAY()-E81)</f>
      </c>
      <c r="K81" s="75" t="str">
        <f>IF(J81="","",IF(J81&lt;='Pengaturan Utama'!$A$6,'Pengaturan Utama'!$B$6,IF(J81&lt;='Pengaturan Utama'!$A$7,'Pengaturan Utama'!$B$7,IF(J81&lt;='Pengaturan Utama'!$A$8,'Pengaturan Utama'!$B$8,IF(J81&lt;='Pengaturan Utama'!$A$9,'Pengaturan Utama'!$B$9,'Pengaturan Utama'!$B$10)))))</f>
      </c>
      <c r="L81" s="76" t="str">
        <f>IF(K81="","",IF(K81='Pengaturan Utama'!$B$10,'Pengaturan Utama'!$C$10,IF(OR(K81='Pengaturan Utama'!$B$6,K81='Pengaturan Utama'!$B$7),'Pengaturan Utama'!$C$6,IF(K81='Pengaturan Utama'!$B$8,'Pengaturan Utama'!$C$8,'Pengaturan Utama'!$C$9))))</f>
      </c>
      <c r="M81" s="6"/>
      <c r="N81" s="6"/>
      <c r="O81" s="6"/>
      <c r="P81" s="6"/>
      <c r="Q81" s="6"/>
      <c r="R81" s="6"/>
      <c r="S81" s="6"/>
      <c r="T81" s="6"/>
      <c r="U81" s="6"/>
      <c r="V81" s="6"/>
      <c r="W81" s="6"/>
      <c r="X81" s="6"/>
      <c r="Y81" s="6"/>
      <c r="Z81" s="6"/>
    </row>
    <row r="82" ht="20" customHeight="true">
      <c r="A82" s="176"/>
      <c r="B82" s="162"/>
      <c r="C82" s="144"/>
      <c r="D82" s="144"/>
      <c r="E82" s="164"/>
      <c r="F82" s="166"/>
      <c r="G82" s="168"/>
      <c r="H82" s="169" t="str">
        <f>IF(OR(F82="",G82=""),"",F82*G82)</f>
      </c>
      <c r="I82" s="172" t="str">
        <f>IF(H82="","",IF(SUM($H$6:$H$200)=0,"",H82/SUM($H$6:$H$200)))</f>
      </c>
      <c r="J82" s="174" t="str">
        <f>IF(E82="","",TODAY()-E82)</f>
      </c>
      <c r="K82" s="75" t="str">
        <f>IF(J82="","",IF(J82&lt;='Pengaturan Utama'!$A$6,'Pengaturan Utama'!$B$6,IF(J82&lt;='Pengaturan Utama'!$A$7,'Pengaturan Utama'!$B$7,IF(J82&lt;='Pengaturan Utama'!$A$8,'Pengaturan Utama'!$B$8,IF(J82&lt;='Pengaturan Utama'!$A$9,'Pengaturan Utama'!$B$9,'Pengaturan Utama'!$B$10)))))</f>
      </c>
      <c r="L82" s="76" t="str">
        <f>IF(K82="","",IF(K82='Pengaturan Utama'!$B$10,'Pengaturan Utama'!$C$10,IF(OR(K82='Pengaturan Utama'!$B$6,K82='Pengaturan Utama'!$B$7),'Pengaturan Utama'!$C$6,IF(K82='Pengaturan Utama'!$B$8,'Pengaturan Utama'!$C$8,'Pengaturan Utama'!$C$9))))</f>
      </c>
      <c r="M82" s="6"/>
      <c r="N82" s="6"/>
      <c r="O82" s="6"/>
      <c r="P82" s="6"/>
      <c r="Q82" s="6"/>
      <c r="R82" s="6"/>
      <c r="S82" s="6"/>
      <c r="T82" s="6"/>
      <c r="U82" s="6"/>
      <c r="V82" s="6"/>
      <c r="W82" s="6"/>
      <c r="X82" s="6"/>
      <c r="Y82" s="6"/>
      <c r="Z82" s="6"/>
    </row>
    <row r="83" ht="20" customHeight="true">
      <c r="A83" s="176"/>
      <c r="B83" s="162"/>
      <c r="C83" s="144"/>
      <c r="D83" s="144"/>
      <c r="E83" s="164"/>
      <c r="F83" s="166"/>
      <c r="G83" s="168"/>
      <c r="H83" s="169" t="str">
        <f>IF(OR(F83="",G83=""),"",F83*G83)</f>
      </c>
      <c r="I83" s="172" t="str">
        <f>IF(H83="","",IF(SUM($H$6:$H$200)=0,"",H83/SUM($H$6:$H$200)))</f>
      </c>
      <c r="J83" s="174" t="str">
        <f>IF(E83="","",TODAY()-E83)</f>
      </c>
      <c r="K83" s="75" t="str">
        <f>IF(J83="","",IF(J83&lt;='Pengaturan Utama'!$A$6,'Pengaturan Utama'!$B$6,IF(J83&lt;='Pengaturan Utama'!$A$7,'Pengaturan Utama'!$B$7,IF(J83&lt;='Pengaturan Utama'!$A$8,'Pengaturan Utama'!$B$8,IF(J83&lt;='Pengaturan Utama'!$A$9,'Pengaturan Utama'!$B$9,'Pengaturan Utama'!$B$10)))))</f>
      </c>
      <c r="L83" s="76" t="str">
        <f>IF(K83="","",IF(K83='Pengaturan Utama'!$B$10,'Pengaturan Utama'!$C$10,IF(OR(K83='Pengaturan Utama'!$B$6,K83='Pengaturan Utama'!$B$7),'Pengaturan Utama'!$C$6,IF(K83='Pengaturan Utama'!$B$8,'Pengaturan Utama'!$C$8,'Pengaturan Utama'!$C$9))))</f>
      </c>
      <c r="M83" s="6"/>
      <c r="N83" s="6"/>
      <c r="O83" s="6"/>
      <c r="P83" s="6"/>
      <c r="Q83" s="6"/>
      <c r="R83" s="6"/>
      <c r="S83" s="6"/>
      <c r="T83" s="6"/>
      <c r="U83" s="6"/>
      <c r="V83" s="6"/>
      <c r="W83" s="6"/>
      <c r="X83" s="6"/>
      <c r="Y83" s="6"/>
      <c r="Z83" s="6"/>
    </row>
    <row r="84" ht="20" customHeight="true">
      <c r="A84" s="176"/>
      <c r="B84" s="162"/>
      <c r="C84" s="144"/>
      <c r="D84" s="144"/>
      <c r="E84" s="164"/>
      <c r="F84" s="166"/>
      <c r="G84" s="168"/>
      <c r="H84" s="169" t="str">
        <f>IF(OR(F84="",G84=""),"",F84*G84)</f>
      </c>
      <c r="I84" s="172" t="str">
        <f>IF(H84="","",IF(SUM($H$6:$H$200)=0,"",H84/SUM($H$6:$H$200)))</f>
      </c>
      <c r="J84" s="174" t="str">
        <f>IF(E84="","",TODAY()-E84)</f>
      </c>
      <c r="K84" s="75" t="str">
        <f>IF(J84="","",IF(J84&lt;='Pengaturan Utama'!$A$6,'Pengaturan Utama'!$B$6,IF(J84&lt;='Pengaturan Utama'!$A$7,'Pengaturan Utama'!$B$7,IF(J84&lt;='Pengaturan Utama'!$A$8,'Pengaturan Utama'!$B$8,IF(J84&lt;='Pengaturan Utama'!$A$9,'Pengaturan Utama'!$B$9,'Pengaturan Utama'!$B$10)))))</f>
      </c>
      <c r="L84" s="76" t="str">
        <f>IF(K84="","",IF(K84='Pengaturan Utama'!$B$10,'Pengaturan Utama'!$C$10,IF(OR(K84='Pengaturan Utama'!$B$6,K84='Pengaturan Utama'!$B$7),'Pengaturan Utama'!$C$6,IF(K84='Pengaturan Utama'!$B$8,'Pengaturan Utama'!$C$8,'Pengaturan Utama'!$C$9))))</f>
      </c>
      <c r="M84" s="6"/>
      <c r="N84" s="6"/>
      <c r="O84" s="6"/>
      <c r="P84" s="6"/>
      <c r="Q84" s="6"/>
      <c r="R84" s="6"/>
      <c r="S84" s="6"/>
      <c r="T84" s="6"/>
      <c r="U84" s="6"/>
      <c r="V84" s="6"/>
      <c r="W84" s="6"/>
      <c r="X84" s="6"/>
      <c r="Y84" s="6"/>
      <c r="Z84" s="6"/>
    </row>
    <row r="85" ht="20" customHeight="true">
      <c r="A85" s="176"/>
      <c r="B85" s="162"/>
      <c r="C85" s="144"/>
      <c r="D85" s="144"/>
      <c r="E85" s="164"/>
      <c r="F85" s="166"/>
      <c r="G85" s="168"/>
      <c r="H85" s="169" t="str">
        <f>IF(OR(F85="",G85=""),"",F85*G85)</f>
      </c>
      <c r="I85" s="172" t="str">
        <f>IF(H85="","",IF(SUM($H$6:$H$200)=0,"",H85/SUM($H$6:$H$200)))</f>
      </c>
      <c r="J85" s="174" t="str">
        <f>IF(E85="","",TODAY()-E85)</f>
      </c>
      <c r="K85" s="75" t="str">
        <f>IF(J85="","",IF(J85&lt;='Pengaturan Utama'!$A$6,'Pengaturan Utama'!$B$6,IF(J85&lt;='Pengaturan Utama'!$A$7,'Pengaturan Utama'!$B$7,IF(J85&lt;='Pengaturan Utama'!$A$8,'Pengaturan Utama'!$B$8,IF(J85&lt;='Pengaturan Utama'!$A$9,'Pengaturan Utama'!$B$9,'Pengaturan Utama'!$B$10)))))</f>
      </c>
      <c r="L85" s="76" t="str">
        <f>IF(K85="","",IF(K85='Pengaturan Utama'!$B$10,'Pengaturan Utama'!$C$10,IF(OR(K85='Pengaturan Utama'!$B$6,K85='Pengaturan Utama'!$B$7),'Pengaturan Utama'!$C$6,IF(K85='Pengaturan Utama'!$B$8,'Pengaturan Utama'!$C$8,'Pengaturan Utama'!$C$9))))</f>
      </c>
      <c r="M85" s="6"/>
      <c r="N85" s="6"/>
      <c r="O85" s="6"/>
      <c r="P85" s="6"/>
      <c r="Q85" s="6"/>
      <c r="R85" s="6"/>
      <c r="S85" s="6"/>
      <c r="T85" s="6"/>
      <c r="U85" s="6"/>
      <c r="V85" s="6"/>
      <c r="W85" s="6"/>
      <c r="X85" s="6"/>
      <c r="Y85" s="6"/>
      <c r="Z85" s="6"/>
    </row>
    <row r="86" ht="20" customHeight="true">
      <c r="A86" s="176"/>
      <c r="B86" s="162"/>
      <c r="C86" s="144"/>
      <c r="D86" s="144"/>
      <c r="E86" s="164"/>
      <c r="F86" s="166"/>
      <c r="G86" s="168"/>
      <c r="H86" s="169" t="str">
        <f>IF(OR(F86="",G86=""),"",F86*G86)</f>
      </c>
      <c r="I86" s="172" t="str">
        <f>IF(H86="","",IF(SUM($H$6:$H$200)=0,"",H86/SUM($H$6:$H$200)))</f>
      </c>
      <c r="J86" s="174" t="str">
        <f>IF(E86="","",TODAY()-E86)</f>
      </c>
      <c r="K86" s="75" t="str">
        <f>IF(J86="","",IF(J86&lt;='Pengaturan Utama'!$A$6,'Pengaturan Utama'!$B$6,IF(J86&lt;='Pengaturan Utama'!$A$7,'Pengaturan Utama'!$B$7,IF(J86&lt;='Pengaturan Utama'!$A$8,'Pengaturan Utama'!$B$8,IF(J86&lt;='Pengaturan Utama'!$A$9,'Pengaturan Utama'!$B$9,'Pengaturan Utama'!$B$10)))))</f>
      </c>
      <c r="L86" s="76" t="str">
        <f>IF(K86="","",IF(K86='Pengaturan Utama'!$B$10,'Pengaturan Utama'!$C$10,IF(OR(K86='Pengaturan Utama'!$B$6,K86='Pengaturan Utama'!$B$7),'Pengaturan Utama'!$C$6,IF(K86='Pengaturan Utama'!$B$8,'Pengaturan Utama'!$C$8,'Pengaturan Utama'!$C$9))))</f>
      </c>
      <c r="M86" s="6"/>
      <c r="N86" s="6"/>
      <c r="O86" s="6"/>
      <c r="P86" s="6"/>
      <c r="Q86" s="6"/>
      <c r="R86" s="6"/>
      <c r="S86" s="6"/>
      <c r="T86" s="6"/>
      <c r="U86" s="6"/>
      <c r="V86" s="6"/>
      <c r="W86" s="6"/>
      <c r="X86" s="6"/>
      <c r="Y86" s="6"/>
      <c r="Z86" s="6"/>
    </row>
    <row r="87" ht="20" customHeight="true">
      <c r="A87" s="176"/>
      <c r="B87" s="162"/>
      <c r="C87" s="144"/>
      <c r="D87" s="144"/>
      <c r="E87" s="164"/>
      <c r="F87" s="166"/>
      <c r="G87" s="168"/>
      <c r="H87" s="169" t="str">
        <f>IF(OR(F87="",G87=""),"",F87*G87)</f>
      </c>
      <c r="I87" s="172" t="str">
        <f>IF(H87="","",IF(SUM($H$6:$H$200)=0,"",H87/SUM($H$6:$H$200)))</f>
      </c>
      <c r="J87" s="174" t="str">
        <f>IF(E87="","",TODAY()-E87)</f>
      </c>
      <c r="K87" s="75" t="str">
        <f>IF(J87="","",IF(J87&lt;='Pengaturan Utama'!$A$6,'Pengaturan Utama'!$B$6,IF(J87&lt;='Pengaturan Utama'!$A$7,'Pengaturan Utama'!$B$7,IF(J87&lt;='Pengaturan Utama'!$A$8,'Pengaturan Utama'!$B$8,IF(J87&lt;='Pengaturan Utama'!$A$9,'Pengaturan Utama'!$B$9,'Pengaturan Utama'!$B$10)))))</f>
      </c>
      <c r="L87" s="76" t="str">
        <f>IF(K87="","",IF(K87='Pengaturan Utama'!$B$10,'Pengaturan Utama'!$C$10,IF(OR(K87='Pengaturan Utama'!$B$6,K87='Pengaturan Utama'!$B$7),'Pengaturan Utama'!$C$6,IF(K87='Pengaturan Utama'!$B$8,'Pengaturan Utama'!$C$8,'Pengaturan Utama'!$C$9))))</f>
      </c>
      <c r="M87" s="6"/>
      <c r="N87" s="6"/>
      <c r="O87" s="6"/>
      <c r="P87" s="6"/>
      <c r="Q87" s="6"/>
      <c r="R87" s="6"/>
      <c r="S87" s="6"/>
      <c r="T87" s="6"/>
      <c r="U87" s="6"/>
      <c r="V87" s="6"/>
      <c r="W87" s="6"/>
      <c r="X87" s="6"/>
      <c r="Y87" s="6"/>
      <c r="Z87" s="6"/>
    </row>
    <row r="88" ht="20" customHeight="true">
      <c r="A88" s="176"/>
      <c r="B88" s="162"/>
      <c r="C88" s="144"/>
      <c r="D88" s="144"/>
      <c r="E88" s="164"/>
      <c r="F88" s="166"/>
      <c r="G88" s="168"/>
      <c r="H88" s="169" t="str">
        <f>IF(OR(F88="",G88=""),"",F88*G88)</f>
      </c>
      <c r="I88" s="172" t="str">
        <f>IF(H88="","",IF(SUM($H$6:$H$200)=0,"",H88/SUM($H$6:$H$200)))</f>
      </c>
      <c r="J88" s="174" t="str">
        <f>IF(E88="","",TODAY()-E88)</f>
      </c>
      <c r="K88" s="75" t="str">
        <f>IF(J88="","",IF(J88&lt;='Pengaturan Utama'!$A$6,'Pengaturan Utama'!$B$6,IF(J88&lt;='Pengaturan Utama'!$A$7,'Pengaturan Utama'!$B$7,IF(J88&lt;='Pengaturan Utama'!$A$8,'Pengaturan Utama'!$B$8,IF(J88&lt;='Pengaturan Utama'!$A$9,'Pengaturan Utama'!$B$9,'Pengaturan Utama'!$B$10)))))</f>
      </c>
      <c r="L88" s="76" t="str">
        <f>IF(K88="","",IF(K88='Pengaturan Utama'!$B$10,'Pengaturan Utama'!$C$10,IF(OR(K88='Pengaturan Utama'!$B$6,K88='Pengaturan Utama'!$B$7),'Pengaturan Utama'!$C$6,IF(K88='Pengaturan Utama'!$B$8,'Pengaturan Utama'!$C$8,'Pengaturan Utama'!$C$9))))</f>
      </c>
      <c r="M88" s="6"/>
      <c r="N88" s="6"/>
      <c r="O88" s="6"/>
      <c r="P88" s="6"/>
      <c r="Q88" s="6"/>
      <c r="R88" s="6"/>
      <c r="S88" s="6"/>
      <c r="T88" s="6"/>
      <c r="U88" s="6"/>
      <c r="V88" s="6"/>
      <c r="W88" s="6"/>
      <c r="X88" s="6"/>
      <c r="Y88" s="6"/>
      <c r="Z88" s="6"/>
    </row>
    <row r="89" ht="20" customHeight="true">
      <c r="A89" s="176"/>
      <c r="B89" s="162"/>
      <c r="C89" s="144"/>
      <c r="D89" s="144"/>
      <c r="E89" s="164"/>
      <c r="F89" s="166"/>
      <c r="G89" s="168"/>
      <c r="H89" s="169" t="str">
        <f>IF(OR(F89="",G89=""),"",F89*G89)</f>
      </c>
      <c r="I89" s="172" t="str">
        <f>IF(H89="","",IF(SUM($H$6:$H$200)=0,"",H89/SUM($H$6:$H$200)))</f>
      </c>
      <c r="J89" s="174" t="str">
        <f>IF(E89="","",TODAY()-E89)</f>
      </c>
      <c r="K89" s="75" t="str">
        <f>IF(J89="","",IF(J89&lt;='Pengaturan Utama'!$A$6,'Pengaturan Utama'!$B$6,IF(J89&lt;='Pengaturan Utama'!$A$7,'Pengaturan Utama'!$B$7,IF(J89&lt;='Pengaturan Utama'!$A$8,'Pengaturan Utama'!$B$8,IF(J89&lt;='Pengaturan Utama'!$A$9,'Pengaturan Utama'!$B$9,'Pengaturan Utama'!$B$10)))))</f>
      </c>
      <c r="L89" s="76" t="str">
        <f>IF(K89="","",IF(K89='Pengaturan Utama'!$B$10,'Pengaturan Utama'!$C$10,IF(OR(K89='Pengaturan Utama'!$B$6,K89='Pengaturan Utama'!$B$7),'Pengaturan Utama'!$C$6,IF(K89='Pengaturan Utama'!$B$8,'Pengaturan Utama'!$C$8,'Pengaturan Utama'!$C$9))))</f>
      </c>
      <c r="M89" s="6"/>
      <c r="N89" s="6"/>
      <c r="O89" s="6"/>
      <c r="P89" s="6"/>
      <c r="Q89" s="6"/>
      <c r="R89" s="6"/>
      <c r="S89" s="6"/>
      <c r="T89" s="6"/>
      <c r="U89" s="6"/>
      <c r="V89" s="6"/>
      <c r="W89" s="6"/>
      <c r="X89" s="6"/>
      <c r="Y89" s="6"/>
      <c r="Z89" s="6"/>
    </row>
    <row r="90" ht="20" customHeight="true">
      <c r="A90" s="176"/>
      <c r="B90" s="162"/>
      <c r="C90" s="144"/>
      <c r="D90" s="144"/>
      <c r="E90" s="164"/>
      <c r="F90" s="166"/>
      <c r="G90" s="168"/>
      <c r="H90" s="169" t="str">
        <f>IF(OR(F90="",G90=""),"",F90*G90)</f>
      </c>
      <c r="I90" s="172" t="str">
        <f>IF(H90="","",IF(SUM($H$6:$H$200)=0,"",H90/SUM($H$6:$H$200)))</f>
      </c>
      <c r="J90" s="174" t="str">
        <f>IF(E90="","",TODAY()-E90)</f>
      </c>
      <c r="K90" s="75" t="str">
        <f>IF(J90="","",IF(J90&lt;='Pengaturan Utama'!$A$6,'Pengaturan Utama'!$B$6,IF(J90&lt;='Pengaturan Utama'!$A$7,'Pengaturan Utama'!$B$7,IF(J90&lt;='Pengaturan Utama'!$A$8,'Pengaturan Utama'!$B$8,IF(J90&lt;='Pengaturan Utama'!$A$9,'Pengaturan Utama'!$B$9,'Pengaturan Utama'!$B$10)))))</f>
      </c>
      <c r="L90" s="76" t="str">
        <f>IF(K90="","",IF(K90='Pengaturan Utama'!$B$10,'Pengaturan Utama'!$C$10,IF(OR(K90='Pengaturan Utama'!$B$6,K90='Pengaturan Utama'!$B$7),'Pengaturan Utama'!$C$6,IF(K90='Pengaturan Utama'!$B$8,'Pengaturan Utama'!$C$8,'Pengaturan Utama'!$C$9))))</f>
      </c>
      <c r="M90" s="6"/>
      <c r="N90" s="6"/>
      <c r="O90" s="6"/>
      <c r="P90" s="6"/>
      <c r="Q90" s="6"/>
      <c r="R90" s="6"/>
      <c r="S90" s="6"/>
      <c r="T90" s="6"/>
      <c r="U90" s="6"/>
      <c r="V90" s="6"/>
      <c r="W90" s="6"/>
      <c r="X90" s="6"/>
      <c r="Y90" s="6"/>
      <c r="Z90" s="6"/>
    </row>
    <row r="91" ht="20" customHeight="true">
      <c r="A91" s="176"/>
      <c r="B91" s="162"/>
      <c r="C91" s="144"/>
      <c r="D91" s="144"/>
      <c r="E91" s="164"/>
      <c r="F91" s="166"/>
      <c r="G91" s="168"/>
      <c r="H91" s="169" t="str">
        <f>IF(OR(F91="",G91=""),"",F91*G91)</f>
      </c>
      <c r="I91" s="172" t="str">
        <f>IF(H91="","",IF(SUM($H$6:$H$200)=0,"",H91/SUM($H$6:$H$200)))</f>
      </c>
      <c r="J91" s="174" t="str">
        <f>IF(E91="","",TODAY()-E91)</f>
      </c>
      <c r="K91" s="75" t="str">
        <f>IF(J91="","",IF(J91&lt;='Pengaturan Utama'!$A$6,'Pengaturan Utama'!$B$6,IF(J91&lt;='Pengaturan Utama'!$A$7,'Pengaturan Utama'!$B$7,IF(J91&lt;='Pengaturan Utama'!$A$8,'Pengaturan Utama'!$B$8,IF(J91&lt;='Pengaturan Utama'!$A$9,'Pengaturan Utama'!$B$9,'Pengaturan Utama'!$B$10)))))</f>
      </c>
      <c r="L91" s="76" t="str">
        <f>IF(K91="","",IF(K91='Pengaturan Utama'!$B$10,'Pengaturan Utama'!$C$10,IF(OR(K91='Pengaturan Utama'!$B$6,K91='Pengaturan Utama'!$B$7),'Pengaturan Utama'!$C$6,IF(K91='Pengaturan Utama'!$B$8,'Pengaturan Utama'!$C$8,'Pengaturan Utama'!$C$9))))</f>
      </c>
      <c r="M91" s="6"/>
      <c r="N91" s="6"/>
      <c r="O91" s="6"/>
      <c r="P91" s="6"/>
      <c r="Q91" s="6"/>
      <c r="R91" s="6"/>
      <c r="S91" s="6"/>
      <c r="T91" s="6"/>
      <c r="U91" s="6"/>
      <c r="V91" s="6"/>
      <c r="W91" s="6"/>
      <c r="X91" s="6"/>
      <c r="Y91" s="6"/>
      <c r="Z91" s="6"/>
    </row>
    <row r="92" ht="20" customHeight="true">
      <c r="A92" s="176"/>
      <c r="B92" s="162"/>
      <c r="C92" s="144"/>
      <c r="D92" s="144"/>
      <c r="E92" s="164"/>
      <c r="F92" s="166"/>
      <c r="G92" s="168"/>
      <c r="H92" s="169" t="str">
        <f>IF(OR(F92="",G92=""),"",F92*G92)</f>
      </c>
      <c r="I92" s="172" t="str">
        <f>IF(H92="","",IF(SUM($H$6:$H$200)=0,"",H92/SUM($H$6:$H$200)))</f>
      </c>
      <c r="J92" s="174" t="str">
        <f>IF(E92="","",TODAY()-E92)</f>
      </c>
      <c r="K92" s="75" t="str">
        <f>IF(J92="","",IF(J92&lt;='Pengaturan Utama'!$A$6,'Pengaturan Utama'!$B$6,IF(J92&lt;='Pengaturan Utama'!$A$7,'Pengaturan Utama'!$B$7,IF(J92&lt;='Pengaturan Utama'!$A$8,'Pengaturan Utama'!$B$8,IF(J92&lt;='Pengaturan Utama'!$A$9,'Pengaturan Utama'!$B$9,'Pengaturan Utama'!$B$10)))))</f>
      </c>
      <c r="L92" s="76" t="str">
        <f>IF(K92="","",IF(K92='Pengaturan Utama'!$B$10,'Pengaturan Utama'!$C$10,IF(OR(K92='Pengaturan Utama'!$B$6,K92='Pengaturan Utama'!$B$7),'Pengaturan Utama'!$C$6,IF(K92='Pengaturan Utama'!$B$8,'Pengaturan Utama'!$C$8,'Pengaturan Utama'!$C$9))))</f>
      </c>
      <c r="M92" s="6"/>
      <c r="N92" s="6"/>
      <c r="O92" s="6"/>
      <c r="P92" s="6"/>
      <c r="Q92" s="6"/>
      <c r="R92" s="6"/>
      <c r="S92" s="6"/>
      <c r="T92" s="6"/>
      <c r="U92" s="6"/>
      <c r="V92" s="6"/>
      <c r="W92" s="6"/>
      <c r="X92" s="6"/>
      <c r="Y92" s="6"/>
      <c r="Z92" s="6"/>
    </row>
    <row r="93" ht="20" customHeight="true">
      <c r="A93" s="176"/>
      <c r="B93" s="162"/>
      <c r="C93" s="144"/>
      <c r="D93" s="144"/>
      <c r="E93" s="164"/>
      <c r="F93" s="166"/>
      <c r="G93" s="168"/>
      <c r="H93" s="169" t="str">
        <f>IF(OR(F93="",G93=""),"",F93*G93)</f>
      </c>
      <c r="I93" s="172" t="str">
        <f>IF(H93="","",IF(SUM($H$6:$H$200)=0,"",H93/SUM($H$6:$H$200)))</f>
      </c>
      <c r="J93" s="174" t="str">
        <f>IF(E93="","",TODAY()-E93)</f>
      </c>
      <c r="K93" s="75" t="str">
        <f>IF(J93="","",IF(J93&lt;='Pengaturan Utama'!$A$6,'Pengaturan Utama'!$B$6,IF(J93&lt;='Pengaturan Utama'!$A$7,'Pengaturan Utama'!$B$7,IF(J93&lt;='Pengaturan Utama'!$A$8,'Pengaturan Utama'!$B$8,IF(J93&lt;='Pengaturan Utama'!$A$9,'Pengaturan Utama'!$B$9,'Pengaturan Utama'!$B$10)))))</f>
      </c>
      <c r="L93" s="76" t="str">
        <f>IF(K93="","",IF(K93='Pengaturan Utama'!$B$10,'Pengaturan Utama'!$C$10,IF(OR(K93='Pengaturan Utama'!$B$6,K93='Pengaturan Utama'!$B$7),'Pengaturan Utama'!$C$6,IF(K93='Pengaturan Utama'!$B$8,'Pengaturan Utama'!$C$8,'Pengaturan Utama'!$C$9))))</f>
      </c>
      <c r="M93" s="6"/>
      <c r="N93" s="6"/>
      <c r="O93" s="6"/>
      <c r="P93" s="6"/>
      <c r="Q93" s="6"/>
      <c r="R93" s="6"/>
      <c r="S93" s="6"/>
      <c r="T93" s="6"/>
      <c r="U93" s="6"/>
      <c r="V93" s="6"/>
      <c r="W93" s="6"/>
      <c r="X93" s="6"/>
      <c r="Y93" s="6"/>
      <c r="Z93" s="6"/>
    </row>
    <row r="94" ht="20" customHeight="true">
      <c r="A94" s="176"/>
      <c r="B94" s="162"/>
      <c r="C94" s="144"/>
      <c r="D94" s="144"/>
      <c r="E94" s="164"/>
      <c r="F94" s="166"/>
      <c r="G94" s="168"/>
      <c r="H94" s="169" t="str">
        <f>IF(OR(F94="",G94=""),"",F94*G94)</f>
      </c>
      <c r="I94" s="172" t="str">
        <f>IF(H94="","",IF(SUM($H$6:$H$200)=0,"",H94/SUM($H$6:$H$200)))</f>
      </c>
      <c r="J94" s="174" t="str">
        <f>IF(E94="","",TODAY()-E94)</f>
      </c>
      <c r="K94" s="75" t="str">
        <f>IF(J94="","",IF(J94&lt;='Pengaturan Utama'!$A$6,'Pengaturan Utama'!$B$6,IF(J94&lt;='Pengaturan Utama'!$A$7,'Pengaturan Utama'!$B$7,IF(J94&lt;='Pengaturan Utama'!$A$8,'Pengaturan Utama'!$B$8,IF(J94&lt;='Pengaturan Utama'!$A$9,'Pengaturan Utama'!$B$9,'Pengaturan Utama'!$B$10)))))</f>
      </c>
      <c r="L94" s="76" t="str">
        <f>IF(K94="","",IF(K94='Pengaturan Utama'!$B$10,'Pengaturan Utama'!$C$10,IF(OR(K94='Pengaturan Utama'!$B$6,K94='Pengaturan Utama'!$B$7),'Pengaturan Utama'!$C$6,IF(K94='Pengaturan Utama'!$B$8,'Pengaturan Utama'!$C$8,'Pengaturan Utama'!$C$9))))</f>
      </c>
      <c r="M94" s="6"/>
      <c r="N94" s="6"/>
      <c r="O94" s="6"/>
      <c r="P94" s="6"/>
      <c r="Q94" s="6"/>
      <c r="R94" s="6"/>
      <c r="S94" s="6"/>
      <c r="T94" s="6"/>
      <c r="U94" s="6"/>
      <c r="V94" s="6"/>
      <c r="W94" s="6"/>
      <c r="X94" s="6"/>
      <c r="Y94" s="6"/>
      <c r="Z94" s="6"/>
    </row>
    <row r="95" ht="20" customHeight="true">
      <c r="A95" s="176"/>
      <c r="B95" s="162"/>
      <c r="C95" s="144"/>
      <c r="D95" s="144"/>
      <c r="E95" s="164"/>
      <c r="F95" s="166"/>
      <c r="G95" s="168"/>
      <c r="H95" s="169" t="str">
        <f>IF(OR(F95="",G95=""),"",F95*G95)</f>
      </c>
      <c r="I95" s="172" t="str">
        <f>IF(H95="","",IF(SUM($H$6:$H$200)=0,"",H95/SUM($H$6:$H$200)))</f>
      </c>
      <c r="J95" s="174" t="str">
        <f>IF(E95="","",TODAY()-E95)</f>
      </c>
      <c r="K95" s="75" t="str">
        <f>IF(J95="","",IF(J95&lt;='Pengaturan Utama'!$A$6,'Pengaturan Utama'!$B$6,IF(J95&lt;='Pengaturan Utama'!$A$7,'Pengaturan Utama'!$B$7,IF(J95&lt;='Pengaturan Utama'!$A$8,'Pengaturan Utama'!$B$8,IF(J95&lt;='Pengaturan Utama'!$A$9,'Pengaturan Utama'!$B$9,'Pengaturan Utama'!$B$10)))))</f>
      </c>
      <c r="L95" s="76" t="str">
        <f>IF(K95="","",IF(K95='Pengaturan Utama'!$B$10,'Pengaturan Utama'!$C$10,IF(OR(K95='Pengaturan Utama'!$B$6,K95='Pengaturan Utama'!$B$7),'Pengaturan Utama'!$C$6,IF(K95='Pengaturan Utama'!$B$8,'Pengaturan Utama'!$C$8,'Pengaturan Utama'!$C$9))))</f>
      </c>
      <c r="M95" s="6"/>
      <c r="N95" s="6"/>
      <c r="O95" s="6"/>
      <c r="P95" s="6"/>
      <c r="Q95" s="6"/>
      <c r="R95" s="6"/>
      <c r="S95" s="6"/>
      <c r="T95" s="6"/>
      <c r="U95" s="6"/>
      <c r="V95" s="6"/>
      <c r="W95" s="6"/>
      <c r="X95" s="6"/>
      <c r="Y95" s="6"/>
      <c r="Z95" s="6"/>
    </row>
    <row r="96" ht="20" customHeight="true">
      <c r="A96" s="176"/>
      <c r="B96" s="162"/>
      <c r="C96" s="144"/>
      <c r="D96" s="144"/>
      <c r="E96" s="164"/>
      <c r="F96" s="166"/>
      <c r="G96" s="168"/>
      <c r="H96" s="169" t="str">
        <f>IF(OR(F96="",G96=""),"",F96*G96)</f>
      </c>
      <c r="I96" s="172" t="str">
        <f>IF(H96="","",IF(SUM($H$6:$H$200)=0,"",H96/SUM($H$6:$H$200)))</f>
      </c>
      <c r="J96" s="174" t="str">
        <f>IF(E96="","",TODAY()-E96)</f>
      </c>
      <c r="K96" s="75" t="str">
        <f>IF(J96="","",IF(J96&lt;='Pengaturan Utama'!$A$6,'Pengaturan Utama'!$B$6,IF(J96&lt;='Pengaturan Utama'!$A$7,'Pengaturan Utama'!$B$7,IF(J96&lt;='Pengaturan Utama'!$A$8,'Pengaturan Utama'!$B$8,IF(J96&lt;='Pengaturan Utama'!$A$9,'Pengaturan Utama'!$B$9,'Pengaturan Utama'!$B$10)))))</f>
      </c>
      <c r="L96" s="76" t="str">
        <f>IF(K96="","",IF(K96='Pengaturan Utama'!$B$10,'Pengaturan Utama'!$C$10,IF(OR(K96='Pengaturan Utama'!$B$6,K96='Pengaturan Utama'!$B$7),'Pengaturan Utama'!$C$6,IF(K96='Pengaturan Utama'!$B$8,'Pengaturan Utama'!$C$8,'Pengaturan Utama'!$C$9))))</f>
      </c>
      <c r="M96" s="6"/>
      <c r="N96" s="6"/>
      <c r="O96" s="6"/>
      <c r="P96" s="6"/>
      <c r="Q96" s="6"/>
      <c r="R96" s="6"/>
      <c r="S96" s="6"/>
      <c r="T96" s="6"/>
      <c r="U96" s="6"/>
      <c r="V96" s="6"/>
      <c r="W96" s="6"/>
      <c r="X96" s="6"/>
      <c r="Y96" s="6"/>
      <c r="Z96" s="6"/>
    </row>
    <row r="97" ht="20" customHeight="true">
      <c r="A97" s="176"/>
      <c r="B97" s="162"/>
      <c r="C97" s="144"/>
      <c r="D97" s="144"/>
      <c r="E97" s="164"/>
      <c r="F97" s="166"/>
      <c r="G97" s="168"/>
      <c r="H97" s="169" t="str">
        <f>IF(OR(F97="",G97=""),"",F97*G97)</f>
      </c>
      <c r="I97" s="172" t="str">
        <f>IF(H97="","",IF(SUM($H$6:$H$200)=0,"",H97/SUM($H$6:$H$200)))</f>
      </c>
      <c r="J97" s="174" t="str">
        <f>IF(E97="","",TODAY()-E97)</f>
      </c>
      <c r="K97" s="75" t="str">
        <f>IF(J97="","",IF(J97&lt;='Pengaturan Utama'!$A$6,'Pengaturan Utama'!$B$6,IF(J97&lt;='Pengaturan Utama'!$A$7,'Pengaturan Utama'!$B$7,IF(J97&lt;='Pengaturan Utama'!$A$8,'Pengaturan Utama'!$B$8,IF(J97&lt;='Pengaturan Utama'!$A$9,'Pengaturan Utama'!$B$9,'Pengaturan Utama'!$B$10)))))</f>
      </c>
      <c r="L97" s="76" t="str">
        <f>IF(K97="","",IF(K97='Pengaturan Utama'!$B$10,'Pengaturan Utama'!$C$10,IF(OR(K97='Pengaturan Utama'!$B$6,K97='Pengaturan Utama'!$B$7),'Pengaturan Utama'!$C$6,IF(K97='Pengaturan Utama'!$B$8,'Pengaturan Utama'!$C$8,'Pengaturan Utama'!$C$9))))</f>
      </c>
      <c r="M97" s="6"/>
      <c r="N97" s="6"/>
      <c r="O97" s="6"/>
      <c r="P97" s="6"/>
      <c r="Q97" s="6"/>
      <c r="R97" s="6"/>
      <c r="S97" s="6"/>
      <c r="T97" s="6"/>
      <c r="U97" s="6"/>
      <c r="V97" s="6"/>
      <c r="W97" s="6"/>
      <c r="X97" s="6"/>
      <c r="Y97" s="6"/>
      <c r="Z97" s="6"/>
    </row>
    <row r="98" ht="20" customHeight="true">
      <c r="A98" s="176"/>
      <c r="B98" s="162"/>
      <c r="C98" s="144"/>
      <c r="D98" s="144"/>
      <c r="E98" s="164"/>
      <c r="F98" s="166"/>
      <c r="G98" s="168"/>
      <c r="H98" s="169" t="str">
        <f>IF(OR(F98="",G98=""),"",F98*G98)</f>
      </c>
      <c r="I98" s="172" t="str">
        <f>IF(H98="","",IF(SUM($H$6:$H$200)=0,"",H98/SUM($H$6:$H$200)))</f>
      </c>
      <c r="J98" s="174" t="str">
        <f>IF(E98="","",TODAY()-E98)</f>
      </c>
      <c r="K98" s="75" t="str">
        <f>IF(J98="","",IF(J98&lt;='Pengaturan Utama'!$A$6,'Pengaturan Utama'!$B$6,IF(J98&lt;='Pengaturan Utama'!$A$7,'Pengaturan Utama'!$B$7,IF(J98&lt;='Pengaturan Utama'!$A$8,'Pengaturan Utama'!$B$8,IF(J98&lt;='Pengaturan Utama'!$A$9,'Pengaturan Utama'!$B$9,'Pengaturan Utama'!$B$10)))))</f>
      </c>
      <c r="L98" s="76" t="str">
        <f>IF(K98="","",IF(K98='Pengaturan Utama'!$B$10,'Pengaturan Utama'!$C$10,IF(OR(K98='Pengaturan Utama'!$B$6,K98='Pengaturan Utama'!$B$7),'Pengaturan Utama'!$C$6,IF(K98='Pengaturan Utama'!$B$8,'Pengaturan Utama'!$C$8,'Pengaturan Utama'!$C$9))))</f>
      </c>
      <c r="M98" s="6"/>
      <c r="N98" s="6"/>
      <c r="O98" s="6"/>
      <c r="P98" s="6"/>
      <c r="Q98" s="6"/>
      <c r="R98" s="6"/>
      <c r="S98" s="6"/>
      <c r="T98" s="6"/>
      <c r="U98" s="6"/>
      <c r="V98" s="6"/>
      <c r="W98" s="6"/>
      <c r="X98" s="6"/>
      <c r="Y98" s="6"/>
      <c r="Z98" s="6"/>
    </row>
    <row r="99" ht="20" customHeight="true">
      <c r="A99" s="176"/>
      <c r="B99" s="162"/>
      <c r="C99" s="144"/>
      <c r="D99" s="144"/>
      <c r="E99" s="164"/>
      <c r="F99" s="166"/>
      <c r="G99" s="168"/>
      <c r="H99" s="169" t="str">
        <f>IF(OR(F99="",G99=""),"",F99*G99)</f>
      </c>
      <c r="I99" s="172" t="str">
        <f>IF(H99="","",IF(SUM($H$6:$H$200)=0,"",H99/SUM($H$6:$H$200)))</f>
      </c>
      <c r="J99" s="174" t="str">
        <f>IF(E99="","",TODAY()-E99)</f>
      </c>
      <c r="K99" s="75" t="str">
        <f>IF(J99="","",IF(J99&lt;='Pengaturan Utama'!$A$6,'Pengaturan Utama'!$B$6,IF(J99&lt;='Pengaturan Utama'!$A$7,'Pengaturan Utama'!$B$7,IF(J99&lt;='Pengaturan Utama'!$A$8,'Pengaturan Utama'!$B$8,IF(J99&lt;='Pengaturan Utama'!$A$9,'Pengaturan Utama'!$B$9,'Pengaturan Utama'!$B$10)))))</f>
      </c>
      <c r="L99" s="76" t="str">
        <f>IF(K99="","",IF(K99='Pengaturan Utama'!$B$10,'Pengaturan Utama'!$C$10,IF(OR(K99='Pengaturan Utama'!$B$6,K99='Pengaturan Utama'!$B$7),'Pengaturan Utama'!$C$6,IF(K99='Pengaturan Utama'!$B$8,'Pengaturan Utama'!$C$8,'Pengaturan Utama'!$C$9))))</f>
      </c>
      <c r="M99" s="6"/>
      <c r="N99" s="6"/>
      <c r="O99" s="6"/>
      <c r="P99" s="6"/>
      <c r="Q99" s="6"/>
      <c r="R99" s="6"/>
      <c r="S99" s="6"/>
      <c r="T99" s="6"/>
      <c r="U99" s="6"/>
      <c r="V99" s="6"/>
      <c r="W99" s="6"/>
      <c r="X99" s="6"/>
      <c r="Y99" s="6"/>
      <c r="Z99" s="6"/>
    </row>
    <row r="100" ht="20" customHeight="true">
      <c r="A100" s="176"/>
      <c r="B100" s="162"/>
      <c r="C100" s="144"/>
      <c r="D100" s="144"/>
      <c r="E100" s="164"/>
      <c r="F100" s="166"/>
      <c r="G100" s="168"/>
      <c r="H100" s="169" t="str">
        <f>IF(OR(F100="",G100=""),"",F100*G100)</f>
      </c>
      <c r="I100" s="172" t="str">
        <f>IF(H100="","",IF(SUM($H$6:$H$200)=0,"",H100/SUM($H$6:$H$200)))</f>
      </c>
      <c r="J100" s="174" t="str">
        <f>IF(E100="","",TODAY()-E100)</f>
      </c>
      <c r="K100" s="75" t="str">
        <f>IF(J100="","",IF(J100&lt;='Pengaturan Utama'!$A$6,'Pengaturan Utama'!$B$6,IF(J100&lt;='Pengaturan Utama'!$A$7,'Pengaturan Utama'!$B$7,IF(J100&lt;='Pengaturan Utama'!$A$8,'Pengaturan Utama'!$B$8,IF(J100&lt;='Pengaturan Utama'!$A$9,'Pengaturan Utama'!$B$9,'Pengaturan Utama'!$B$10)))))</f>
      </c>
      <c r="L100" s="76" t="str">
        <f>IF(K100="","",IF(K100='Pengaturan Utama'!$B$10,'Pengaturan Utama'!$C$10,IF(OR(K100='Pengaturan Utama'!$B$6,K100='Pengaturan Utama'!$B$7),'Pengaturan Utama'!$C$6,IF(K100='Pengaturan Utama'!$B$8,'Pengaturan Utama'!$C$8,'Pengaturan Utama'!$C$9))))</f>
      </c>
      <c r="M100" s="6"/>
      <c r="N100" s="6"/>
      <c r="O100" s="6"/>
      <c r="P100" s="6"/>
      <c r="Q100" s="6"/>
      <c r="R100" s="6"/>
      <c r="S100" s="6"/>
      <c r="T100" s="6"/>
      <c r="U100" s="6"/>
      <c r="V100" s="6"/>
      <c r="W100" s="6"/>
      <c r="X100" s="6"/>
      <c r="Y100" s="6"/>
      <c r="Z100" s="6"/>
    </row>
    <row r="101" ht="20" customHeight="true">
      <c r="A101" s="176"/>
      <c r="B101" s="162"/>
      <c r="C101" s="144"/>
      <c r="D101" s="144"/>
      <c r="E101" s="164"/>
      <c r="F101" s="166"/>
      <c r="G101" s="168"/>
      <c r="H101" s="169" t="str">
        <f>IF(OR(F101="",G101=""),"",F101*G101)</f>
      </c>
      <c r="I101" s="172" t="str">
        <f>IF(H101="","",IF(SUM($H$6:$H$200)=0,"",H101/SUM($H$6:$H$200)))</f>
      </c>
      <c r="J101" s="174" t="str">
        <f>IF(E101="","",TODAY()-E101)</f>
      </c>
      <c r="K101" s="75" t="str">
        <f>IF(J101="","",IF(J101&lt;='Pengaturan Utama'!$A$6,'Pengaturan Utama'!$B$6,IF(J101&lt;='Pengaturan Utama'!$A$7,'Pengaturan Utama'!$B$7,IF(J101&lt;='Pengaturan Utama'!$A$8,'Pengaturan Utama'!$B$8,IF(J101&lt;='Pengaturan Utama'!$A$9,'Pengaturan Utama'!$B$9,'Pengaturan Utama'!$B$10)))))</f>
      </c>
      <c r="L101" s="76" t="str">
        <f>IF(K101="","",IF(K101='Pengaturan Utama'!$B$10,'Pengaturan Utama'!$C$10,IF(OR(K101='Pengaturan Utama'!$B$6,K101='Pengaturan Utama'!$B$7),'Pengaturan Utama'!$C$6,IF(K101='Pengaturan Utama'!$B$8,'Pengaturan Utama'!$C$8,'Pengaturan Utama'!$C$9))))</f>
      </c>
      <c r="M101" s="6"/>
      <c r="N101" s="6"/>
      <c r="O101" s="6"/>
      <c r="P101" s="6"/>
      <c r="Q101" s="6"/>
      <c r="R101" s="6"/>
      <c r="S101" s="6"/>
      <c r="T101" s="6"/>
      <c r="U101" s="6"/>
      <c r="V101" s="6"/>
      <c r="W101" s="6"/>
      <c r="X101" s="6"/>
      <c r="Y101" s="6"/>
      <c r="Z101" s="6"/>
    </row>
    <row r="102" ht="20" customHeight="true">
      <c r="A102" s="176"/>
      <c r="B102" s="162"/>
      <c r="C102" s="144"/>
      <c r="D102" s="144"/>
      <c r="E102" s="164"/>
      <c r="F102" s="166"/>
      <c r="G102" s="168"/>
      <c r="H102" s="169" t="str">
        <f>IF(OR(F102="",G102=""),"",F102*G102)</f>
      </c>
      <c r="I102" s="172" t="str">
        <f>IF(H102="","",IF(SUM($H$6:$H$200)=0,"",H102/SUM($H$6:$H$200)))</f>
      </c>
      <c r="J102" s="174" t="str">
        <f>IF(E102="","",TODAY()-E102)</f>
      </c>
      <c r="K102" s="75" t="str">
        <f>IF(J102="","",IF(J102&lt;='Pengaturan Utama'!$A$6,'Pengaturan Utama'!$B$6,IF(J102&lt;='Pengaturan Utama'!$A$7,'Pengaturan Utama'!$B$7,IF(J102&lt;='Pengaturan Utama'!$A$8,'Pengaturan Utama'!$B$8,IF(J102&lt;='Pengaturan Utama'!$A$9,'Pengaturan Utama'!$B$9,'Pengaturan Utama'!$B$10)))))</f>
      </c>
      <c r="L102" s="76" t="str">
        <f>IF(K102="","",IF(K102='Pengaturan Utama'!$B$10,'Pengaturan Utama'!$C$10,IF(OR(K102='Pengaturan Utama'!$B$6,K102='Pengaturan Utama'!$B$7),'Pengaturan Utama'!$C$6,IF(K102='Pengaturan Utama'!$B$8,'Pengaturan Utama'!$C$8,'Pengaturan Utama'!$C$9))))</f>
      </c>
      <c r="M102" s="6"/>
      <c r="N102" s="6"/>
      <c r="O102" s="6"/>
      <c r="P102" s="6"/>
      <c r="Q102" s="6"/>
      <c r="R102" s="6"/>
      <c r="S102" s="6"/>
      <c r="T102" s="6"/>
      <c r="U102" s="6"/>
      <c r="V102" s="6"/>
      <c r="W102" s="6"/>
      <c r="X102" s="6"/>
      <c r="Y102" s="6"/>
      <c r="Z102" s="6"/>
    </row>
    <row r="103" ht="20" customHeight="true">
      <c r="A103" s="176"/>
      <c r="B103" s="162"/>
      <c r="C103" s="144"/>
      <c r="D103" s="144"/>
      <c r="E103" s="164"/>
      <c r="F103" s="166"/>
      <c r="G103" s="168"/>
      <c r="H103" s="169" t="str">
        <f>IF(OR(F103="",G103=""),"",F103*G103)</f>
      </c>
      <c r="I103" s="172" t="str">
        <f>IF(H103="","",IF(SUM($H$6:$H$200)=0,"",H103/SUM($H$6:$H$200)))</f>
      </c>
      <c r="J103" s="174" t="str">
        <f>IF(E103="","",TODAY()-E103)</f>
      </c>
      <c r="K103" s="75" t="str">
        <f>IF(J103="","",IF(J103&lt;='Pengaturan Utama'!$A$6,'Pengaturan Utama'!$B$6,IF(J103&lt;='Pengaturan Utama'!$A$7,'Pengaturan Utama'!$B$7,IF(J103&lt;='Pengaturan Utama'!$A$8,'Pengaturan Utama'!$B$8,IF(J103&lt;='Pengaturan Utama'!$A$9,'Pengaturan Utama'!$B$9,'Pengaturan Utama'!$B$10)))))</f>
      </c>
      <c r="L103" s="76" t="str">
        <f>IF(K103="","",IF(K103='Pengaturan Utama'!$B$10,'Pengaturan Utama'!$C$10,IF(OR(K103='Pengaturan Utama'!$B$6,K103='Pengaturan Utama'!$B$7),'Pengaturan Utama'!$C$6,IF(K103='Pengaturan Utama'!$B$8,'Pengaturan Utama'!$C$8,'Pengaturan Utama'!$C$9))))</f>
      </c>
      <c r="M103" s="6"/>
      <c r="N103" s="6"/>
      <c r="O103" s="6"/>
      <c r="P103" s="6"/>
      <c r="Q103" s="6"/>
      <c r="R103" s="6"/>
      <c r="S103" s="6"/>
      <c r="T103" s="6"/>
      <c r="U103" s="6"/>
      <c r="V103" s="6"/>
      <c r="W103" s="6"/>
      <c r="X103" s="6"/>
      <c r="Y103" s="6"/>
      <c r="Z103" s="6"/>
    </row>
    <row r="104" ht="20" customHeight="true">
      <c r="A104" s="176"/>
      <c r="B104" s="162"/>
      <c r="C104" s="144"/>
      <c r="D104" s="144"/>
      <c r="E104" s="164"/>
      <c r="F104" s="166"/>
      <c r="G104" s="168"/>
      <c r="H104" s="169" t="str">
        <f>IF(OR(F104="",G104=""),"",F104*G104)</f>
      </c>
      <c r="I104" s="172" t="str">
        <f>IF(H104="","",IF(SUM($H$6:$H$200)=0,"",H104/SUM($H$6:$H$200)))</f>
      </c>
      <c r="J104" s="174" t="str">
        <f>IF(E104="","",TODAY()-E104)</f>
      </c>
      <c r="K104" s="75" t="str">
        <f>IF(J104="","",IF(J104&lt;='Pengaturan Utama'!$A$6,'Pengaturan Utama'!$B$6,IF(J104&lt;='Pengaturan Utama'!$A$7,'Pengaturan Utama'!$B$7,IF(J104&lt;='Pengaturan Utama'!$A$8,'Pengaturan Utama'!$B$8,IF(J104&lt;='Pengaturan Utama'!$A$9,'Pengaturan Utama'!$B$9,'Pengaturan Utama'!$B$10)))))</f>
      </c>
      <c r="L104" s="76" t="str">
        <f>IF(K104="","",IF(K104='Pengaturan Utama'!$B$10,'Pengaturan Utama'!$C$10,IF(OR(K104='Pengaturan Utama'!$B$6,K104='Pengaturan Utama'!$B$7),'Pengaturan Utama'!$C$6,IF(K104='Pengaturan Utama'!$B$8,'Pengaturan Utama'!$C$8,'Pengaturan Utama'!$C$9))))</f>
      </c>
      <c r="M104" s="6"/>
      <c r="N104" s="6"/>
      <c r="O104" s="6"/>
      <c r="P104" s="6"/>
      <c r="Q104" s="6"/>
      <c r="R104" s="6"/>
      <c r="S104" s="6"/>
      <c r="T104" s="6"/>
      <c r="U104" s="6"/>
      <c r="V104" s="6"/>
      <c r="W104" s="6"/>
      <c r="X104" s="6"/>
      <c r="Y104" s="6"/>
      <c r="Z104" s="6"/>
    </row>
    <row r="105" ht="20" customHeight="true">
      <c r="A105" s="176"/>
      <c r="B105" s="162"/>
      <c r="C105" s="144"/>
      <c r="D105" s="144"/>
      <c r="E105" s="164"/>
      <c r="F105" s="166"/>
      <c r="G105" s="168"/>
      <c r="H105" s="169" t="str">
        <f>IF(OR(F105="",G105=""),"",F105*G105)</f>
      </c>
      <c r="I105" s="172" t="str">
        <f>IF(H105="","",IF(SUM($H$6:$H$200)=0,"",H105/SUM($H$6:$H$200)))</f>
      </c>
      <c r="J105" s="174" t="str">
        <f>IF(E105="","",TODAY()-E105)</f>
      </c>
      <c r="K105" s="75" t="str">
        <f>IF(J105="","",IF(J105&lt;='Pengaturan Utama'!$A$6,'Pengaturan Utama'!$B$6,IF(J105&lt;='Pengaturan Utama'!$A$7,'Pengaturan Utama'!$B$7,IF(J105&lt;='Pengaturan Utama'!$A$8,'Pengaturan Utama'!$B$8,IF(J105&lt;='Pengaturan Utama'!$A$9,'Pengaturan Utama'!$B$9,'Pengaturan Utama'!$B$10)))))</f>
      </c>
      <c r="L105" s="76" t="str">
        <f>IF(K105="","",IF(K105='Pengaturan Utama'!$B$10,'Pengaturan Utama'!$C$10,IF(OR(K105='Pengaturan Utama'!$B$6,K105='Pengaturan Utama'!$B$7),'Pengaturan Utama'!$C$6,IF(K105='Pengaturan Utama'!$B$8,'Pengaturan Utama'!$C$8,'Pengaturan Utama'!$C$9))))</f>
      </c>
      <c r="M105" s="6"/>
      <c r="N105" s="6"/>
      <c r="O105" s="6"/>
      <c r="P105" s="6"/>
      <c r="Q105" s="6"/>
      <c r="R105" s="6"/>
      <c r="S105" s="6"/>
      <c r="T105" s="6"/>
      <c r="U105" s="6"/>
      <c r="V105" s="6"/>
      <c r="W105" s="6"/>
      <c r="X105" s="6"/>
      <c r="Y105" s="6"/>
      <c r="Z105" s="6"/>
    </row>
    <row r="106" ht="20" customHeight="true">
      <c r="A106" s="176"/>
      <c r="B106" s="162"/>
      <c r="C106" s="144"/>
      <c r="D106" s="144"/>
      <c r="E106" s="164"/>
      <c r="F106" s="166"/>
      <c r="G106" s="168"/>
      <c r="H106" s="169" t="str">
        <f>IF(OR(F106="",G106=""),"",F106*G106)</f>
      </c>
      <c r="I106" s="172" t="str">
        <f>IF(H106="","",IF(SUM($H$6:$H$200)=0,"",H106/SUM($H$6:$H$200)))</f>
      </c>
      <c r="J106" s="174" t="str">
        <f>IF(E106="","",TODAY()-E106)</f>
      </c>
      <c r="K106" s="75" t="str">
        <f>IF(J106="","",IF(J106&lt;='Pengaturan Utama'!$A$6,'Pengaturan Utama'!$B$6,IF(J106&lt;='Pengaturan Utama'!$A$7,'Pengaturan Utama'!$B$7,IF(J106&lt;='Pengaturan Utama'!$A$8,'Pengaturan Utama'!$B$8,IF(J106&lt;='Pengaturan Utama'!$A$9,'Pengaturan Utama'!$B$9,'Pengaturan Utama'!$B$10)))))</f>
      </c>
      <c r="L106" s="76" t="str">
        <f>IF(K106="","",IF(K106='Pengaturan Utama'!$B$10,'Pengaturan Utama'!$C$10,IF(OR(K106='Pengaturan Utama'!$B$6,K106='Pengaturan Utama'!$B$7),'Pengaturan Utama'!$C$6,IF(K106='Pengaturan Utama'!$B$8,'Pengaturan Utama'!$C$8,'Pengaturan Utama'!$C$9))))</f>
      </c>
      <c r="M106" s="6"/>
      <c r="N106" s="6"/>
      <c r="O106" s="6"/>
      <c r="P106" s="6"/>
      <c r="Q106" s="6"/>
      <c r="R106" s="6"/>
      <c r="S106" s="6"/>
      <c r="T106" s="6"/>
      <c r="U106" s="6"/>
      <c r="V106" s="6"/>
      <c r="W106" s="6"/>
      <c r="X106" s="6"/>
      <c r="Y106" s="6"/>
      <c r="Z106" s="6"/>
    </row>
    <row r="107" ht="20" customHeight="true">
      <c r="A107" s="176"/>
      <c r="B107" s="162"/>
      <c r="C107" s="144"/>
      <c r="D107" s="144"/>
      <c r="E107" s="164"/>
      <c r="F107" s="166"/>
      <c r="G107" s="168"/>
      <c r="H107" s="169" t="str">
        <f>IF(OR(F107="",G107=""),"",F107*G107)</f>
      </c>
      <c r="I107" s="172" t="str">
        <f>IF(H107="","",IF(SUM($H$6:$H$200)=0,"",H107/SUM($H$6:$H$200)))</f>
      </c>
      <c r="J107" s="174" t="str">
        <f>IF(E107="","",TODAY()-E107)</f>
      </c>
      <c r="K107" s="75" t="str">
        <f>IF(J107="","",IF(J107&lt;='Pengaturan Utama'!$A$6,'Pengaturan Utama'!$B$6,IF(J107&lt;='Pengaturan Utama'!$A$7,'Pengaturan Utama'!$B$7,IF(J107&lt;='Pengaturan Utama'!$A$8,'Pengaturan Utama'!$B$8,IF(J107&lt;='Pengaturan Utama'!$A$9,'Pengaturan Utama'!$B$9,'Pengaturan Utama'!$B$10)))))</f>
      </c>
      <c r="L107" s="76" t="str">
        <f>IF(K107="","",IF(K107='Pengaturan Utama'!$B$10,'Pengaturan Utama'!$C$10,IF(OR(K107='Pengaturan Utama'!$B$6,K107='Pengaturan Utama'!$B$7),'Pengaturan Utama'!$C$6,IF(K107='Pengaturan Utama'!$B$8,'Pengaturan Utama'!$C$8,'Pengaturan Utama'!$C$9))))</f>
      </c>
      <c r="M107" s="6"/>
      <c r="N107" s="6"/>
      <c r="O107" s="6"/>
      <c r="P107" s="6"/>
      <c r="Q107" s="6"/>
      <c r="R107" s="6"/>
      <c r="S107" s="6"/>
      <c r="T107" s="6"/>
      <c r="U107" s="6"/>
      <c r="V107" s="6"/>
      <c r="W107" s="6"/>
      <c r="X107" s="6"/>
      <c r="Y107" s="6"/>
      <c r="Z107" s="6"/>
    </row>
    <row r="108" ht="20" customHeight="true">
      <c r="A108" s="176"/>
      <c r="B108" s="162"/>
      <c r="C108" s="144"/>
      <c r="D108" s="144"/>
      <c r="E108" s="164"/>
      <c r="F108" s="166"/>
      <c r="G108" s="168"/>
      <c r="H108" s="169" t="str">
        <f>IF(OR(F108="",G108=""),"",F108*G108)</f>
      </c>
      <c r="I108" s="172" t="str">
        <f>IF(H108="","",IF(SUM($H$6:$H$200)=0,"",H108/SUM($H$6:$H$200)))</f>
      </c>
      <c r="J108" s="174" t="str">
        <f>IF(E108="","",TODAY()-E108)</f>
      </c>
      <c r="K108" s="75" t="str">
        <f>IF(J108="","",IF(J108&lt;='Pengaturan Utama'!$A$6,'Pengaturan Utama'!$B$6,IF(J108&lt;='Pengaturan Utama'!$A$7,'Pengaturan Utama'!$B$7,IF(J108&lt;='Pengaturan Utama'!$A$8,'Pengaturan Utama'!$B$8,IF(J108&lt;='Pengaturan Utama'!$A$9,'Pengaturan Utama'!$B$9,'Pengaturan Utama'!$B$10)))))</f>
      </c>
      <c r="L108" s="76" t="str">
        <f>IF(K108="","",IF(K108='Pengaturan Utama'!$B$10,'Pengaturan Utama'!$C$10,IF(OR(K108='Pengaturan Utama'!$B$6,K108='Pengaturan Utama'!$B$7),'Pengaturan Utama'!$C$6,IF(K108='Pengaturan Utama'!$B$8,'Pengaturan Utama'!$C$8,'Pengaturan Utama'!$C$9))))</f>
      </c>
      <c r="M108" s="6"/>
      <c r="N108" s="6"/>
      <c r="O108" s="6"/>
      <c r="P108" s="6"/>
      <c r="Q108" s="6"/>
      <c r="R108" s="6"/>
      <c r="S108" s="6"/>
      <c r="T108" s="6"/>
      <c r="U108" s="6"/>
      <c r="V108" s="6"/>
      <c r="W108" s="6"/>
      <c r="X108" s="6"/>
      <c r="Y108" s="6"/>
      <c r="Z108" s="6"/>
    </row>
    <row r="109" ht="20" customHeight="true">
      <c r="A109" s="176"/>
      <c r="B109" s="162"/>
      <c r="C109" s="144"/>
      <c r="D109" s="144"/>
      <c r="E109" s="164"/>
      <c r="F109" s="166"/>
      <c r="G109" s="168"/>
      <c r="H109" s="169" t="str">
        <f>IF(OR(F109="",G109=""),"",F109*G109)</f>
      </c>
      <c r="I109" s="172" t="str">
        <f>IF(H109="","",IF(SUM($H$6:$H$200)=0,"",H109/SUM($H$6:$H$200)))</f>
      </c>
      <c r="J109" s="174" t="str">
        <f>IF(E109="","",TODAY()-E109)</f>
      </c>
      <c r="K109" s="75" t="str">
        <f>IF(J109="","",IF(J109&lt;='Pengaturan Utama'!$A$6,'Pengaturan Utama'!$B$6,IF(J109&lt;='Pengaturan Utama'!$A$7,'Pengaturan Utama'!$B$7,IF(J109&lt;='Pengaturan Utama'!$A$8,'Pengaturan Utama'!$B$8,IF(J109&lt;='Pengaturan Utama'!$A$9,'Pengaturan Utama'!$B$9,'Pengaturan Utama'!$B$10)))))</f>
      </c>
      <c r="L109" s="76" t="str">
        <f>IF(K109="","",IF(K109='Pengaturan Utama'!$B$10,'Pengaturan Utama'!$C$10,IF(OR(K109='Pengaturan Utama'!$B$6,K109='Pengaturan Utama'!$B$7),'Pengaturan Utama'!$C$6,IF(K109='Pengaturan Utama'!$B$8,'Pengaturan Utama'!$C$8,'Pengaturan Utama'!$C$9))))</f>
      </c>
      <c r="M109" s="6"/>
      <c r="N109" s="6"/>
      <c r="O109" s="6"/>
      <c r="P109" s="6"/>
      <c r="Q109" s="6"/>
      <c r="R109" s="6"/>
      <c r="S109" s="6"/>
      <c r="T109" s="6"/>
      <c r="U109" s="6"/>
      <c r="V109" s="6"/>
      <c r="W109" s="6"/>
      <c r="X109" s="6"/>
      <c r="Y109" s="6"/>
      <c r="Z109" s="6"/>
    </row>
    <row r="110" ht="20" customHeight="true">
      <c r="A110" s="176"/>
      <c r="B110" s="162"/>
      <c r="C110" s="144"/>
      <c r="D110" s="144"/>
      <c r="E110" s="164"/>
      <c r="F110" s="166"/>
      <c r="G110" s="168"/>
      <c r="H110" s="169" t="str">
        <f>IF(OR(F110="",G110=""),"",F110*G110)</f>
      </c>
      <c r="I110" s="172" t="str">
        <f>IF(H110="","",IF(SUM($H$6:$H$200)=0,"",H110/SUM($H$6:$H$200)))</f>
      </c>
      <c r="J110" s="174" t="str">
        <f>IF(E110="","",TODAY()-E110)</f>
      </c>
      <c r="K110" s="75" t="str">
        <f>IF(J110="","",IF(J110&lt;='Pengaturan Utama'!$A$6,'Pengaturan Utama'!$B$6,IF(J110&lt;='Pengaturan Utama'!$A$7,'Pengaturan Utama'!$B$7,IF(J110&lt;='Pengaturan Utama'!$A$8,'Pengaturan Utama'!$B$8,IF(J110&lt;='Pengaturan Utama'!$A$9,'Pengaturan Utama'!$B$9,'Pengaturan Utama'!$B$10)))))</f>
      </c>
      <c r="L110" s="76" t="str">
        <f>IF(K110="","",IF(K110='Pengaturan Utama'!$B$10,'Pengaturan Utama'!$C$10,IF(OR(K110='Pengaturan Utama'!$B$6,K110='Pengaturan Utama'!$B$7),'Pengaturan Utama'!$C$6,IF(K110='Pengaturan Utama'!$B$8,'Pengaturan Utama'!$C$8,'Pengaturan Utama'!$C$9))))</f>
      </c>
      <c r="M110" s="6"/>
      <c r="N110" s="6"/>
      <c r="O110" s="6"/>
      <c r="P110" s="6"/>
      <c r="Q110" s="6"/>
      <c r="R110" s="6"/>
      <c r="S110" s="6"/>
      <c r="T110" s="6"/>
      <c r="U110" s="6"/>
      <c r="V110" s="6"/>
      <c r="W110" s="6"/>
      <c r="X110" s="6"/>
      <c r="Y110" s="6"/>
      <c r="Z110" s="6"/>
    </row>
    <row r="111" ht="20" customHeight="true">
      <c r="A111" s="176"/>
      <c r="B111" s="162"/>
      <c r="C111" s="144"/>
      <c r="D111" s="144"/>
      <c r="E111" s="164"/>
      <c r="F111" s="166"/>
      <c r="G111" s="168"/>
      <c r="H111" s="169" t="str">
        <f>IF(OR(F111="",G111=""),"",F111*G111)</f>
      </c>
      <c r="I111" s="172" t="str">
        <f>IF(H111="","",IF(SUM($H$6:$H$200)=0,"",H111/SUM($H$6:$H$200)))</f>
      </c>
      <c r="J111" s="174" t="str">
        <f>IF(E111="","",TODAY()-E111)</f>
      </c>
      <c r="K111" s="75" t="str">
        <f>IF(J111="","",IF(J111&lt;='Pengaturan Utama'!$A$6,'Pengaturan Utama'!$B$6,IF(J111&lt;='Pengaturan Utama'!$A$7,'Pengaturan Utama'!$B$7,IF(J111&lt;='Pengaturan Utama'!$A$8,'Pengaturan Utama'!$B$8,IF(J111&lt;='Pengaturan Utama'!$A$9,'Pengaturan Utama'!$B$9,'Pengaturan Utama'!$B$10)))))</f>
      </c>
      <c r="L111" s="76" t="str">
        <f>IF(K111="","",IF(K111='Pengaturan Utama'!$B$10,'Pengaturan Utama'!$C$10,IF(OR(K111='Pengaturan Utama'!$B$6,K111='Pengaturan Utama'!$B$7),'Pengaturan Utama'!$C$6,IF(K111='Pengaturan Utama'!$B$8,'Pengaturan Utama'!$C$8,'Pengaturan Utama'!$C$9))))</f>
      </c>
      <c r="M111" s="6"/>
      <c r="N111" s="6"/>
      <c r="O111" s="6"/>
      <c r="P111" s="6"/>
      <c r="Q111" s="6"/>
      <c r="R111" s="6"/>
      <c r="S111" s="6"/>
      <c r="T111" s="6"/>
      <c r="U111" s="6"/>
      <c r="V111" s="6"/>
      <c r="W111" s="6"/>
      <c r="X111" s="6"/>
      <c r="Y111" s="6"/>
      <c r="Z111" s="6"/>
    </row>
    <row r="112" ht="20" customHeight="true">
      <c r="A112" s="176"/>
      <c r="B112" s="162"/>
      <c r="C112" s="144"/>
      <c r="D112" s="144"/>
      <c r="E112" s="164"/>
      <c r="F112" s="166"/>
      <c r="G112" s="168"/>
      <c r="H112" s="169" t="str">
        <f>IF(OR(F112="",G112=""),"",F112*G112)</f>
      </c>
      <c r="I112" s="172" t="str">
        <f>IF(H112="","",IF(SUM($H$6:$H$200)=0,"",H112/SUM($H$6:$H$200)))</f>
      </c>
      <c r="J112" s="174" t="str">
        <f>IF(E112="","",TODAY()-E112)</f>
      </c>
      <c r="K112" s="75" t="str">
        <f>IF(J112="","",IF(J112&lt;='Pengaturan Utama'!$A$6,'Pengaturan Utama'!$B$6,IF(J112&lt;='Pengaturan Utama'!$A$7,'Pengaturan Utama'!$B$7,IF(J112&lt;='Pengaturan Utama'!$A$8,'Pengaturan Utama'!$B$8,IF(J112&lt;='Pengaturan Utama'!$A$9,'Pengaturan Utama'!$B$9,'Pengaturan Utama'!$B$10)))))</f>
      </c>
      <c r="L112" s="76" t="str">
        <f>IF(K112="","",IF(K112='Pengaturan Utama'!$B$10,'Pengaturan Utama'!$C$10,IF(OR(K112='Pengaturan Utama'!$B$6,K112='Pengaturan Utama'!$B$7),'Pengaturan Utama'!$C$6,IF(K112='Pengaturan Utama'!$B$8,'Pengaturan Utama'!$C$8,'Pengaturan Utama'!$C$9))))</f>
      </c>
      <c r="M112" s="6"/>
      <c r="N112" s="6"/>
      <c r="O112" s="6"/>
      <c r="P112" s="6"/>
      <c r="Q112" s="6"/>
      <c r="R112" s="6"/>
      <c r="S112" s="6"/>
      <c r="T112" s="6"/>
      <c r="U112" s="6"/>
      <c r="V112" s="6"/>
      <c r="W112" s="6"/>
      <c r="X112" s="6"/>
      <c r="Y112" s="6"/>
      <c r="Z112" s="6"/>
    </row>
    <row r="113" ht="20" customHeight="true">
      <c r="A113" s="176"/>
      <c r="B113" s="162"/>
      <c r="C113" s="144"/>
      <c r="D113" s="144"/>
      <c r="E113" s="164"/>
      <c r="F113" s="166"/>
      <c r="G113" s="168"/>
      <c r="H113" s="169" t="str">
        <f>IF(OR(F113="",G113=""),"",F113*G113)</f>
      </c>
      <c r="I113" s="172" t="str">
        <f>IF(H113="","",IF(SUM($H$6:$H$200)=0,"",H113/SUM($H$6:$H$200)))</f>
      </c>
      <c r="J113" s="174" t="str">
        <f>IF(E113="","",TODAY()-E113)</f>
      </c>
      <c r="K113" s="75" t="str">
        <f>IF(J113="","",IF(J113&lt;='Pengaturan Utama'!$A$6,'Pengaturan Utama'!$B$6,IF(J113&lt;='Pengaturan Utama'!$A$7,'Pengaturan Utama'!$B$7,IF(J113&lt;='Pengaturan Utama'!$A$8,'Pengaturan Utama'!$B$8,IF(J113&lt;='Pengaturan Utama'!$A$9,'Pengaturan Utama'!$B$9,'Pengaturan Utama'!$B$10)))))</f>
      </c>
      <c r="L113" s="76" t="str">
        <f>IF(K113="","",IF(K113='Pengaturan Utama'!$B$10,'Pengaturan Utama'!$C$10,IF(OR(K113='Pengaturan Utama'!$B$6,K113='Pengaturan Utama'!$B$7),'Pengaturan Utama'!$C$6,IF(K113='Pengaturan Utama'!$B$8,'Pengaturan Utama'!$C$8,'Pengaturan Utama'!$C$9))))</f>
      </c>
      <c r="M113" s="6"/>
      <c r="N113" s="6"/>
      <c r="O113" s="6"/>
      <c r="P113" s="6"/>
      <c r="Q113" s="6"/>
      <c r="R113" s="6"/>
      <c r="S113" s="6"/>
      <c r="T113" s="6"/>
      <c r="U113" s="6"/>
      <c r="V113" s="6"/>
      <c r="W113" s="6"/>
      <c r="X113" s="6"/>
      <c r="Y113" s="6"/>
      <c r="Z113" s="6"/>
    </row>
    <row r="114" ht="20" customHeight="true">
      <c r="A114" s="176"/>
      <c r="B114" s="162"/>
      <c r="C114" s="144"/>
      <c r="D114" s="144"/>
      <c r="E114" s="164"/>
      <c r="F114" s="166"/>
      <c r="G114" s="168"/>
      <c r="H114" s="169" t="str">
        <f>IF(OR(F114="",G114=""),"",F114*G114)</f>
      </c>
      <c r="I114" s="172" t="str">
        <f>IF(H114="","",IF(SUM($H$6:$H$200)=0,"",H114/SUM($H$6:$H$200)))</f>
      </c>
      <c r="J114" s="174" t="str">
        <f>IF(E114="","",TODAY()-E114)</f>
      </c>
      <c r="K114" s="75" t="str">
        <f>IF(J114="","",IF(J114&lt;='Pengaturan Utama'!$A$6,'Pengaturan Utama'!$B$6,IF(J114&lt;='Pengaturan Utama'!$A$7,'Pengaturan Utama'!$B$7,IF(J114&lt;='Pengaturan Utama'!$A$8,'Pengaturan Utama'!$B$8,IF(J114&lt;='Pengaturan Utama'!$A$9,'Pengaturan Utama'!$B$9,'Pengaturan Utama'!$B$10)))))</f>
      </c>
      <c r="L114" s="76" t="str">
        <f>IF(K114="","",IF(K114='Pengaturan Utama'!$B$10,'Pengaturan Utama'!$C$10,IF(OR(K114='Pengaturan Utama'!$B$6,K114='Pengaturan Utama'!$B$7),'Pengaturan Utama'!$C$6,IF(K114='Pengaturan Utama'!$B$8,'Pengaturan Utama'!$C$8,'Pengaturan Utama'!$C$9))))</f>
      </c>
      <c r="M114" s="6"/>
      <c r="N114" s="6"/>
      <c r="O114" s="6"/>
      <c r="P114" s="6"/>
      <c r="Q114" s="6"/>
      <c r="R114" s="6"/>
      <c r="S114" s="6"/>
      <c r="T114" s="6"/>
      <c r="U114" s="6"/>
      <c r="V114" s="6"/>
      <c r="W114" s="6"/>
      <c r="X114" s="6"/>
      <c r="Y114" s="6"/>
      <c r="Z114" s="6"/>
    </row>
    <row r="115" ht="20" customHeight="true">
      <c r="A115" s="176"/>
      <c r="B115" s="162"/>
      <c r="C115" s="144"/>
      <c r="D115" s="144"/>
      <c r="E115" s="164"/>
      <c r="F115" s="166"/>
      <c r="G115" s="168"/>
      <c r="H115" s="169" t="str">
        <f>IF(OR(F115="",G115=""),"",F115*G115)</f>
      </c>
      <c r="I115" s="172" t="str">
        <f>IF(H115="","",IF(SUM($H$6:$H$200)=0,"",H115/SUM($H$6:$H$200)))</f>
      </c>
      <c r="J115" s="174" t="str">
        <f>IF(E115="","",TODAY()-E115)</f>
      </c>
      <c r="K115" s="75" t="str">
        <f>IF(J115="","",IF(J115&lt;='Pengaturan Utama'!$A$6,'Pengaturan Utama'!$B$6,IF(J115&lt;='Pengaturan Utama'!$A$7,'Pengaturan Utama'!$B$7,IF(J115&lt;='Pengaturan Utama'!$A$8,'Pengaturan Utama'!$B$8,IF(J115&lt;='Pengaturan Utama'!$A$9,'Pengaturan Utama'!$B$9,'Pengaturan Utama'!$B$10)))))</f>
      </c>
      <c r="L115" s="76" t="str">
        <f>IF(K115="","",IF(K115='Pengaturan Utama'!$B$10,'Pengaturan Utama'!$C$10,IF(OR(K115='Pengaturan Utama'!$B$6,K115='Pengaturan Utama'!$B$7),'Pengaturan Utama'!$C$6,IF(K115='Pengaturan Utama'!$B$8,'Pengaturan Utama'!$C$8,'Pengaturan Utama'!$C$9))))</f>
      </c>
      <c r="M115" s="6"/>
      <c r="N115" s="6"/>
      <c r="O115" s="6"/>
      <c r="P115" s="6"/>
      <c r="Q115" s="6"/>
      <c r="R115" s="6"/>
      <c r="S115" s="6"/>
      <c r="T115" s="6"/>
      <c r="U115" s="6"/>
      <c r="V115" s="6"/>
      <c r="W115" s="6"/>
      <c r="X115" s="6"/>
      <c r="Y115" s="6"/>
      <c r="Z115" s="6"/>
    </row>
    <row r="116" ht="20" customHeight="true">
      <c r="A116" s="176"/>
      <c r="B116" s="162"/>
      <c r="C116" s="144"/>
      <c r="D116" s="144"/>
      <c r="E116" s="164"/>
      <c r="F116" s="166"/>
      <c r="G116" s="168"/>
      <c r="H116" s="169" t="str">
        <f>IF(OR(F116="",G116=""),"",F116*G116)</f>
      </c>
      <c r="I116" s="172" t="str">
        <f>IF(H116="","",IF(SUM($H$6:$H$200)=0,"",H116/SUM($H$6:$H$200)))</f>
      </c>
      <c r="J116" s="174" t="str">
        <f>IF(E116="","",TODAY()-E116)</f>
      </c>
      <c r="K116" s="75" t="str">
        <f>IF(J116="","",IF(J116&lt;='Pengaturan Utama'!$A$6,'Pengaturan Utama'!$B$6,IF(J116&lt;='Pengaturan Utama'!$A$7,'Pengaturan Utama'!$B$7,IF(J116&lt;='Pengaturan Utama'!$A$8,'Pengaturan Utama'!$B$8,IF(J116&lt;='Pengaturan Utama'!$A$9,'Pengaturan Utama'!$B$9,'Pengaturan Utama'!$B$10)))))</f>
      </c>
      <c r="L116" s="76" t="str">
        <f>IF(K116="","",IF(K116='Pengaturan Utama'!$B$10,'Pengaturan Utama'!$C$10,IF(OR(K116='Pengaturan Utama'!$B$6,K116='Pengaturan Utama'!$B$7),'Pengaturan Utama'!$C$6,IF(K116='Pengaturan Utama'!$B$8,'Pengaturan Utama'!$C$8,'Pengaturan Utama'!$C$9))))</f>
      </c>
      <c r="M116" s="6"/>
      <c r="N116" s="6"/>
      <c r="O116" s="6"/>
      <c r="P116" s="6"/>
      <c r="Q116" s="6"/>
      <c r="R116" s="6"/>
      <c r="S116" s="6"/>
      <c r="T116" s="6"/>
      <c r="U116" s="6"/>
      <c r="V116" s="6"/>
      <c r="W116" s="6"/>
      <c r="X116" s="6"/>
      <c r="Y116" s="6"/>
      <c r="Z116" s="6"/>
    </row>
    <row r="117" ht="20" customHeight="true">
      <c r="A117" s="176"/>
      <c r="B117" s="162"/>
      <c r="C117" s="144"/>
      <c r="D117" s="144"/>
      <c r="E117" s="164"/>
      <c r="F117" s="166"/>
      <c r="G117" s="168"/>
      <c r="H117" s="169" t="str">
        <f>IF(OR(F117="",G117=""),"",F117*G117)</f>
      </c>
      <c r="I117" s="172" t="str">
        <f>IF(H117="","",IF(SUM($H$6:$H$200)=0,"",H117/SUM($H$6:$H$200)))</f>
      </c>
      <c r="J117" s="174" t="str">
        <f>IF(E117="","",TODAY()-E117)</f>
      </c>
      <c r="K117" s="75" t="str">
        <f>IF(J117="","",IF(J117&lt;='Pengaturan Utama'!$A$6,'Pengaturan Utama'!$B$6,IF(J117&lt;='Pengaturan Utama'!$A$7,'Pengaturan Utama'!$B$7,IF(J117&lt;='Pengaturan Utama'!$A$8,'Pengaturan Utama'!$B$8,IF(J117&lt;='Pengaturan Utama'!$A$9,'Pengaturan Utama'!$B$9,'Pengaturan Utama'!$B$10)))))</f>
      </c>
      <c r="L117" s="76" t="str">
        <f>IF(K117="","",IF(K117='Pengaturan Utama'!$B$10,'Pengaturan Utama'!$C$10,IF(OR(K117='Pengaturan Utama'!$B$6,K117='Pengaturan Utama'!$B$7),'Pengaturan Utama'!$C$6,IF(K117='Pengaturan Utama'!$B$8,'Pengaturan Utama'!$C$8,'Pengaturan Utama'!$C$9))))</f>
      </c>
      <c r="M117" s="6"/>
      <c r="N117" s="6"/>
      <c r="O117" s="6"/>
      <c r="P117" s="6"/>
      <c r="Q117" s="6"/>
      <c r="R117" s="6"/>
      <c r="S117" s="6"/>
      <c r="T117" s="6"/>
      <c r="U117" s="6"/>
      <c r="V117" s="6"/>
      <c r="W117" s="6"/>
      <c r="X117" s="6"/>
      <c r="Y117" s="6"/>
      <c r="Z117" s="6"/>
    </row>
    <row r="118" ht="20" customHeight="true">
      <c r="A118" s="176"/>
      <c r="B118" s="162"/>
      <c r="C118" s="144"/>
      <c r="D118" s="144"/>
      <c r="E118" s="164"/>
      <c r="F118" s="166"/>
      <c r="G118" s="168"/>
      <c r="H118" s="169" t="str">
        <f>IF(OR(F118="",G118=""),"",F118*G118)</f>
      </c>
      <c r="I118" s="172" t="str">
        <f>IF(H118="","",IF(SUM($H$6:$H$200)=0,"",H118/SUM($H$6:$H$200)))</f>
      </c>
      <c r="J118" s="174" t="str">
        <f>IF(E118="","",TODAY()-E118)</f>
      </c>
      <c r="K118" s="75" t="str">
        <f>IF(J118="","",IF(J118&lt;='Pengaturan Utama'!$A$6,'Pengaturan Utama'!$B$6,IF(J118&lt;='Pengaturan Utama'!$A$7,'Pengaturan Utama'!$B$7,IF(J118&lt;='Pengaturan Utama'!$A$8,'Pengaturan Utama'!$B$8,IF(J118&lt;='Pengaturan Utama'!$A$9,'Pengaturan Utama'!$B$9,'Pengaturan Utama'!$B$10)))))</f>
      </c>
      <c r="L118" s="76" t="str">
        <f>IF(K118="","",IF(K118='Pengaturan Utama'!$B$10,'Pengaturan Utama'!$C$10,IF(OR(K118='Pengaturan Utama'!$B$6,K118='Pengaturan Utama'!$B$7),'Pengaturan Utama'!$C$6,IF(K118='Pengaturan Utama'!$B$8,'Pengaturan Utama'!$C$8,'Pengaturan Utama'!$C$9))))</f>
      </c>
      <c r="M118" s="6"/>
      <c r="N118" s="6"/>
      <c r="O118" s="6"/>
      <c r="P118" s="6"/>
      <c r="Q118" s="6"/>
      <c r="R118" s="6"/>
      <c r="S118" s="6"/>
      <c r="T118" s="6"/>
      <c r="U118" s="6"/>
      <c r="V118" s="6"/>
      <c r="W118" s="6"/>
      <c r="X118" s="6"/>
      <c r="Y118" s="6"/>
      <c r="Z118" s="6"/>
    </row>
    <row r="119" ht="20" customHeight="true">
      <c r="A119" s="176"/>
      <c r="B119" s="162"/>
      <c r="C119" s="144"/>
      <c r="D119" s="144"/>
      <c r="E119" s="164"/>
      <c r="F119" s="166"/>
      <c r="G119" s="168"/>
      <c r="H119" s="169" t="str">
        <f>IF(OR(F119="",G119=""),"",F119*G119)</f>
      </c>
      <c r="I119" s="172" t="str">
        <f>IF(H119="","",IF(SUM($H$6:$H$200)=0,"",H119/SUM($H$6:$H$200)))</f>
      </c>
      <c r="J119" s="174" t="str">
        <f>IF(E119="","",TODAY()-E119)</f>
      </c>
      <c r="K119" s="75" t="str">
        <f>IF(J119="","",IF(J119&lt;='Pengaturan Utama'!$A$6,'Pengaturan Utama'!$B$6,IF(J119&lt;='Pengaturan Utama'!$A$7,'Pengaturan Utama'!$B$7,IF(J119&lt;='Pengaturan Utama'!$A$8,'Pengaturan Utama'!$B$8,IF(J119&lt;='Pengaturan Utama'!$A$9,'Pengaturan Utama'!$B$9,'Pengaturan Utama'!$B$10)))))</f>
      </c>
      <c r="L119" s="76" t="str">
        <f>IF(K119="","",IF(K119='Pengaturan Utama'!$B$10,'Pengaturan Utama'!$C$10,IF(OR(K119='Pengaturan Utama'!$B$6,K119='Pengaturan Utama'!$B$7),'Pengaturan Utama'!$C$6,IF(K119='Pengaturan Utama'!$B$8,'Pengaturan Utama'!$C$8,'Pengaturan Utama'!$C$9))))</f>
      </c>
      <c r="M119" s="6"/>
      <c r="N119" s="6"/>
      <c r="O119" s="6"/>
      <c r="P119" s="6"/>
      <c r="Q119" s="6"/>
      <c r="R119" s="6"/>
      <c r="S119" s="6"/>
      <c r="T119" s="6"/>
      <c r="U119" s="6"/>
      <c r="V119" s="6"/>
      <c r="W119" s="6"/>
      <c r="X119" s="6"/>
      <c r="Y119" s="6"/>
      <c r="Z119" s="6"/>
    </row>
    <row r="120" ht="20" customHeight="true">
      <c r="A120" s="176"/>
      <c r="B120" s="162"/>
      <c r="C120" s="144"/>
      <c r="D120" s="144"/>
      <c r="E120" s="164"/>
      <c r="F120" s="166"/>
      <c r="G120" s="168"/>
      <c r="H120" s="169" t="str">
        <f>IF(OR(F120="",G120=""),"",F120*G120)</f>
      </c>
      <c r="I120" s="172" t="str">
        <f>IF(H120="","",IF(SUM($H$6:$H$200)=0,"",H120/SUM($H$6:$H$200)))</f>
      </c>
      <c r="J120" s="174" t="str">
        <f>IF(E120="","",TODAY()-E120)</f>
      </c>
      <c r="K120" s="75" t="str">
        <f>IF(J120="","",IF(J120&lt;='Pengaturan Utama'!$A$6,'Pengaturan Utama'!$B$6,IF(J120&lt;='Pengaturan Utama'!$A$7,'Pengaturan Utama'!$B$7,IF(J120&lt;='Pengaturan Utama'!$A$8,'Pengaturan Utama'!$B$8,IF(J120&lt;='Pengaturan Utama'!$A$9,'Pengaturan Utama'!$B$9,'Pengaturan Utama'!$B$10)))))</f>
      </c>
      <c r="L120" s="76" t="str">
        <f>IF(K120="","",IF(K120='Pengaturan Utama'!$B$10,'Pengaturan Utama'!$C$10,IF(OR(K120='Pengaturan Utama'!$B$6,K120='Pengaturan Utama'!$B$7),'Pengaturan Utama'!$C$6,IF(K120='Pengaturan Utama'!$B$8,'Pengaturan Utama'!$C$8,'Pengaturan Utama'!$C$9))))</f>
      </c>
      <c r="M120" s="6"/>
      <c r="N120" s="6"/>
      <c r="O120" s="6"/>
      <c r="P120" s="6"/>
      <c r="Q120" s="6"/>
      <c r="R120" s="6"/>
      <c r="S120" s="6"/>
      <c r="T120" s="6"/>
      <c r="U120" s="6"/>
      <c r="V120" s="6"/>
      <c r="W120" s="6"/>
      <c r="X120" s="6"/>
      <c r="Y120" s="6"/>
      <c r="Z120" s="6"/>
    </row>
    <row r="121" ht="20" customHeight="true">
      <c r="A121" s="176"/>
      <c r="B121" s="162"/>
      <c r="C121" s="144"/>
      <c r="D121" s="144"/>
      <c r="E121" s="164"/>
      <c r="F121" s="166"/>
      <c r="G121" s="168"/>
      <c r="H121" s="169" t="str">
        <f>IF(OR(F121="",G121=""),"",F121*G121)</f>
      </c>
      <c r="I121" s="172" t="str">
        <f>IF(H121="","",IF(SUM($H$6:$H$200)=0,"",H121/SUM($H$6:$H$200)))</f>
      </c>
      <c r="J121" s="174" t="str">
        <f>IF(E121="","",TODAY()-E121)</f>
      </c>
      <c r="K121" s="75" t="str">
        <f>IF(J121="","",IF(J121&lt;='Pengaturan Utama'!$A$6,'Pengaturan Utama'!$B$6,IF(J121&lt;='Pengaturan Utama'!$A$7,'Pengaturan Utama'!$B$7,IF(J121&lt;='Pengaturan Utama'!$A$8,'Pengaturan Utama'!$B$8,IF(J121&lt;='Pengaturan Utama'!$A$9,'Pengaturan Utama'!$B$9,'Pengaturan Utama'!$B$10)))))</f>
      </c>
      <c r="L121" s="76" t="str">
        <f>IF(K121="","",IF(K121='Pengaturan Utama'!$B$10,'Pengaturan Utama'!$C$10,IF(OR(K121='Pengaturan Utama'!$B$6,K121='Pengaturan Utama'!$B$7),'Pengaturan Utama'!$C$6,IF(K121='Pengaturan Utama'!$B$8,'Pengaturan Utama'!$C$8,'Pengaturan Utama'!$C$9))))</f>
      </c>
      <c r="M121" s="6"/>
      <c r="N121" s="6"/>
      <c r="O121" s="6"/>
      <c r="P121" s="6"/>
      <c r="Q121" s="6"/>
      <c r="R121" s="6"/>
      <c r="S121" s="6"/>
      <c r="T121" s="6"/>
      <c r="U121" s="6"/>
      <c r="V121" s="6"/>
      <c r="W121" s="6"/>
      <c r="X121" s="6"/>
      <c r="Y121" s="6"/>
      <c r="Z121" s="6"/>
    </row>
    <row r="122" ht="20" customHeight="true">
      <c r="A122" s="176"/>
      <c r="B122" s="162"/>
      <c r="C122" s="144"/>
      <c r="D122" s="144"/>
      <c r="E122" s="164"/>
      <c r="F122" s="166"/>
      <c r="G122" s="168"/>
      <c r="H122" s="169" t="str">
        <f>IF(OR(F122="",G122=""),"",F122*G122)</f>
      </c>
      <c r="I122" s="172" t="str">
        <f>IF(H122="","",IF(SUM($H$6:$H$200)=0,"",H122/SUM($H$6:$H$200)))</f>
      </c>
      <c r="J122" s="174" t="str">
        <f>IF(E122="","",TODAY()-E122)</f>
      </c>
      <c r="K122" s="75" t="str">
        <f>IF(J122="","",IF(J122&lt;='Pengaturan Utama'!$A$6,'Pengaturan Utama'!$B$6,IF(J122&lt;='Pengaturan Utama'!$A$7,'Pengaturan Utama'!$B$7,IF(J122&lt;='Pengaturan Utama'!$A$8,'Pengaturan Utama'!$B$8,IF(J122&lt;='Pengaturan Utama'!$A$9,'Pengaturan Utama'!$B$9,'Pengaturan Utama'!$B$10)))))</f>
      </c>
      <c r="L122" s="76" t="str">
        <f>IF(K122="","",IF(K122='Pengaturan Utama'!$B$10,'Pengaturan Utama'!$C$10,IF(OR(K122='Pengaturan Utama'!$B$6,K122='Pengaturan Utama'!$B$7),'Pengaturan Utama'!$C$6,IF(K122='Pengaturan Utama'!$B$8,'Pengaturan Utama'!$C$8,'Pengaturan Utama'!$C$9))))</f>
      </c>
      <c r="M122" s="6"/>
      <c r="N122" s="6"/>
      <c r="O122" s="6"/>
      <c r="P122" s="6"/>
      <c r="Q122" s="6"/>
      <c r="R122" s="6"/>
      <c r="S122" s="6"/>
      <c r="T122" s="6"/>
      <c r="U122" s="6"/>
      <c r="V122" s="6"/>
      <c r="W122" s="6"/>
      <c r="X122" s="6"/>
      <c r="Y122" s="6"/>
      <c r="Z122" s="6"/>
    </row>
    <row r="123" ht="20" customHeight="true">
      <c r="A123" s="176"/>
      <c r="B123" s="162"/>
      <c r="C123" s="144"/>
      <c r="D123" s="144"/>
      <c r="E123" s="164"/>
      <c r="F123" s="166"/>
      <c r="G123" s="168"/>
      <c r="H123" s="169" t="str">
        <f>IF(OR(F123="",G123=""),"",F123*G123)</f>
      </c>
      <c r="I123" s="172" t="str">
        <f>IF(H123="","",IF(SUM($H$6:$H$200)=0,"",H123/SUM($H$6:$H$200)))</f>
      </c>
      <c r="J123" s="174" t="str">
        <f>IF(E123="","",TODAY()-E123)</f>
      </c>
      <c r="K123" s="75" t="str">
        <f>IF(J123="","",IF(J123&lt;='Pengaturan Utama'!$A$6,'Pengaturan Utama'!$B$6,IF(J123&lt;='Pengaturan Utama'!$A$7,'Pengaturan Utama'!$B$7,IF(J123&lt;='Pengaturan Utama'!$A$8,'Pengaturan Utama'!$B$8,IF(J123&lt;='Pengaturan Utama'!$A$9,'Pengaturan Utama'!$B$9,'Pengaturan Utama'!$B$10)))))</f>
      </c>
      <c r="L123" s="76" t="str">
        <f>IF(K123="","",IF(K123='Pengaturan Utama'!$B$10,'Pengaturan Utama'!$C$10,IF(OR(K123='Pengaturan Utama'!$B$6,K123='Pengaturan Utama'!$B$7),'Pengaturan Utama'!$C$6,IF(K123='Pengaturan Utama'!$B$8,'Pengaturan Utama'!$C$8,'Pengaturan Utama'!$C$9))))</f>
      </c>
      <c r="M123" s="6"/>
      <c r="N123" s="6"/>
      <c r="O123" s="6"/>
      <c r="P123" s="6"/>
      <c r="Q123" s="6"/>
      <c r="R123" s="6"/>
      <c r="S123" s="6"/>
      <c r="T123" s="6"/>
      <c r="U123" s="6"/>
      <c r="V123" s="6"/>
      <c r="W123" s="6"/>
      <c r="X123" s="6"/>
      <c r="Y123" s="6"/>
      <c r="Z123" s="6"/>
    </row>
    <row r="124" ht="20" customHeight="true">
      <c r="A124" s="176"/>
      <c r="B124" s="162"/>
      <c r="C124" s="144"/>
      <c r="D124" s="144"/>
      <c r="E124" s="164"/>
      <c r="F124" s="166"/>
      <c r="G124" s="168"/>
      <c r="H124" s="169" t="str">
        <f>IF(OR(F124="",G124=""),"",F124*G124)</f>
      </c>
      <c r="I124" s="172" t="str">
        <f>IF(H124="","",IF(SUM($H$6:$H$200)=0,"",H124/SUM($H$6:$H$200)))</f>
      </c>
      <c r="J124" s="174" t="str">
        <f>IF(E124="","",TODAY()-E124)</f>
      </c>
      <c r="K124" s="75" t="str">
        <f>IF(J124="","",IF(J124&lt;='Pengaturan Utama'!$A$6,'Pengaturan Utama'!$B$6,IF(J124&lt;='Pengaturan Utama'!$A$7,'Pengaturan Utama'!$B$7,IF(J124&lt;='Pengaturan Utama'!$A$8,'Pengaturan Utama'!$B$8,IF(J124&lt;='Pengaturan Utama'!$A$9,'Pengaturan Utama'!$B$9,'Pengaturan Utama'!$B$10)))))</f>
      </c>
      <c r="L124" s="76" t="str">
        <f>IF(K124="","",IF(K124='Pengaturan Utama'!$B$10,'Pengaturan Utama'!$C$10,IF(OR(K124='Pengaturan Utama'!$B$6,K124='Pengaturan Utama'!$B$7),'Pengaturan Utama'!$C$6,IF(K124='Pengaturan Utama'!$B$8,'Pengaturan Utama'!$C$8,'Pengaturan Utama'!$C$9))))</f>
      </c>
      <c r="M124" s="6"/>
      <c r="N124" s="6"/>
      <c r="O124" s="6"/>
      <c r="P124" s="6"/>
      <c r="Q124" s="6"/>
      <c r="R124" s="6"/>
      <c r="S124" s="6"/>
      <c r="T124" s="6"/>
      <c r="U124" s="6"/>
      <c r="V124" s="6"/>
      <c r="W124" s="6"/>
      <c r="X124" s="6"/>
      <c r="Y124" s="6"/>
      <c r="Z124" s="6"/>
    </row>
    <row r="125" ht="20" customHeight="true">
      <c r="A125" s="176"/>
      <c r="B125" s="162"/>
      <c r="C125" s="144"/>
      <c r="D125" s="144"/>
      <c r="E125" s="164"/>
      <c r="F125" s="166"/>
      <c r="G125" s="168"/>
      <c r="H125" s="169" t="str">
        <f>IF(OR(F125="",G125=""),"",F125*G125)</f>
      </c>
      <c r="I125" s="172" t="str">
        <f>IF(H125="","",IF(SUM($H$6:$H$200)=0,"",H125/SUM($H$6:$H$200)))</f>
      </c>
      <c r="J125" s="174" t="str">
        <f>IF(E125="","",TODAY()-E125)</f>
      </c>
      <c r="K125" s="75" t="str">
        <f>IF(J125="","",IF(J125&lt;='Pengaturan Utama'!$A$6,'Pengaturan Utama'!$B$6,IF(J125&lt;='Pengaturan Utama'!$A$7,'Pengaturan Utama'!$B$7,IF(J125&lt;='Pengaturan Utama'!$A$8,'Pengaturan Utama'!$B$8,IF(J125&lt;='Pengaturan Utama'!$A$9,'Pengaturan Utama'!$B$9,'Pengaturan Utama'!$B$10)))))</f>
      </c>
      <c r="L125" s="76" t="str">
        <f>IF(K125="","",IF(K125='Pengaturan Utama'!$B$10,'Pengaturan Utama'!$C$10,IF(OR(K125='Pengaturan Utama'!$B$6,K125='Pengaturan Utama'!$B$7),'Pengaturan Utama'!$C$6,IF(K125='Pengaturan Utama'!$B$8,'Pengaturan Utama'!$C$8,'Pengaturan Utama'!$C$9))))</f>
      </c>
      <c r="M125" s="6"/>
      <c r="N125" s="6"/>
      <c r="O125" s="6"/>
      <c r="P125" s="6"/>
      <c r="Q125" s="6"/>
      <c r="R125" s="6"/>
      <c r="S125" s="6"/>
      <c r="T125" s="6"/>
      <c r="U125" s="6"/>
      <c r="V125" s="6"/>
      <c r="W125" s="6"/>
      <c r="X125" s="6"/>
      <c r="Y125" s="6"/>
      <c r="Z125" s="6"/>
    </row>
    <row r="126" ht="20" customHeight="true">
      <c r="A126" s="176"/>
      <c r="B126" s="162"/>
      <c r="C126" s="144"/>
      <c r="D126" s="144"/>
      <c r="E126" s="164"/>
      <c r="F126" s="166"/>
      <c r="G126" s="168"/>
      <c r="H126" s="169" t="str">
        <f>IF(OR(F126="",G126=""),"",F126*G126)</f>
      </c>
      <c r="I126" s="172" t="str">
        <f>IF(H126="","",IF(SUM($H$6:$H$200)=0,"",H126/SUM($H$6:$H$200)))</f>
      </c>
      <c r="J126" s="174" t="str">
        <f>IF(E126="","",TODAY()-E126)</f>
      </c>
      <c r="K126" s="75" t="str">
        <f>IF(J126="","",IF(J126&lt;='Pengaturan Utama'!$A$6,'Pengaturan Utama'!$B$6,IF(J126&lt;='Pengaturan Utama'!$A$7,'Pengaturan Utama'!$B$7,IF(J126&lt;='Pengaturan Utama'!$A$8,'Pengaturan Utama'!$B$8,IF(J126&lt;='Pengaturan Utama'!$A$9,'Pengaturan Utama'!$B$9,'Pengaturan Utama'!$B$10)))))</f>
      </c>
      <c r="L126" s="76" t="str">
        <f>IF(K126="","",IF(K126='Pengaturan Utama'!$B$10,'Pengaturan Utama'!$C$10,IF(OR(K126='Pengaturan Utama'!$B$6,K126='Pengaturan Utama'!$B$7),'Pengaturan Utama'!$C$6,IF(K126='Pengaturan Utama'!$B$8,'Pengaturan Utama'!$C$8,'Pengaturan Utama'!$C$9))))</f>
      </c>
      <c r="M126" s="6"/>
      <c r="N126" s="6"/>
      <c r="O126" s="6"/>
      <c r="P126" s="6"/>
      <c r="Q126" s="6"/>
      <c r="R126" s="6"/>
      <c r="S126" s="6"/>
      <c r="T126" s="6"/>
      <c r="U126" s="6"/>
      <c r="V126" s="6"/>
      <c r="W126" s="6"/>
      <c r="X126" s="6"/>
      <c r="Y126" s="6"/>
      <c r="Z126" s="6"/>
    </row>
    <row r="127" ht="20" customHeight="true">
      <c r="A127" s="176"/>
      <c r="B127" s="162"/>
      <c r="C127" s="144"/>
      <c r="D127" s="144"/>
      <c r="E127" s="164"/>
      <c r="F127" s="166"/>
      <c r="G127" s="168"/>
      <c r="H127" s="169" t="str">
        <f>IF(OR(F127="",G127=""),"",F127*G127)</f>
      </c>
      <c r="I127" s="172" t="str">
        <f>IF(H127="","",IF(SUM($H$6:$H$200)=0,"",H127/SUM($H$6:$H$200)))</f>
      </c>
      <c r="J127" s="174" t="str">
        <f>IF(E127="","",TODAY()-E127)</f>
      </c>
      <c r="K127" s="75" t="str">
        <f>IF(J127="","",IF(J127&lt;='Pengaturan Utama'!$A$6,'Pengaturan Utama'!$B$6,IF(J127&lt;='Pengaturan Utama'!$A$7,'Pengaturan Utama'!$B$7,IF(J127&lt;='Pengaturan Utama'!$A$8,'Pengaturan Utama'!$B$8,IF(J127&lt;='Pengaturan Utama'!$A$9,'Pengaturan Utama'!$B$9,'Pengaturan Utama'!$B$10)))))</f>
      </c>
      <c r="L127" s="76" t="str">
        <f>IF(K127="","",IF(K127='Pengaturan Utama'!$B$10,'Pengaturan Utama'!$C$10,IF(OR(K127='Pengaturan Utama'!$B$6,K127='Pengaturan Utama'!$B$7),'Pengaturan Utama'!$C$6,IF(K127='Pengaturan Utama'!$B$8,'Pengaturan Utama'!$C$8,'Pengaturan Utama'!$C$9))))</f>
      </c>
      <c r="M127" s="6"/>
      <c r="N127" s="6"/>
      <c r="O127" s="6"/>
      <c r="P127" s="6"/>
      <c r="Q127" s="6"/>
      <c r="R127" s="6"/>
      <c r="S127" s="6"/>
      <c r="T127" s="6"/>
      <c r="U127" s="6"/>
      <c r="V127" s="6"/>
      <c r="W127" s="6"/>
      <c r="X127" s="6"/>
      <c r="Y127" s="6"/>
      <c r="Z127" s="6"/>
    </row>
    <row r="128" ht="20" customHeight="true">
      <c r="A128" s="176"/>
      <c r="B128" s="162"/>
      <c r="C128" s="144"/>
      <c r="D128" s="144"/>
      <c r="E128" s="164"/>
      <c r="F128" s="166"/>
      <c r="G128" s="168"/>
      <c r="H128" s="169" t="str">
        <f>IF(OR(F128="",G128=""),"",F128*G128)</f>
      </c>
      <c r="I128" s="172" t="str">
        <f>IF(H128="","",IF(SUM($H$6:$H$200)=0,"",H128/SUM($H$6:$H$200)))</f>
      </c>
      <c r="J128" s="174" t="str">
        <f>IF(E128="","",TODAY()-E128)</f>
      </c>
      <c r="K128" s="75" t="str">
        <f>IF(J128="","",IF(J128&lt;='Pengaturan Utama'!$A$6,'Pengaturan Utama'!$B$6,IF(J128&lt;='Pengaturan Utama'!$A$7,'Pengaturan Utama'!$B$7,IF(J128&lt;='Pengaturan Utama'!$A$8,'Pengaturan Utama'!$B$8,IF(J128&lt;='Pengaturan Utama'!$A$9,'Pengaturan Utama'!$B$9,'Pengaturan Utama'!$B$10)))))</f>
      </c>
      <c r="L128" s="76" t="str">
        <f>IF(K128="","",IF(K128='Pengaturan Utama'!$B$10,'Pengaturan Utama'!$C$10,IF(OR(K128='Pengaturan Utama'!$B$6,K128='Pengaturan Utama'!$B$7),'Pengaturan Utama'!$C$6,IF(K128='Pengaturan Utama'!$B$8,'Pengaturan Utama'!$C$8,'Pengaturan Utama'!$C$9))))</f>
      </c>
      <c r="M128" s="6"/>
      <c r="N128" s="6"/>
      <c r="O128" s="6"/>
      <c r="P128" s="6"/>
      <c r="Q128" s="6"/>
      <c r="R128" s="6"/>
      <c r="S128" s="6"/>
      <c r="T128" s="6"/>
      <c r="U128" s="6"/>
      <c r="V128" s="6"/>
      <c r="W128" s="6"/>
      <c r="X128" s="6"/>
      <c r="Y128" s="6"/>
      <c r="Z128" s="6"/>
    </row>
    <row r="129" ht="20" customHeight="true">
      <c r="A129" s="176"/>
      <c r="B129" s="162"/>
      <c r="C129" s="144"/>
      <c r="D129" s="144"/>
      <c r="E129" s="164"/>
      <c r="F129" s="166"/>
      <c r="G129" s="168"/>
      <c r="H129" s="169" t="str">
        <f>IF(OR(F129="",G129=""),"",F129*G129)</f>
      </c>
      <c r="I129" s="172" t="str">
        <f>IF(H129="","",IF(SUM($H$6:$H$200)=0,"",H129/SUM($H$6:$H$200)))</f>
      </c>
      <c r="J129" s="174" t="str">
        <f>IF(E129="","",TODAY()-E129)</f>
      </c>
      <c r="K129" s="75" t="str">
        <f>IF(J129="","",IF(J129&lt;='Pengaturan Utama'!$A$6,'Pengaturan Utama'!$B$6,IF(J129&lt;='Pengaturan Utama'!$A$7,'Pengaturan Utama'!$B$7,IF(J129&lt;='Pengaturan Utama'!$A$8,'Pengaturan Utama'!$B$8,IF(J129&lt;='Pengaturan Utama'!$A$9,'Pengaturan Utama'!$B$9,'Pengaturan Utama'!$B$10)))))</f>
      </c>
      <c r="L129" s="76" t="str">
        <f>IF(K129="","",IF(K129='Pengaturan Utama'!$B$10,'Pengaturan Utama'!$C$10,IF(OR(K129='Pengaturan Utama'!$B$6,K129='Pengaturan Utama'!$B$7),'Pengaturan Utama'!$C$6,IF(K129='Pengaturan Utama'!$B$8,'Pengaturan Utama'!$C$8,'Pengaturan Utama'!$C$9))))</f>
      </c>
      <c r="M129" s="6"/>
      <c r="N129" s="6"/>
      <c r="O129" s="6"/>
      <c r="P129" s="6"/>
      <c r="Q129" s="6"/>
      <c r="R129" s="6"/>
      <c r="S129" s="6"/>
      <c r="T129" s="6"/>
      <c r="U129" s="6"/>
      <c r="V129" s="6"/>
      <c r="W129" s="6"/>
      <c r="X129" s="6"/>
      <c r="Y129" s="6"/>
      <c r="Z129" s="6"/>
    </row>
    <row r="130" ht="20" customHeight="true">
      <c r="A130" s="176"/>
      <c r="B130" s="162"/>
      <c r="C130" s="144"/>
      <c r="D130" s="144"/>
      <c r="E130" s="164"/>
      <c r="F130" s="166"/>
      <c r="G130" s="168"/>
      <c r="H130" s="169" t="str">
        <f>IF(OR(F130="",G130=""),"",F130*G130)</f>
      </c>
      <c r="I130" s="172" t="str">
        <f>IF(H130="","",IF(SUM($H$6:$H$200)=0,"",H130/SUM($H$6:$H$200)))</f>
      </c>
      <c r="J130" s="174" t="str">
        <f>IF(E130="","",TODAY()-E130)</f>
      </c>
      <c r="K130" s="75" t="str">
        <f>IF(J130="","",IF(J130&lt;='Pengaturan Utama'!$A$6,'Pengaturan Utama'!$B$6,IF(J130&lt;='Pengaturan Utama'!$A$7,'Pengaturan Utama'!$B$7,IF(J130&lt;='Pengaturan Utama'!$A$8,'Pengaturan Utama'!$B$8,IF(J130&lt;='Pengaturan Utama'!$A$9,'Pengaturan Utama'!$B$9,'Pengaturan Utama'!$B$10)))))</f>
      </c>
      <c r="L130" s="76" t="str">
        <f>IF(K130="","",IF(K130='Pengaturan Utama'!$B$10,'Pengaturan Utama'!$C$10,IF(OR(K130='Pengaturan Utama'!$B$6,K130='Pengaturan Utama'!$B$7),'Pengaturan Utama'!$C$6,IF(K130='Pengaturan Utama'!$B$8,'Pengaturan Utama'!$C$8,'Pengaturan Utama'!$C$9))))</f>
      </c>
      <c r="M130" s="6"/>
      <c r="N130" s="6"/>
      <c r="O130" s="6"/>
      <c r="P130" s="6"/>
      <c r="Q130" s="6"/>
      <c r="R130" s="6"/>
      <c r="S130" s="6"/>
      <c r="T130" s="6"/>
      <c r="U130" s="6"/>
      <c r="V130" s="6"/>
      <c r="W130" s="6"/>
      <c r="X130" s="6"/>
      <c r="Y130" s="6"/>
      <c r="Z130" s="6"/>
    </row>
    <row r="131" ht="20" customHeight="true">
      <c r="A131" s="176"/>
      <c r="B131" s="162"/>
      <c r="C131" s="144"/>
      <c r="D131" s="144"/>
      <c r="E131" s="164"/>
      <c r="F131" s="166"/>
      <c r="G131" s="168"/>
      <c r="H131" s="169" t="str">
        <f>IF(OR(F131="",G131=""),"",F131*G131)</f>
      </c>
      <c r="I131" s="172" t="str">
        <f>IF(H131="","",IF(SUM($H$6:$H$200)=0,"",H131/SUM($H$6:$H$200)))</f>
      </c>
      <c r="J131" s="174" t="str">
        <f>IF(E131="","",TODAY()-E131)</f>
      </c>
      <c r="K131" s="75" t="str">
        <f>IF(J131="","",IF(J131&lt;='Pengaturan Utama'!$A$6,'Pengaturan Utama'!$B$6,IF(J131&lt;='Pengaturan Utama'!$A$7,'Pengaturan Utama'!$B$7,IF(J131&lt;='Pengaturan Utama'!$A$8,'Pengaturan Utama'!$B$8,IF(J131&lt;='Pengaturan Utama'!$A$9,'Pengaturan Utama'!$B$9,'Pengaturan Utama'!$B$10)))))</f>
      </c>
      <c r="L131" s="76" t="str">
        <f>IF(K131="","",IF(K131='Pengaturan Utama'!$B$10,'Pengaturan Utama'!$C$10,IF(OR(K131='Pengaturan Utama'!$B$6,K131='Pengaturan Utama'!$B$7),'Pengaturan Utama'!$C$6,IF(K131='Pengaturan Utama'!$B$8,'Pengaturan Utama'!$C$8,'Pengaturan Utama'!$C$9))))</f>
      </c>
      <c r="M131" s="6"/>
      <c r="N131" s="6"/>
      <c r="O131" s="6"/>
      <c r="P131" s="6"/>
      <c r="Q131" s="6"/>
      <c r="R131" s="6"/>
      <c r="S131" s="6"/>
      <c r="T131" s="6"/>
      <c r="U131" s="6"/>
      <c r="V131" s="6"/>
      <c r="W131" s="6"/>
      <c r="X131" s="6"/>
      <c r="Y131" s="6"/>
      <c r="Z131" s="6"/>
    </row>
    <row r="132" ht="20" customHeight="true">
      <c r="A132" s="176"/>
      <c r="B132" s="162"/>
      <c r="C132" s="144"/>
      <c r="D132" s="144"/>
      <c r="E132" s="164"/>
      <c r="F132" s="166"/>
      <c r="G132" s="168"/>
      <c r="H132" s="169" t="str">
        <f>IF(OR(F132="",G132=""),"",F132*G132)</f>
      </c>
      <c r="I132" s="172" t="str">
        <f>IF(H132="","",IF(SUM($H$6:$H$200)=0,"",H132/SUM($H$6:$H$200)))</f>
      </c>
      <c r="J132" s="174" t="str">
        <f>IF(E132="","",TODAY()-E132)</f>
      </c>
      <c r="K132" s="75" t="str">
        <f>IF(J132="","",IF(J132&lt;='Pengaturan Utama'!$A$6,'Pengaturan Utama'!$B$6,IF(J132&lt;='Pengaturan Utama'!$A$7,'Pengaturan Utama'!$B$7,IF(J132&lt;='Pengaturan Utama'!$A$8,'Pengaturan Utama'!$B$8,IF(J132&lt;='Pengaturan Utama'!$A$9,'Pengaturan Utama'!$B$9,'Pengaturan Utama'!$B$10)))))</f>
      </c>
      <c r="L132" s="76" t="str">
        <f>IF(K132="","",IF(K132='Pengaturan Utama'!$B$10,'Pengaturan Utama'!$C$10,IF(OR(K132='Pengaturan Utama'!$B$6,K132='Pengaturan Utama'!$B$7),'Pengaturan Utama'!$C$6,IF(K132='Pengaturan Utama'!$B$8,'Pengaturan Utama'!$C$8,'Pengaturan Utama'!$C$9))))</f>
      </c>
      <c r="M132" s="6"/>
      <c r="N132" s="6"/>
      <c r="O132" s="6"/>
      <c r="P132" s="6"/>
      <c r="Q132" s="6"/>
      <c r="R132" s="6"/>
      <c r="S132" s="6"/>
      <c r="T132" s="6"/>
      <c r="U132" s="6"/>
      <c r="V132" s="6"/>
      <c r="W132" s="6"/>
      <c r="X132" s="6"/>
      <c r="Y132" s="6"/>
      <c r="Z132" s="6"/>
    </row>
    <row r="133" ht="20" customHeight="true">
      <c r="A133" s="176"/>
      <c r="B133" s="162"/>
      <c r="C133" s="144"/>
      <c r="D133" s="144"/>
      <c r="E133" s="164"/>
      <c r="F133" s="166"/>
      <c r="G133" s="168"/>
      <c r="H133" s="169" t="str">
        <f>IF(OR(F133="",G133=""),"",F133*G133)</f>
      </c>
      <c r="I133" s="172" t="str">
        <f>IF(H133="","",IF(SUM($H$6:$H$200)=0,"",H133/SUM($H$6:$H$200)))</f>
      </c>
      <c r="J133" s="174" t="str">
        <f>IF(E133="","",TODAY()-E133)</f>
      </c>
      <c r="K133" s="75" t="str">
        <f>IF(J133="","",IF(J133&lt;='Pengaturan Utama'!$A$6,'Pengaturan Utama'!$B$6,IF(J133&lt;='Pengaturan Utama'!$A$7,'Pengaturan Utama'!$B$7,IF(J133&lt;='Pengaturan Utama'!$A$8,'Pengaturan Utama'!$B$8,IF(J133&lt;='Pengaturan Utama'!$A$9,'Pengaturan Utama'!$B$9,'Pengaturan Utama'!$B$10)))))</f>
      </c>
      <c r="L133" s="76" t="str">
        <f>IF(K133="","",IF(K133='Pengaturan Utama'!$B$10,'Pengaturan Utama'!$C$10,IF(OR(K133='Pengaturan Utama'!$B$6,K133='Pengaturan Utama'!$B$7),'Pengaturan Utama'!$C$6,IF(K133='Pengaturan Utama'!$B$8,'Pengaturan Utama'!$C$8,'Pengaturan Utama'!$C$9))))</f>
      </c>
      <c r="M133" s="6"/>
      <c r="N133" s="6"/>
      <c r="O133" s="6"/>
      <c r="P133" s="6"/>
      <c r="Q133" s="6"/>
      <c r="R133" s="6"/>
      <c r="S133" s="6"/>
      <c r="T133" s="6"/>
      <c r="U133" s="6"/>
      <c r="V133" s="6"/>
      <c r="W133" s="6"/>
      <c r="X133" s="6"/>
      <c r="Y133" s="6"/>
      <c r="Z133" s="6"/>
    </row>
    <row r="134" ht="20" customHeight="true">
      <c r="A134" s="176"/>
      <c r="B134" s="162"/>
      <c r="C134" s="144"/>
      <c r="D134" s="144"/>
      <c r="E134" s="164"/>
      <c r="F134" s="166"/>
      <c r="G134" s="168"/>
      <c r="H134" s="169" t="str">
        <f>IF(OR(F134="",G134=""),"",F134*G134)</f>
      </c>
      <c r="I134" s="172" t="str">
        <f>IF(H134="","",IF(SUM($H$6:$H$200)=0,"",H134/SUM($H$6:$H$200)))</f>
      </c>
      <c r="J134" s="174" t="str">
        <f>IF(E134="","",TODAY()-E134)</f>
      </c>
      <c r="K134" s="75" t="str">
        <f>IF(J134="","",IF(J134&lt;='Pengaturan Utama'!$A$6,'Pengaturan Utama'!$B$6,IF(J134&lt;='Pengaturan Utama'!$A$7,'Pengaturan Utama'!$B$7,IF(J134&lt;='Pengaturan Utama'!$A$8,'Pengaturan Utama'!$B$8,IF(J134&lt;='Pengaturan Utama'!$A$9,'Pengaturan Utama'!$B$9,'Pengaturan Utama'!$B$10)))))</f>
      </c>
      <c r="L134" s="76" t="str">
        <f>IF(K134="","",IF(K134='Pengaturan Utama'!$B$10,'Pengaturan Utama'!$C$10,IF(OR(K134='Pengaturan Utama'!$B$6,K134='Pengaturan Utama'!$B$7),'Pengaturan Utama'!$C$6,IF(K134='Pengaturan Utama'!$B$8,'Pengaturan Utama'!$C$8,'Pengaturan Utama'!$C$9))))</f>
      </c>
      <c r="M134" s="6"/>
      <c r="N134" s="6"/>
      <c r="O134" s="6"/>
      <c r="P134" s="6"/>
      <c r="Q134" s="6"/>
      <c r="R134" s="6"/>
      <c r="S134" s="6"/>
      <c r="T134" s="6"/>
      <c r="U134" s="6"/>
      <c r="V134" s="6"/>
      <c r="W134" s="6"/>
      <c r="X134" s="6"/>
      <c r="Y134" s="6"/>
      <c r="Z134" s="6"/>
    </row>
    <row r="135" ht="20" customHeight="true">
      <c r="A135" s="176"/>
      <c r="B135" s="162"/>
      <c r="C135" s="144"/>
      <c r="D135" s="144"/>
      <c r="E135" s="164"/>
      <c r="F135" s="166"/>
      <c r="G135" s="168"/>
      <c r="H135" s="169" t="str">
        <f>IF(OR(F135="",G135=""),"",F135*G135)</f>
      </c>
      <c r="I135" s="172" t="str">
        <f>IF(H135="","",IF(SUM($H$6:$H$200)=0,"",H135/SUM($H$6:$H$200)))</f>
      </c>
      <c r="J135" s="174" t="str">
        <f>IF(E135="","",TODAY()-E135)</f>
      </c>
      <c r="K135" s="75" t="str">
        <f>IF(J135="","",IF(J135&lt;='Pengaturan Utama'!$A$6,'Pengaturan Utama'!$B$6,IF(J135&lt;='Pengaturan Utama'!$A$7,'Pengaturan Utama'!$B$7,IF(J135&lt;='Pengaturan Utama'!$A$8,'Pengaturan Utama'!$B$8,IF(J135&lt;='Pengaturan Utama'!$A$9,'Pengaturan Utama'!$B$9,'Pengaturan Utama'!$B$10)))))</f>
      </c>
      <c r="L135" s="76" t="str">
        <f>IF(K135="","",IF(K135='Pengaturan Utama'!$B$10,'Pengaturan Utama'!$C$10,IF(OR(K135='Pengaturan Utama'!$B$6,K135='Pengaturan Utama'!$B$7),'Pengaturan Utama'!$C$6,IF(K135='Pengaturan Utama'!$B$8,'Pengaturan Utama'!$C$8,'Pengaturan Utama'!$C$9))))</f>
      </c>
      <c r="M135" s="6"/>
      <c r="N135" s="6"/>
      <c r="O135" s="6"/>
      <c r="P135" s="6"/>
      <c r="Q135" s="6"/>
      <c r="R135" s="6"/>
      <c r="S135" s="6"/>
      <c r="T135" s="6"/>
      <c r="U135" s="6"/>
      <c r="V135" s="6"/>
      <c r="W135" s="6"/>
      <c r="X135" s="6"/>
      <c r="Y135" s="6"/>
      <c r="Z135" s="6"/>
    </row>
    <row r="136" ht="20" customHeight="true">
      <c r="A136" s="176"/>
      <c r="B136" s="162"/>
      <c r="C136" s="144"/>
      <c r="D136" s="144"/>
      <c r="E136" s="164"/>
      <c r="F136" s="166"/>
      <c r="G136" s="168"/>
      <c r="H136" s="169" t="str">
        <f>IF(OR(F136="",G136=""),"",F136*G136)</f>
      </c>
      <c r="I136" s="172" t="str">
        <f>IF(H136="","",IF(SUM($H$6:$H$200)=0,"",H136/SUM($H$6:$H$200)))</f>
      </c>
      <c r="J136" s="174" t="str">
        <f>IF(E136="","",TODAY()-E136)</f>
      </c>
      <c r="K136" s="75" t="str">
        <f>IF(J136="","",IF(J136&lt;='Pengaturan Utama'!$A$6,'Pengaturan Utama'!$B$6,IF(J136&lt;='Pengaturan Utama'!$A$7,'Pengaturan Utama'!$B$7,IF(J136&lt;='Pengaturan Utama'!$A$8,'Pengaturan Utama'!$B$8,IF(J136&lt;='Pengaturan Utama'!$A$9,'Pengaturan Utama'!$B$9,'Pengaturan Utama'!$B$10)))))</f>
      </c>
      <c r="L136" s="76" t="str">
        <f>IF(K136="","",IF(K136='Pengaturan Utama'!$B$10,'Pengaturan Utama'!$C$10,IF(OR(K136='Pengaturan Utama'!$B$6,K136='Pengaturan Utama'!$B$7),'Pengaturan Utama'!$C$6,IF(K136='Pengaturan Utama'!$B$8,'Pengaturan Utama'!$C$8,'Pengaturan Utama'!$C$9))))</f>
      </c>
      <c r="M136" s="6"/>
      <c r="N136" s="6"/>
      <c r="O136" s="6"/>
      <c r="P136" s="6"/>
      <c r="Q136" s="6"/>
      <c r="R136" s="6"/>
      <c r="S136" s="6"/>
      <c r="T136" s="6"/>
      <c r="U136" s="6"/>
      <c r="V136" s="6"/>
      <c r="W136" s="6"/>
      <c r="X136" s="6"/>
      <c r="Y136" s="6"/>
      <c r="Z136" s="6"/>
    </row>
    <row r="137" ht="20" customHeight="true">
      <c r="A137" s="176"/>
      <c r="B137" s="162"/>
      <c r="C137" s="144"/>
      <c r="D137" s="144"/>
      <c r="E137" s="164"/>
      <c r="F137" s="166"/>
      <c r="G137" s="168"/>
      <c r="H137" s="169" t="str">
        <f>IF(OR(F137="",G137=""),"",F137*G137)</f>
      </c>
      <c r="I137" s="172" t="str">
        <f>IF(H137="","",IF(SUM($H$6:$H$200)=0,"",H137/SUM($H$6:$H$200)))</f>
      </c>
      <c r="J137" s="174" t="str">
        <f>IF(E137="","",TODAY()-E137)</f>
      </c>
      <c r="K137" s="75" t="str">
        <f>IF(J137="","",IF(J137&lt;='Pengaturan Utama'!$A$6,'Pengaturan Utama'!$B$6,IF(J137&lt;='Pengaturan Utama'!$A$7,'Pengaturan Utama'!$B$7,IF(J137&lt;='Pengaturan Utama'!$A$8,'Pengaturan Utama'!$B$8,IF(J137&lt;='Pengaturan Utama'!$A$9,'Pengaturan Utama'!$B$9,'Pengaturan Utama'!$B$10)))))</f>
      </c>
      <c r="L137" s="76" t="str">
        <f>IF(K137="","",IF(K137='Pengaturan Utama'!$B$10,'Pengaturan Utama'!$C$10,IF(OR(K137='Pengaturan Utama'!$B$6,K137='Pengaturan Utama'!$B$7),'Pengaturan Utama'!$C$6,IF(K137='Pengaturan Utama'!$B$8,'Pengaturan Utama'!$C$8,'Pengaturan Utama'!$C$9))))</f>
      </c>
      <c r="M137" s="6"/>
      <c r="N137" s="6"/>
      <c r="O137" s="6"/>
      <c r="P137" s="6"/>
      <c r="Q137" s="6"/>
      <c r="R137" s="6"/>
      <c r="S137" s="6"/>
      <c r="T137" s="6"/>
      <c r="U137" s="6"/>
      <c r="V137" s="6"/>
      <c r="W137" s="6"/>
      <c r="X137" s="6"/>
      <c r="Y137" s="6"/>
      <c r="Z137" s="6"/>
    </row>
    <row r="138" ht="20" customHeight="true">
      <c r="A138" s="176"/>
      <c r="B138" s="162"/>
      <c r="C138" s="144"/>
      <c r="D138" s="144"/>
      <c r="E138" s="164"/>
      <c r="F138" s="166"/>
      <c r="G138" s="168"/>
      <c r="H138" s="169" t="str">
        <f>IF(OR(F138="",G138=""),"",F138*G138)</f>
      </c>
      <c r="I138" s="172" t="str">
        <f>IF(H138="","",IF(SUM($H$6:$H$200)=0,"",H138/SUM($H$6:$H$200)))</f>
      </c>
      <c r="J138" s="174" t="str">
        <f>IF(E138="","",TODAY()-E138)</f>
      </c>
      <c r="K138" s="75" t="str">
        <f>IF(J138="","",IF(J138&lt;='Pengaturan Utama'!$A$6,'Pengaturan Utama'!$B$6,IF(J138&lt;='Pengaturan Utama'!$A$7,'Pengaturan Utama'!$B$7,IF(J138&lt;='Pengaturan Utama'!$A$8,'Pengaturan Utama'!$B$8,IF(J138&lt;='Pengaturan Utama'!$A$9,'Pengaturan Utama'!$B$9,'Pengaturan Utama'!$B$10)))))</f>
      </c>
      <c r="L138" s="76" t="str">
        <f>IF(K138="","",IF(K138='Pengaturan Utama'!$B$10,'Pengaturan Utama'!$C$10,IF(OR(K138='Pengaturan Utama'!$B$6,K138='Pengaturan Utama'!$B$7),'Pengaturan Utama'!$C$6,IF(K138='Pengaturan Utama'!$B$8,'Pengaturan Utama'!$C$8,'Pengaturan Utama'!$C$9))))</f>
      </c>
      <c r="M138" s="6"/>
      <c r="N138" s="6"/>
      <c r="O138" s="6"/>
      <c r="P138" s="6"/>
      <c r="Q138" s="6"/>
      <c r="R138" s="6"/>
      <c r="S138" s="6"/>
      <c r="T138" s="6"/>
      <c r="U138" s="6"/>
      <c r="V138" s="6"/>
      <c r="W138" s="6"/>
      <c r="X138" s="6"/>
      <c r="Y138" s="6"/>
      <c r="Z138" s="6"/>
    </row>
    <row r="139" ht="20" customHeight="true">
      <c r="A139" s="176"/>
      <c r="B139" s="162"/>
      <c r="C139" s="144"/>
      <c r="D139" s="144"/>
      <c r="E139" s="164"/>
      <c r="F139" s="166"/>
      <c r="G139" s="168"/>
      <c r="H139" s="169" t="str">
        <f>IF(OR(F139="",G139=""),"",F139*G139)</f>
      </c>
      <c r="I139" s="172" t="str">
        <f>IF(H139="","",IF(SUM($H$6:$H$200)=0,"",H139/SUM($H$6:$H$200)))</f>
      </c>
      <c r="J139" s="174" t="str">
        <f>IF(E139="","",TODAY()-E139)</f>
      </c>
      <c r="K139" s="75" t="str">
        <f>IF(J139="","",IF(J139&lt;='Pengaturan Utama'!$A$6,'Pengaturan Utama'!$B$6,IF(J139&lt;='Pengaturan Utama'!$A$7,'Pengaturan Utama'!$B$7,IF(J139&lt;='Pengaturan Utama'!$A$8,'Pengaturan Utama'!$B$8,IF(J139&lt;='Pengaturan Utama'!$A$9,'Pengaturan Utama'!$B$9,'Pengaturan Utama'!$B$10)))))</f>
      </c>
      <c r="L139" s="76" t="str">
        <f>IF(K139="","",IF(K139='Pengaturan Utama'!$B$10,'Pengaturan Utama'!$C$10,IF(OR(K139='Pengaturan Utama'!$B$6,K139='Pengaturan Utama'!$B$7),'Pengaturan Utama'!$C$6,IF(K139='Pengaturan Utama'!$B$8,'Pengaturan Utama'!$C$8,'Pengaturan Utama'!$C$9))))</f>
      </c>
      <c r="M139" s="6"/>
      <c r="N139" s="6"/>
      <c r="O139" s="6"/>
      <c r="P139" s="6"/>
      <c r="Q139" s="6"/>
      <c r="R139" s="6"/>
      <c r="S139" s="6"/>
      <c r="T139" s="6"/>
      <c r="U139" s="6"/>
      <c r="V139" s="6"/>
      <c r="W139" s="6"/>
      <c r="X139" s="6"/>
      <c r="Y139" s="6"/>
      <c r="Z139" s="6"/>
    </row>
    <row r="140" ht="20" customHeight="true">
      <c r="A140" s="176"/>
      <c r="B140" s="162"/>
      <c r="C140" s="144"/>
      <c r="D140" s="144"/>
      <c r="E140" s="164"/>
      <c r="F140" s="166"/>
      <c r="G140" s="168"/>
      <c r="H140" s="169" t="str">
        <f>IF(OR(F140="",G140=""),"",F140*G140)</f>
      </c>
      <c r="I140" s="172" t="str">
        <f>IF(H140="","",IF(SUM($H$6:$H$200)=0,"",H140/SUM($H$6:$H$200)))</f>
      </c>
      <c r="J140" s="174" t="str">
        <f>IF(E140="","",TODAY()-E140)</f>
      </c>
      <c r="K140" s="75" t="str">
        <f>IF(J140="","",IF(J140&lt;='Pengaturan Utama'!$A$6,'Pengaturan Utama'!$B$6,IF(J140&lt;='Pengaturan Utama'!$A$7,'Pengaturan Utama'!$B$7,IF(J140&lt;='Pengaturan Utama'!$A$8,'Pengaturan Utama'!$B$8,IF(J140&lt;='Pengaturan Utama'!$A$9,'Pengaturan Utama'!$B$9,'Pengaturan Utama'!$B$10)))))</f>
      </c>
      <c r="L140" s="76" t="str">
        <f>IF(K140="","",IF(K140='Pengaturan Utama'!$B$10,'Pengaturan Utama'!$C$10,IF(OR(K140='Pengaturan Utama'!$B$6,K140='Pengaturan Utama'!$B$7),'Pengaturan Utama'!$C$6,IF(K140='Pengaturan Utama'!$B$8,'Pengaturan Utama'!$C$8,'Pengaturan Utama'!$C$9))))</f>
      </c>
      <c r="M140" s="6"/>
      <c r="N140" s="6"/>
      <c r="O140" s="6"/>
      <c r="P140" s="6"/>
      <c r="Q140" s="6"/>
      <c r="R140" s="6"/>
      <c r="S140" s="6"/>
      <c r="T140" s="6"/>
      <c r="U140" s="6"/>
      <c r="V140" s="6"/>
      <c r="W140" s="6"/>
      <c r="X140" s="6"/>
      <c r="Y140" s="6"/>
      <c r="Z140" s="6"/>
    </row>
    <row r="141" ht="20" customHeight="true">
      <c r="A141" s="176"/>
      <c r="B141" s="162"/>
      <c r="C141" s="144"/>
      <c r="D141" s="144"/>
      <c r="E141" s="164"/>
      <c r="F141" s="166"/>
      <c r="G141" s="168"/>
      <c r="H141" s="169" t="str">
        <f>IF(OR(F141="",G141=""),"",F141*G141)</f>
      </c>
      <c r="I141" s="172" t="str">
        <f>IF(H141="","",IF(SUM($H$6:$H$200)=0,"",H141/SUM($H$6:$H$200)))</f>
      </c>
      <c r="J141" s="174" t="str">
        <f>IF(E141="","",TODAY()-E141)</f>
      </c>
      <c r="K141" s="75" t="str">
        <f>IF(J141="","",IF(J141&lt;='Pengaturan Utama'!$A$6,'Pengaturan Utama'!$B$6,IF(J141&lt;='Pengaturan Utama'!$A$7,'Pengaturan Utama'!$B$7,IF(J141&lt;='Pengaturan Utama'!$A$8,'Pengaturan Utama'!$B$8,IF(J141&lt;='Pengaturan Utama'!$A$9,'Pengaturan Utama'!$B$9,'Pengaturan Utama'!$B$10)))))</f>
      </c>
      <c r="L141" s="76" t="str">
        <f>IF(K141="","",IF(K141='Pengaturan Utama'!$B$10,'Pengaturan Utama'!$C$10,IF(OR(K141='Pengaturan Utama'!$B$6,K141='Pengaturan Utama'!$B$7),'Pengaturan Utama'!$C$6,IF(K141='Pengaturan Utama'!$B$8,'Pengaturan Utama'!$C$8,'Pengaturan Utama'!$C$9))))</f>
      </c>
      <c r="M141" s="6"/>
      <c r="N141" s="6"/>
      <c r="O141" s="6"/>
      <c r="P141" s="6"/>
      <c r="Q141" s="6"/>
      <c r="R141" s="6"/>
      <c r="S141" s="6"/>
      <c r="T141" s="6"/>
      <c r="U141" s="6"/>
      <c r="V141" s="6"/>
      <c r="W141" s="6"/>
      <c r="X141" s="6"/>
      <c r="Y141" s="6"/>
      <c r="Z141" s="6"/>
    </row>
    <row r="142" ht="20" customHeight="true">
      <c r="A142" s="176"/>
      <c r="B142" s="162"/>
      <c r="C142" s="144"/>
      <c r="D142" s="144"/>
      <c r="E142" s="164"/>
      <c r="F142" s="166"/>
      <c r="G142" s="168"/>
      <c r="H142" s="169" t="str">
        <f>IF(OR(F142="",G142=""),"",F142*G142)</f>
      </c>
      <c r="I142" s="172" t="str">
        <f>IF(H142="","",IF(SUM($H$6:$H$200)=0,"",H142/SUM($H$6:$H$200)))</f>
      </c>
      <c r="J142" s="174" t="str">
        <f>IF(E142="","",TODAY()-E142)</f>
      </c>
      <c r="K142" s="75" t="str">
        <f>IF(J142="","",IF(J142&lt;='Pengaturan Utama'!$A$6,'Pengaturan Utama'!$B$6,IF(J142&lt;='Pengaturan Utama'!$A$7,'Pengaturan Utama'!$B$7,IF(J142&lt;='Pengaturan Utama'!$A$8,'Pengaturan Utama'!$B$8,IF(J142&lt;='Pengaturan Utama'!$A$9,'Pengaturan Utama'!$B$9,'Pengaturan Utama'!$B$10)))))</f>
      </c>
      <c r="L142" s="76" t="str">
        <f>IF(K142="","",IF(K142='Pengaturan Utama'!$B$10,'Pengaturan Utama'!$C$10,IF(OR(K142='Pengaturan Utama'!$B$6,K142='Pengaturan Utama'!$B$7),'Pengaturan Utama'!$C$6,IF(K142='Pengaturan Utama'!$B$8,'Pengaturan Utama'!$C$8,'Pengaturan Utama'!$C$9))))</f>
      </c>
      <c r="M142" s="6"/>
      <c r="N142" s="6"/>
      <c r="O142" s="6"/>
      <c r="P142" s="6"/>
      <c r="Q142" s="6"/>
      <c r="R142" s="6"/>
      <c r="S142" s="6"/>
      <c r="T142" s="6"/>
      <c r="U142" s="6"/>
      <c r="V142" s="6"/>
      <c r="W142" s="6"/>
      <c r="X142" s="6"/>
      <c r="Y142" s="6"/>
      <c r="Z142" s="6"/>
    </row>
    <row r="143" ht="20" customHeight="true">
      <c r="A143" s="176"/>
      <c r="B143" s="162"/>
      <c r="C143" s="144"/>
      <c r="D143" s="144"/>
      <c r="E143" s="164"/>
      <c r="F143" s="166"/>
      <c r="G143" s="168"/>
      <c r="H143" s="169" t="str">
        <f>IF(OR(F143="",G143=""),"",F143*G143)</f>
      </c>
      <c r="I143" s="172" t="str">
        <f>IF(H143="","",IF(SUM($H$6:$H$200)=0,"",H143/SUM($H$6:$H$200)))</f>
      </c>
      <c r="J143" s="174" t="str">
        <f>IF(E143="","",TODAY()-E143)</f>
      </c>
      <c r="K143" s="75" t="str">
        <f>IF(J143="","",IF(J143&lt;='Pengaturan Utama'!$A$6,'Pengaturan Utama'!$B$6,IF(J143&lt;='Pengaturan Utama'!$A$7,'Pengaturan Utama'!$B$7,IF(J143&lt;='Pengaturan Utama'!$A$8,'Pengaturan Utama'!$B$8,IF(J143&lt;='Pengaturan Utama'!$A$9,'Pengaturan Utama'!$B$9,'Pengaturan Utama'!$B$10)))))</f>
      </c>
      <c r="L143" s="76" t="str">
        <f>IF(K143="","",IF(K143='Pengaturan Utama'!$B$10,'Pengaturan Utama'!$C$10,IF(OR(K143='Pengaturan Utama'!$B$6,K143='Pengaturan Utama'!$B$7),'Pengaturan Utama'!$C$6,IF(K143='Pengaturan Utama'!$B$8,'Pengaturan Utama'!$C$8,'Pengaturan Utama'!$C$9))))</f>
      </c>
      <c r="M143" s="6"/>
      <c r="N143" s="6"/>
      <c r="O143" s="6"/>
      <c r="P143" s="6"/>
      <c r="Q143" s="6"/>
      <c r="R143" s="6"/>
      <c r="S143" s="6"/>
      <c r="T143" s="6"/>
      <c r="U143" s="6"/>
      <c r="V143" s="6"/>
      <c r="W143" s="6"/>
      <c r="X143" s="6"/>
      <c r="Y143" s="6"/>
      <c r="Z143" s="6"/>
    </row>
    <row r="144" ht="20" customHeight="true">
      <c r="A144" s="176"/>
      <c r="B144" s="162"/>
      <c r="C144" s="144"/>
      <c r="D144" s="144"/>
      <c r="E144" s="164"/>
      <c r="F144" s="166"/>
      <c r="G144" s="168"/>
      <c r="H144" s="169" t="str">
        <f>IF(OR(F144="",G144=""),"",F144*G144)</f>
      </c>
      <c r="I144" s="172" t="str">
        <f>IF(H144="","",IF(SUM($H$6:$H$200)=0,"",H144/SUM($H$6:$H$200)))</f>
      </c>
      <c r="J144" s="174" t="str">
        <f>IF(E144="","",TODAY()-E144)</f>
      </c>
      <c r="K144" s="75" t="str">
        <f>IF(J144="","",IF(J144&lt;='Pengaturan Utama'!$A$6,'Pengaturan Utama'!$B$6,IF(J144&lt;='Pengaturan Utama'!$A$7,'Pengaturan Utama'!$B$7,IF(J144&lt;='Pengaturan Utama'!$A$8,'Pengaturan Utama'!$B$8,IF(J144&lt;='Pengaturan Utama'!$A$9,'Pengaturan Utama'!$B$9,'Pengaturan Utama'!$B$10)))))</f>
      </c>
      <c r="L144" s="76" t="str">
        <f>IF(K144="","",IF(K144='Pengaturan Utama'!$B$10,'Pengaturan Utama'!$C$10,IF(OR(K144='Pengaturan Utama'!$B$6,K144='Pengaturan Utama'!$B$7),'Pengaturan Utama'!$C$6,IF(K144='Pengaturan Utama'!$B$8,'Pengaturan Utama'!$C$8,'Pengaturan Utama'!$C$9))))</f>
      </c>
      <c r="M144" s="6"/>
      <c r="N144" s="6"/>
      <c r="O144" s="6"/>
      <c r="P144" s="6"/>
      <c r="Q144" s="6"/>
      <c r="R144" s="6"/>
      <c r="S144" s="6"/>
      <c r="T144" s="6"/>
      <c r="U144" s="6"/>
      <c r="V144" s="6"/>
      <c r="W144" s="6"/>
      <c r="X144" s="6"/>
      <c r="Y144" s="6"/>
      <c r="Z144" s="6"/>
    </row>
    <row r="145" ht="20" customHeight="true">
      <c r="A145" s="176"/>
      <c r="B145" s="162"/>
      <c r="C145" s="144"/>
      <c r="D145" s="144"/>
      <c r="E145" s="164"/>
      <c r="F145" s="166"/>
      <c r="G145" s="168"/>
      <c r="H145" s="169" t="str">
        <f>IF(OR(F145="",G145=""),"",F145*G145)</f>
      </c>
      <c r="I145" s="172" t="str">
        <f>IF(H145="","",IF(SUM($H$6:$H$200)=0,"",H145/SUM($H$6:$H$200)))</f>
      </c>
      <c r="J145" s="174" t="str">
        <f>IF(E145="","",TODAY()-E145)</f>
      </c>
      <c r="K145" s="75" t="str">
        <f>IF(J145="","",IF(J145&lt;='Pengaturan Utama'!$A$6,'Pengaturan Utama'!$B$6,IF(J145&lt;='Pengaturan Utama'!$A$7,'Pengaturan Utama'!$B$7,IF(J145&lt;='Pengaturan Utama'!$A$8,'Pengaturan Utama'!$B$8,IF(J145&lt;='Pengaturan Utama'!$A$9,'Pengaturan Utama'!$B$9,'Pengaturan Utama'!$B$10)))))</f>
      </c>
      <c r="L145" s="76" t="str">
        <f>IF(K145="","",IF(K145='Pengaturan Utama'!$B$10,'Pengaturan Utama'!$C$10,IF(OR(K145='Pengaturan Utama'!$B$6,K145='Pengaturan Utama'!$B$7),'Pengaturan Utama'!$C$6,IF(K145='Pengaturan Utama'!$B$8,'Pengaturan Utama'!$C$8,'Pengaturan Utama'!$C$9))))</f>
      </c>
      <c r="M145" s="6"/>
      <c r="N145" s="6"/>
      <c r="O145" s="6"/>
      <c r="P145" s="6"/>
      <c r="Q145" s="6"/>
      <c r="R145" s="6"/>
      <c r="S145" s="6"/>
      <c r="T145" s="6"/>
      <c r="U145" s="6"/>
      <c r="V145" s="6"/>
      <c r="W145" s="6"/>
      <c r="X145" s="6"/>
      <c r="Y145" s="6"/>
      <c r="Z145" s="6"/>
    </row>
    <row r="146" ht="20" customHeight="true">
      <c r="A146" s="176"/>
      <c r="B146" s="162"/>
      <c r="C146" s="144"/>
      <c r="D146" s="144"/>
      <c r="E146" s="164"/>
      <c r="F146" s="166"/>
      <c r="G146" s="168"/>
      <c r="H146" s="169" t="str">
        <f>IF(OR(F146="",G146=""),"",F146*G146)</f>
      </c>
      <c r="I146" s="172" t="str">
        <f>IF(H146="","",IF(SUM($H$6:$H$200)=0,"",H146/SUM($H$6:$H$200)))</f>
      </c>
      <c r="J146" s="174" t="str">
        <f>IF(E146="","",TODAY()-E146)</f>
      </c>
      <c r="K146" s="75" t="str">
        <f>IF(J146="","",IF(J146&lt;='Pengaturan Utama'!$A$6,'Pengaturan Utama'!$B$6,IF(J146&lt;='Pengaturan Utama'!$A$7,'Pengaturan Utama'!$B$7,IF(J146&lt;='Pengaturan Utama'!$A$8,'Pengaturan Utama'!$B$8,IF(J146&lt;='Pengaturan Utama'!$A$9,'Pengaturan Utama'!$B$9,'Pengaturan Utama'!$B$10)))))</f>
      </c>
      <c r="L146" s="76" t="str">
        <f>IF(K146="","",IF(K146='Pengaturan Utama'!$B$10,'Pengaturan Utama'!$C$10,IF(OR(K146='Pengaturan Utama'!$B$6,K146='Pengaturan Utama'!$B$7),'Pengaturan Utama'!$C$6,IF(K146='Pengaturan Utama'!$B$8,'Pengaturan Utama'!$C$8,'Pengaturan Utama'!$C$9))))</f>
      </c>
      <c r="M146" s="6"/>
      <c r="N146" s="6"/>
      <c r="O146" s="6"/>
      <c r="P146" s="6"/>
      <c r="Q146" s="6"/>
      <c r="R146" s="6"/>
      <c r="S146" s="6"/>
      <c r="T146" s="6"/>
      <c r="U146" s="6"/>
      <c r="V146" s="6"/>
      <c r="W146" s="6"/>
      <c r="X146" s="6"/>
      <c r="Y146" s="6"/>
      <c r="Z146" s="6"/>
    </row>
    <row r="147" ht="20" customHeight="true">
      <c r="A147" s="176"/>
      <c r="B147" s="162"/>
      <c r="C147" s="144"/>
      <c r="D147" s="144"/>
      <c r="E147" s="164"/>
      <c r="F147" s="166"/>
      <c r="G147" s="168"/>
      <c r="H147" s="169" t="str">
        <f>IF(OR(F147="",G147=""),"",F147*G147)</f>
      </c>
      <c r="I147" s="172" t="str">
        <f>IF(H147="","",IF(SUM($H$6:$H$200)=0,"",H147/SUM($H$6:$H$200)))</f>
      </c>
      <c r="J147" s="174" t="str">
        <f>IF(E147="","",TODAY()-E147)</f>
      </c>
      <c r="K147" s="75" t="str">
        <f>IF(J147="","",IF(J147&lt;='Pengaturan Utama'!$A$6,'Pengaturan Utama'!$B$6,IF(J147&lt;='Pengaturan Utama'!$A$7,'Pengaturan Utama'!$B$7,IF(J147&lt;='Pengaturan Utama'!$A$8,'Pengaturan Utama'!$B$8,IF(J147&lt;='Pengaturan Utama'!$A$9,'Pengaturan Utama'!$B$9,'Pengaturan Utama'!$B$10)))))</f>
      </c>
      <c r="L147" s="76" t="str">
        <f>IF(K147="","",IF(K147='Pengaturan Utama'!$B$10,'Pengaturan Utama'!$C$10,IF(OR(K147='Pengaturan Utama'!$B$6,K147='Pengaturan Utama'!$B$7),'Pengaturan Utama'!$C$6,IF(K147='Pengaturan Utama'!$B$8,'Pengaturan Utama'!$C$8,'Pengaturan Utama'!$C$9))))</f>
      </c>
      <c r="M147" s="6"/>
      <c r="N147" s="6"/>
      <c r="O147" s="6"/>
      <c r="P147" s="6"/>
      <c r="Q147" s="6"/>
      <c r="R147" s="6"/>
      <c r="S147" s="6"/>
      <c r="T147" s="6"/>
      <c r="U147" s="6"/>
      <c r="V147" s="6"/>
      <c r="W147" s="6"/>
      <c r="X147" s="6"/>
      <c r="Y147" s="6"/>
      <c r="Z147" s="6"/>
    </row>
    <row r="148" ht="20" customHeight="true">
      <c r="A148" s="176"/>
      <c r="B148" s="162"/>
      <c r="C148" s="144"/>
      <c r="D148" s="144"/>
      <c r="E148" s="164"/>
      <c r="F148" s="166"/>
      <c r="G148" s="168"/>
      <c r="H148" s="169" t="str">
        <f>IF(OR(F148="",G148=""),"",F148*G148)</f>
      </c>
      <c r="I148" s="172" t="str">
        <f>IF(H148="","",IF(SUM($H$6:$H$200)=0,"",H148/SUM($H$6:$H$200)))</f>
      </c>
      <c r="J148" s="174" t="str">
        <f>IF(E148="","",TODAY()-E148)</f>
      </c>
      <c r="K148" s="75" t="str">
        <f>IF(J148="","",IF(J148&lt;='Pengaturan Utama'!$A$6,'Pengaturan Utama'!$B$6,IF(J148&lt;='Pengaturan Utama'!$A$7,'Pengaturan Utama'!$B$7,IF(J148&lt;='Pengaturan Utama'!$A$8,'Pengaturan Utama'!$B$8,IF(J148&lt;='Pengaturan Utama'!$A$9,'Pengaturan Utama'!$B$9,'Pengaturan Utama'!$B$10)))))</f>
      </c>
      <c r="L148" s="76" t="str">
        <f>IF(K148="","",IF(K148='Pengaturan Utama'!$B$10,'Pengaturan Utama'!$C$10,IF(OR(K148='Pengaturan Utama'!$B$6,K148='Pengaturan Utama'!$B$7),'Pengaturan Utama'!$C$6,IF(K148='Pengaturan Utama'!$B$8,'Pengaturan Utama'!$C$8,'Pengaturan Utama'!$C$9))))</f>
      </c>
      <c r="M148" s="6"/>
      <c r="N148" s="6"/>
      <c r="O148" s="6"/>
      <c r="P148" s="6"/>
      <c r="Q148" s="6"/>
      <c r="R148" s="6"/>
      <c r="S148" s="6"/>
      <c r="T148" s="6"/>
      <c r="U148" s="6"/>
      <c r="V148" s="6"/>
      <c r="W148" s="6"/>
      <c r="X148" s="6"/>
      <c r="Y148" s="6"/>
      <c r="Z148" s="6"/>
    </row>
    <row r="149" ht="20" customHeight="true">
      <c r="A149" s="176"/>
      <c r="B149" s="162"/>
      <c r="C149" s="144"/>
      <c r="D149" s="144"/>
      <c r="E149" s="164"/>
      <c r="F149" s="166"/>
      <c r="G149" s="168"/>
      <c r="H149" s="169" t="str">
        <f>IF(OR(F149="",G149=""),"",F149*G149)</f>
      </c>
      <c r="I149" s="172" t="str">
        <f>IF(H149="","",IF(SUM($H$6:$H$200)=0,"",H149/SUM($H$6:$H$200)))</f>
      </c>
      <c r="J149" s="174" t="str">
        <f>IF(E149="","",TODAY()-E149)</f>
      </c>
      <c r="K149" s="75" t="str">
        <f>IF(J149="","",IF(J149&lt;='Pengaturan Utama'!$A$6,'Pengaturan Utama'!$B$6,IF(J149&lt;='Pengaturan Utama'!$A$7,'Pengaturan Utama'!$B$7,IF(J149&lt;='Pengaturan Utama'!$A$8,'Pengaturan Utama'!$B$8,IF(J149&lt;='Pengaturan Utama'!$A$9,'Pengaturan Utama'!$B$9,'Pengaturan Utama'!$B$10)))))</f>
      </c>
      <c r="L149" s="76" t="str">
        <f>IF(K149="","",IF(K149='Pengaturan Utama'!$B$10,'Pengaturan Utama'!$C$10,IF(OR(K149='Pengaturan Utama'!$B$6,K149='Pengaturan Utama'!$B$7),'Pengaturan Utama'!$C$6,IF(K149='Pengaturan Utama'!$B$8,'Pengaturan Utama'!$C$8,'Pengaturan Utama'!$C$9))))</f>
      </c>
      <c r="M149" s="6"/>
      <c r="N149" s="6"/>
      <c r="O149" s="6"/>
      <c r="P149" s="6"/>
      <c r="Q149" s="6"/>
      <c r="R149" s="6"/>
      <c r="S149" s="6"/>
      <c r="T149" s="6"/>
      <c r="U149" s="6"/>
      <c r="V149" s="6"/>
      <c r="W149" s="6"/>
      <c r="X149" s="6"/>
      <c r="Y149" s="6"/>
      <c r="Z149" s="6"/>
    </row>
    <row r="150" ht="20" customHeight="true">
      <c r="A150" s="176"/>
      <c r="B150" s="162"/>
      <c r="C150" s="144"/>
      <c r="D150" s="144"/>
      <c r="E150" s="164"/>
      <c r="F150" s="166"/>
      <c r="G150" s="168"/>
      <c r="H150" s="169" t="str">
        <f>IF(OR(F150="",G150=""),"",F150*G150)</f>
      </c>
      <c r="I150" s="172" t="str">
        <f>IF(H150="","",IF(SUM($H$6:$H$200)=0,"",H150/SUM($H$6:$H$200)))</f>
      </c>
      <c r="J150" s="174" t="str">
        <f>IF(E150="","",TODAY()-E150)</f>
      </c>
      <c r="K150" s="75" t="str">
        <f>IF(J150="","",IF(J150&lt;='Pengaturan Utama'!$A$6,'Pengaturan Utama'!$B$6,IF(J150&lt;='Pengaturan Utama'!$A$7,'Pengaturan Utama'!$B$7,IF(J150&lt;='Pengaturan Utama'!$A$8,'Pengaturan Utama'!$B$8,IF(J150&lt;='Pengaturan Utama'!$A$9,'Pengaturan Utama'!$B$9,'Pengaturan Utama'!$B$10)))))</f>
      </c>
      <c r="L150" s="76" t="str">
        <f>IF(K150="","",IF(K150='Pengaturan Utama'!$B$10,'Pengaturan Utama'!$C$10,IF(OR(K150='Pengaturan Utama'!$B$6,K150='Pengaturan Utama'!$B$7),'Pengaturan Utama'!$C$6,IF(K150='Pengaturan Utama'!$B$8,'Pengaturan Utama'!$C$8,'Pengaturan Utama'!$C$9))))</f>
      </c>
      <c r="M150" s="6"/>
      <c r="N150" s="6"/>
      <c r="O150" s="6"/>
      <c r="P150" s="6"/>
      <c r="Q150" s="6"/>
      <c r="R150" s="6"/>
      <c r="S150" s="6"/>
      <c r="T150" s="6"/>
      <c r="U150" s="6"/>
      <c r="V150" s="6"/>
      <c r="W150" s="6"/>
      <c r="X150" s="6"/>
      <c r="Y150" s="6"/>
      <c r="Z150" s="6"/>
    </row>
    <row r="151" ht="20" customHeight="true">
      <c r="A151" s="176"/>
      <c r="B151" s="162"/>
      <c r="C151" s="144"/>
      <c r="D151" s="144"/>
      <c r="E151" s="164"/>
      <c r="F151" s="166"/>
      <c r="G151" s="168"/>
      <c r="H151" s="169" t="str">
        <f>IF(OR(F151="",G151=""),"",F151*G151)</f>
      </c>
      <c r="I151" s="172" t="str">
        <f>IF(H151="","",IF(SUM($H$6:$H$200)=0,"",H151/SUM($H$6:$H$200)))</f>
      </c>
      <c r="J151" s="174" t="str">
        <f>IF(E151="","",TODAY()-E151)</f>
      </c>
      <c r="K151" s="75" t="str">
        <f>IF(J151="","",IF(J151&lt;='Pengaturan Utama'!$A$6,'Pengaturan Utama'!$B$6,IF(J151&lt;='Pengaturan Utama'!$A$7,'Pengaturan Utama'!$B$7,IF(J151&lt;='Pengaturan Utama'!$A$8,'Pengaturan Utama'!$B$8,IF(J151&lt;='Pengaturan Utama'!$A$9,'Pengaturan Utama'!$B$9,'Pengaturan Utama'!$B$10)))))</f>
      </c>
      <c r="L151" s="76" t="str">
        <f>IF(K151="","",IF(K151='Pengaturan Utama'!$B$10,'Pengaturan Utama'!$C$10,IF(OR(K151='Pengaturan Utama'!$B$6,K151='Pengaturan Utama'!$B$7),'Pengaturan Utama'!$C$6,IF(K151='Pengaturan Utama'!$B$8,'Pengaturan Utama'!$C$8,'Pengaturan Utama'!$C$9))))</f>
      </c>
      <c r="M151" s="6"/>
      <c r="N151" s="6"/>
      <c r="O151" s="6"/>
      <c r="P151" s="6"/>
      <c r="Q151" s="6"/>
      <c r="R151" s="6"/>
      <c r="S151" s="6"/>
      <c r="T151" s="6"/>
      <c r="U151" s="6"/>
      <c r="V151" s="6"/>
      <c r="W151" s="6"/>
      <c r="X151" s="6"/>
      <c r="Y151" s="6"/>
      <c r="Z151" s="6"/>
    </row>
    <row r="152" ht="20" customHeight="true">
      <c r="A152" s="176"/>
      <c r="B152" s="162"/>
      <c r="C152" s="144"/>
      <c r="D152" s="144"/>
      <c r="E152" s="164"/>
      <c r="F152" s="166"/>
      <c r="G152" s="168"/>
      <c r="H152" s="169" t="str">
        <f>IF(OR(F152="",G152=""),"",F152*G152)</f>
      </c>
      <c r="I152" s="172" t="str">
        <f>IF(H152="","",IF(SUM($H$6:$H$200)=0,"",H152/SUM($H$6:$H$200)))</f>
      </c>
      <c r="J152" s="174" t="str">
        <f>IF(E152="","",TODAY()-E152)</f>
      </c>
      <c r="K152" s="75" t="str">
        <f>IF(J152="","",IF(J152&lt;='Pengaturan Utama'!$A$6,'Pengaturan Utama'!$B$6,IF(J152&lt;='Pengaturan Utama'!$A$7,'Pengaturan Utama'!$B$7,IF(J152&lt;='Pengaturan Utama'!$A$8,'Pengaturan Utama'!$B$8,IF(J152&lt;='Pengaturan Utama'!$A$9,'Pengaturan Utama'!$B$9,'Pengaturan Utama'!$B$10)))))</f>
      </c>
      <c r="L152" s="76" t="str">
        <f>IF(K152="","",IF(K152='Pengaturan Utama'!$B$10,'Pengaturan Utama'!$C$10,IF(OR(K152='Pengaturan Utama'!$B$6,K152='Pengaturan Utama'!$B$7),'Pengaturan Utama'!$C$6,IF(K152='Pengaturan Utama'!$B$8,'Pengaturan Utama'!$C$8,'Pengaturan Utama'!$C$9))))</f>
      </c>
      <c r="M152" s="6"/>
      <c r="N152" s="6"/>
      <c r="O152" s="6"/>
      <c r="P152" s="6"/>
      <c r="Q152" s="6"/>
      <c r="R152" s="6"/>
      <c r="S152" s="6"/>
      <c r="T152" s="6"/>
      <c r="U152" s="6"/>
      <c r="V152" s="6"/>
      <c r="W152" s="6"/>
      <c r="X152" s="6"/>
      <c r="Y152" s="6"/>
      <c r="Z152" s="6"/>
    </row>
    <row r="153" ht="20" customHeight="true">
      <c r="A153" s="176"/>
      <c r="B153" s="162"/>
      <c r="C153" s="144"/>
      <c r="D153" s="144"/>
      <c r="E153" s="164"/>
      <c r="F153" s="166"/>
      <c r="G153" s="168"/>
      <c r="H153" s="169" t="str">
        <f>IF(OR(F153="",G153=""),"",F153*G153)</f>
      </c>
      <c r="I153" s="172" t="str">
        <f>IF(H153="","",IF(SUM($H$6:$H$200)=0,"",H153/SUM($H$6:$H$200)))</f>
      </c>
      <c r="J153" s="174" t="str">
        <f>IF(E153="","",TODAY()-E153)</f>
      </c>
      <c r="K153" s="75" t="str">
        <f>IF(J153="","",IF(J153&lt;='Pengaturan Utama'!$A$6,'Pengaturan Utama'!$B$6,IF(J153&lt;='Pengaturan Utama'!$A$7,'Pengaturan Utama'!$B$7,IF(J153&lt;='Pengaturan Utama'!$A$8,'Pengaturan Utama'!$B$8,IF(J153&lt;='Pengaturan Utama'!$A$9,'Pengaturan Utama'!$B$9,'Pengaturan Utama'!$B$10)))))</f>
      </c>
      <c r="L153" s="76" t="str">
        <f>IF(K153="","",IF(K153='Pengaturan Utama'!$B$10,'Pengaturan Utama'!$C$10,IF(OR(K153='Pengaturan Utama'!$B$6,K153='Pengaturan Utama'!$B$7),'Pengaturan Utama'!$C$6,IF(K153='Pengaturan Utama'!$B$8,'Pengaturan Utama'!$C$8,'Pengaturan Utama'!$C$9))))</f>
      </c>
      <c r="M153" s="6"/>
      <c r="N153" s="6"/>
      <c r="O153" s="6"/>
      <c r="P153" s="6"/>
      <c r="Q153" s="6"/>
      <c r="R153" s="6"/>
      <c r="S153" s="6"/>
      <c r="T153" s="6"/>
      <c r="U153" s="6"/>
      <c r="V153" s="6"/>
      <c r="W153" s="6"/>
      <c r="X153" s="6"/>
      <c r="Y153" s="6"/>
      <c r="Z153" s="6"/>
    </row>
    <row r="154" ht="20" customHeight="true">
      <c r="A154" s="176"/>
      <c r="B154" s="162"/>
      <c r="C154" s="144"/>
      <c r="D154" s="144"/>
      <c r="E154" s="164"/>
      <c r="F154" s="166"/>
      <c r="G154" s="168"/>
      <c r="H154" s="169" t="str">
        <f>IF(OR(F154="",G154=""),"",F154*G154)</f>
      </c>
      <c r="I154" s="172" t="str">
        <f>IF(H154="","",IF(SUM($H$6:$H$200)=0,"",H154/SUM($H$6:$H$200)))</f>
      </c>
      <c r="J154" s="174" t="str">
        <f>IF(E154="","",TODAY()-E154)</f>
      </c>
      <c r="K154" s="75" t="str">
        <f>IF(J154="","",IF(J154&lt;='Pengaturan Utama'!$A$6,'Pengaturan Utama'!$B$6,IF(J154&lt;='Pengaturan Utama'!$A$7,'Pengaturan Utama'!$B$7,IF(J154&lt;='Pengaturan Utama'!$A$8,'Pengaturan Utama'!$B$8,IF(J154&lt;='Pengaturan Utama'!$A$9,'Pengaturan Utama'!$B$9,'Pengaturan Utama'!$B$10)))))</f>
      </c>
      <c r="L154" s="76" t="str">
        <f>IF(K154="","",IF(K154='Pengaturan Utama'!$B$10,'Pengaturan Utama'!$C$10,IF(OR(K154='Pengaturan Utama'!$B$6,K154='Pengaturan Utama'!$B$7),'Pengaturan Utama'!$C$6,IF(K154='Pengaturan Utama'!$B$8,'Pengaturan Utama'!$C$8,'Pengaturan Utama'!$C$9))))</f>
      </c>
      <c r="M154" s="6"/>
      <c r="N154" s="6"/>
      <c r="O154" s="6"/>
      <c r="P154" s="6"/>
      <c r="Q154" s="6"/>
      <c r="R154" s="6"/>
      <c r="S154" s="6"/>
      <c r="T154" s="6"/>
      <c r="U154" s="6"/>
      <c r="V154" s="6"/>
      <c r="W154" s="6"/>
      <c r="X154" s="6"/>
      <c r="Y154" s="6"/>
      <c r="Z154" s="6"/>
    </row>
    <row r="155" ht="20" customHeight="true">
      <c r="A155" s="176"/>
      <c r="B155" s="162"/>
      <c r="C155" s="144"/>
      <c r="D155" s="144"/>
      <c r="E155" s="164"/>
      <c r="F155" s="166"/>
      <c r="G155" s="168"/>
      <c r="H155" s="169" t="str">
        <f>IF(OR(F155="",G155=""),"",F155*G155)</f>
      </c>
      <c r="I155" s="172" t="str">
        <f>IF(H155="","",IF(SUM($H$6:$H$200)=0,"",H155/SUM($H$6:$H$200)))</f>
      </c>
      <c r="J155" s="174" t="str">
        <f>IF(E155="","",TODAY()-E155)</f>
      </c>
      <c r="K155" s="75" t="str">
        <f>IF(J155="","",IF(J155&lt;='Pengaturan Utama'!$A$6,'Pengaturan Utama'!$B$6,IF(J155&lt;='Pengaturan Utama'!$A$7,'Pengaturan Utama'!$B$7,IF(J155&lt;='Pengaturan Utama'!$A$8,'Pengaturan Utama'!$B$8,IF(J155&lt;='Pengaturan Utama'!$A$9,'Pengaturan Utama'!$B$9,'Pengaturan Utama'!$B$10)))))</f>
      </c>
      <c r="L155" s="76" t="str">
        <f>IF(K155="","",IF(K155='Pengaturan Utama'!$B$10,'Pengaturan Utama'!$C$10,IF(OR(K155='Pengaturan Utama'!$B$6,K155='Pengaturan Utama'!$B$7),'Pengaturan Utama'!$C$6,IF(K155='Pengaturan Utama'!$B$8,'Pengaturan Utama'!$C$8,'Pengaturan Utama'!$C$9))))</f>
      </c>
      <c r="M155" s="6"/>
      <c r="N155" s="6"/>
      <c r="O155" s="6"/>
      <c r="P155" s="6"/>
      <c r="Q155" s="6"/>
      <c r="R155" s="6"/>
      <c r="S155" s="6"/>
      <c r="T155" s="6"/>
      <c r="U155" s="6"/>
      <c r="V155" s="6"/>
      <c r="W155" s="6"/>
      <c r="X155" s="6"/>
      <c r="Y155" s="6"/>
      <c r="Z155" s="6"/>
    </row>
    <row r="156" ht="20" customHeight="true">
      <c r="A156" s="176"/>
      <c r="B156" s="162"/>
      <c r="C156" s="144"/>
      <c r="D156" s="144"/>
      <c r="E156" s="164"/>
      <c r="F156" s="166"/>
      <c r="G156" s="168"/>
      <c r="H156" s="169" t="str">
        <f>IF(OR(F156="",G156=""),"",F156*G156)</f>
      </c>
      <c r="I156" s="172" t="str">
        <f>IF(H156="","",IF(SUM($H$6:$H$200)=0,"",H156/SUM($H$6:$H$200)))</f>
      </c>
      <c r="J156" s="174" t="str">
        <f>IF(E156="","",TODAY()-E156)</f>
      </c>
      <c r="K156" s="75" t="str">
        <f>IF(J156="","",IF(J156&lt;='Pengaturan Utama'!$A$6,'Pengaturan Utama'!$B$6,IF(J156&lt;='Pengaturan Utama'!$A$7,'Pengaturan Utama'!$B$7,IF(J156&lt;='Pengaturan Utama'!$A$8,'Pengaturan Utama'!$B$8,IF(J156&lt;='Pengaturan Utama'!$A$9,'Pengaturan Utama'!$B$9,'Pengaturan Utama'!$B$10)))))</f>
      </c>
      <c r="L156" s="76" t="str">
        <f>IF(K156="","",IF(K156='Pengaturan Utama'!$B$10,'Pengaturan Utama'!$C$10,IF(OR(K156='Pengaturan Utama'!$B$6,K156='Pengaturan Utama'!$B$7),'Pengaturan Utama'!$C$6,IF(K156='Pengaturan Utama'!$B$8,'Pengaturan Utama'!$C$8,'Pengaturan Utama'!$C$9))))</f>
      </c>
      <c r="M156" s="6"/>
      <c r="N156" s="6"/>
      <c r="O156" s="6"/>
      <c r="P156" s="6"/>
      <c r="Q156" s="6"/>
      <c r="R156" s="6"/>
      <c r="S156" s="6"/>
      <c r="T156" s="6"/>
      <c r="U156" s="6"/>
      <c r="V156" s="6"/>
      <c r="W156" s="6"/>
      <c r="X156" s="6"/>
      <c r="Y156" s="6"/>
      <c r="Z156" s="6"/>
    </row>
    <row r="157" ht="20" customHeight="true">
      <c r="A157" s="176"/>
      <c r="B157" s="162"/>
      <c r="C157" s="144"/>
      <c r="D157" s="144"/>
      <c r="E157" s="164"/>
      <c r="F157" s="166"/>
      <c r="G157" s="168"/>
      <c r="H157" s="169" t="str">
        <f>IF(OR(F157="",G157=""),"",F157*G157)</f>
      </c>
      <c r="I157" s="172" t="str">
        <f>IF(H157="","",IF(SUM($H$6:$H$200)=0,"",H157/SUM($H$6:$H$200)))</f>
      </c>
      <c r="J157" s="174" t="str">
        <f>IF(E157="","",TODAY()-E157)</f>
      </c>
      <c r="K157" s="75" t="str">
        <f>IF(J157="","",IF(J157&lt;='Pengaturan Utama'!$A$6,'Pengaturan Utama'!$B$6,IF(J157&lt;='Pengaturan Utama'!$A$7,'Pengaturan Utama'!$B$7,IF(J157&lt;='Pengaturan Utama'!$A$8,'Pengaturan Utama'!$B$8,IF(J157&lt;='Pengaturan Utama'!$A$9,'Pengaturan Utama'!$B$9,'Pengaturan Utama'!$B$10)))))</f>
      </c>
      <c r="L157" s="76" t="str">
        <f>IF(K157="","",IF(K157='Pengaturan Utama'!$B$10,'Pengaturan Utama'!$C$10,IF(OR(K157='Pengaturan Utama'!$B$6,K157='Pengaturan Utama'!$B$7),'Pengaturan Utama'!$C$6,IF(K157='Pengaturan Utama'!$B$8,'Pengaturan Utama'!$C$8,'Pengaturan Utama'!$C$9))))</f>
      </c>
      <c r="M157" s="6"/>
      <c r="N157" s="6"/>
      <c r="O157" s="6"/>
      <c r="P157" s="6"/>
      <c r="Q157" s="6"/>
      <c r="R157" s="6"/>
      <c r="S157" s="6"/>
      <c r="T157" s="6"/>
      <c r="U157" s="6"/>
      <c r="V157" s="6"/>
      <c r="W157" s="6"/>
      <c r="X157" s="6"/>
      <c r="Y157" s="6"/>
      <c r="Z157" s="6"/>
    </row>
    <row r="158" ht="20" customHeight="true">
      <c r="A158" s="176"/>
      <c r="B158" s="162"/>
      <c r="C158" s="144"/>
      <c r="D158" s="144"/>
      <c r="E158" s="164"/>
      <c r="F158" s="166"/>
      <c r="G158" s="168"/>
      <c r="H158" s="169" t="str">
        <f>IF(OR(F158="",G158=""),"",F158*G158)</f>
      </c>
      <c r="I158" s="172" t="str">
        <f>IF(H158="","",IF(SUM($H$6:$H$200)=0,"",H158/SUM($H$6:$H$200)))</f>
      </c>
      <c r="J158" s="174" t="str">
        <f>IF(E158="","",TODAY()-E158)</f>
      </c>
      <c r="K158" s="75" t="str">
        <f>IF(J158="","",IF(J158&lt;='Pengaturan Utama'!$A$6,'Pengaturan Utama'!$B$6,IF(J158&lt;='Pengaturan Utama'!$A$7,'Pengaturan Utama'!$B$7,IF(J158&lt;='Pengaturan Utama'!$A$8,'Pengaturan Utama'!$B$8,IF(J158&lt;='Pengaturan Utama'!$A$9,'Pengaturan Utama'!$B$9,'Pengaturan Utama'!$B$10)))))</f>
      </c>
      <c r="L158" s="76" t="str">
        <f>IF(K158="","",IF(K158='Pengaturan Utama'!$B$10,'Pengaturan Utama'!$C$10,IF(OR(K158='Pengaturan Utama'!$B$6,K158='Pengaturan Utama'!$B$7),'Pengaturan Utama'!$C$6,IF(K158='Pengaturan Utama'!$B$8,'Pengaturan Utama'!$C$8,'Pengaturan Utama'!$C$9))))</f>
      </c>
      <c r="M158" s="6"/>
      <c r="N158" s="6"/>
      <c r="O158" s="6"/>
      <c r="P158" s="6"/>
      <c r="Q158" s="6"/>
      <c r="R158" s="6"/>
      <c r="S158" s="6"/>
      <c r="T158" s="6"/>
      <c r="U158" s="6"/>
      <c r="V158" s="6"/>
      <c r="W158" s="6"/>
      <c r="X158" s="6"/>
      <c r="Y158" s="6"/>
      <c r="Z158" s="6"/>
    </row>
    <row r="159" ht="20" customHeight="true">
      <c r="A159" s="176"/>
      <c r="B159" s="162"/>
      <c r="C159" s="144"/>
      <c r="D159" s="144"/>
      <c r="E159" s="164"/>
      <c r="F159" s="166"/>
      <c r="G159" s="168"/>
      <c r="H159" s="169" t="str">
        <f>IF(OR(F159="",G159=""),"",F159*G159)</f>
      </c>
      <c r="I159" s="172" t="str">
        <f>IF(H159="","",IF(SUM($H$6:$H$200)=0,"",H159/SUM($H$6:$H$200)))</f>
      </c>
      <c r="J159" s="174" t="str">
        <f>IF(E159="","",TODAY()-E159)</f>
      </c>
      <c r="K159" s="75" t="str">
        <f>IF(J159="","",IF(J159&lt;='Pengaturan Utama'!$A$6,'Pengaturan Utama'!$B$6,IF(J159&lt;='Pengaturan Utama'!$A$7,'Pengaturan Utama'!$B$7,IF(J159&lt;='Pengaturan Utama'!$A$8,'Pengaturan Utama'!$B$8,IF(J159&lt;='Pengaturan Utama'!$A$9,'Pengaturan Utama'!$B$9,'Pengaturan Utama'!$B$10)))))</f>
      </c>
      <c r="L159" s="76" t="str">
        <f>IF(K159="","",IF(K159='Pengaturan Utama'!$B$10,'Pengaturan Utama'!$C$10,IF(OR(K159='Pengaturan Utama'!$B$6,K159='Pengaturan Utama'!$B$7),'Pengaturan Utama'!$C$6,IF(K159='Pengaturan Utama'!$B$8,'Pengaturan Utama'!$C$8,'Pengaturan Utama'!$C$9))))</f>
      </c>
      <c r="M159" s="6"/>
      <c r="N159" s="6"/>
      <c r="O159" s="6"/>
      <c r="P159" s="6"/>
      <c r="Q159" s="6"/>
      <c r="R159" s="6"/>
      <c r="S159" s="6"/>
      <c r="T159" s="6"/>
      <c r="U159" s="6"/>
      <c r="V159" s="6"/>
      <c r="W159" s="6"/>
      <c r="X159" s="6"/>
      <c r="Y159" s="6"/>
      <c r="Z159" s="6"/>
    </row>
    <row r="160" ht="20" customHeight="true">
      <c r="A160" s="176"/>
      <c r="B160" s="162"/>
      <c r="C160" s="144"/>
      <c r="D160" s="144"/>
      <c r="E160" s="164"/>
      <c r="F160" s="166"/>
      <c r="G160" s="168"/>
      <c r="H160" s="169" t="str">
        <f>IF(OR(F160="",G160=""),"",F160*G160)</f>
      </c>
      <c r="I160" s="172" t="str">
        <f>IF(H160="","",IF(SUM($H$6:$H$200)=0,"",H160/SUM($H$6:$H$200)))</f>
      </c>
      <c r="J160" s="174" t="str">
        <f>IF(E160="","",TODAY()-E160)</f>
      </c>
      <c r="K160" s="75" t="str">
        <f>IF(J160="","",IF(J160&lt;='Pengaturan Utama'!$A$6,'Pengaturan Utama'!$B$6,IF(J160&lt;='Pengaturan Utama'!$A$7,'Pengaturan Utama'!$B$7,IF(J160&lt;='Pengaturan Utama'!$A$8,'Pengaturan Utama'!$B$8,IF(J160&lt;='Pengaturan Utama'!$A$9,'Pengaturan Utama'!$B$9,'Pengaturan Utama'!$B$10)))))</f>
      </c>
      <c r="L160" s="76" t="str">
        <f>IF(K160="","",IF(K160='Pengaturan Utama'!$B$10,'Pengaturan Utama'!$C$10,IF(OR(K160='Pengaturan Utama'!$B$6,K160='Pengaturan Utama'!$B$7),'Pengaturan Utama'!$C$6,IF(K160='Pengaturan Utama'!$B$8,'Pengaturan Utama'!$C$8,'Pengaturan Utama'!$C$9))))</f>
      </c>
      <c r="M160" s="6"/>
      <c r="N160" s="6"/>
      <c r="O160" s="6"/>
      <c r="P160" s="6"/>
      <c r="Q160" s="6"/>
      <c r="R160" s="6"/>
      <c r="S160" s="6"/>
      <c r="T160" s="6"/>
      <c r="U160" s="6"/>
      <c r="V160" s="6"/>
      <c r="W160" s="6"/>
      <c r="X160" s="6"/>
      <c r="Y160" s="6"/>
      <c r="Z160" s="6"/>
    </row>
    <row r="161" ht="20" customHeight="true">
      <c r="A161" s="176"/>
      <c r="B161" s="162"/>
      <c r="C161" s="144"/>
      <c r="D161" s="144"/>
      <c r="E161" s="164"/>
      <c r="F161" s="166"/>
      <c r="G161" s="168"/>
      <c r="H161" s="169" t="str">
        <f>IF(OR(F161="",G161=""),"",F161*G161)</f>
      </c>
      <c r="I161" s="172" t="str">
        <f>IF(H161="","",IF(SUM($H$6:$H$200)=0,"",H161/SUM($H$6:$H$200)))</f>
      </c>
      <c r="J161" s="174" t="str">
        <f>IF(E161="","",TODAY()-E161)</f>
      </c>
      <c r="K161" s="75" t="str">
        <f>IF(J161="","",IF(J161&lt;='Pengaturan Utama'!$A$6,'Pengaturan Utama'!$B$6,IF(J161&lt;='Pengaturan Utama'!$A$7,'Pengaturan Utama'!$B$7,IF(J161&lt;='Pengaturan Utama'!$A$8,'Pengaturan Utama'!$B$8,IF(J161&lt;='Pengaturan Utama'!$A$9,'Pengaturan Utama'!$B$9,'Pengaturan Utama'!$B$10)))))</f>
      </c>
      <c r="L161" s="76" t="str">
        <f>IF(K161="","",IF(K161='Pengaturan Utama'!$B$10,'Pengaturan Utama'!$C$10,IF(OR(K161='Pengaturan Utama'!$B$6,K161='Pengaturan Utama'!$B$7),'Pengaturan Utama'!$C$6,IF(K161='Pengaturan Utama'!$B$8,'Pengaturan Utama'!$C$8,'Pengaturan Utama'!$C$9))))</f>
      </c>
      <c r="M161" s="6"/>
      <c r="N161" s="6"/>
      <c r="O161" s="6"/>
      <c r="P161" s="6"/>
      <c r="Q161" s="6"/>
      <c r="R161" s="6"/>
      <c r="S161" s="6"/>
      <c r="T161" s="6"/>
      <c r="U161" s="6"/>
      <c r="V161" s="6"/>
      <c r="W161" s="6"/>
      <c r="X161" s="6"/>
      <c r="Y161" s="6"/>
      <c r="Z161" s="6"/>
    </row>
    <row r="162" ht="20" customHeight="true">
      <c r="A162" s="176"/>
      <c r="B162" s="162"/>
      <c r="C162" s="144"/>
      <c r="D162" s="144"/>
      <c r="E162" s="164"/>
      <c r="F162" s="166"/>
      <c r="G162" s="168"/>
      <c r="H162" s="169" t="str">
        <f>IF(OR(F162="",G162=""),"",F162*G162)</f>
      </c>
      <c r="I162" s="172" t="str">
        <f>IF(H162="","",IF(SUM($H$6:$H$200)=0,"",H162/SUM($H$6:$H$200)))</f>
      </c>
      <c r="J162" s="174" t="str">
        <f>IF(E162="","",TODAY()-E162)</f>
      </c>
      <c r="K162" s="75" t="str">
        <f>IF(J162="","",IF(J162&lt;='Pengaturan Utama'!$A$6,'Pengaturan Utama'!$B$6,IF(J162&lt;='Pengaturan Utama'!$A$7,'Pengaturan Utama'!$B$7,IF(J162&lt;='Pengaturan Utama'!$A$8,'Pengaturan Utama'!$B$8,IF(J162&lt;='Pengaturan Utama'!$A$9,'Pengaturan Utama'!$B$9,'Pengaturan Utama'!$B$10)))))</f>
      </c>
      <c r="L162" s="76" t="str">
        <f>IF(K162="","",IF(K162='Pengaturan Utama'!$B$10,'Pengaturan Utama'!$C$10,IF(OR(K162='Pengaturan Utama'!$B$6,K162='Pengaturan Utama'!$B$7),'Pengaturan Utama'!$C$6,IF(K162='Pengaturan Utama'!$B$8,'Pengaturan Utama'!$C$8,'Pengaturan Utama'!$C$9))))</f>
      </c>
      <c r="M162" s="6"/>
      <c r="N162" s="6"/>
      <c r="O162" s="6"/>
      <c r="P162" s="6"/>
      <c r="Q162" s="6"/>
      <c r="R162" s="6"/>
      <c r="S162" s="6"/>
      <c r="T162" s="6"/>
      <c r="U162" s="6"/>
      <c r="V162" s="6"/>
      <c r="W162" s="6"/>
      <c r="X162" s="6"/>
      <c r="Y162" s="6"/>
      <c r="Z162" s="6"/>
    </row>
    <row r="163" ht="20" customHeight="true">
      <c r="A163" s="176"/>
      <c r="B163" s="162"/>
      <c r="C163" s="144"/>
      <c r="D163" s="144"/>
      <c r="E163" s="164"/>
      <c r="F163" s="166"/>
      <c r="G163" s="168"/>
      <c r="H163" s="169" t="str">
        <f>IF(OR(F163="",G163=""),"",F163*G163)</f>
      </c>
      <c r="I163" s="172" t="str">
        <f>IF(H163="","",IF(SUM($H$6:$H$200)=0,"",H163/SUM($H$6:$H$200)))</f>
      </c>
      <c r="J163" s="174" t="str">
        <f>IF(E163="","",TODAY()-E163)</f>
      </c>
      <c r="K163" s="75" t="str">
        <f>IF(J163="","",IF(J163&lt;='Pengaturan Utama'!$A$6,'Pengaturan Utama'!$B$6,IF(J163&lt;='Pengaturan Utama'!$A$7,'Pengaturan Utama'!$B$7,IF(J163&lt;='Pengaturan Utama'!$A$8,'Pengaturan Utama'!$B$8,IF(J163&lt;='Pengaturan Utama'!$A$9,'Pengaturan Utama'!$B$9,'Pengaturan Utama'!$B$10)))))</f>
      </c>
      <c r="L163" s="76" t="str">
        <f>IF(K163="","",IF(K163='Pengaturan Utama'!$B$10,'Pengaturan Utama'!$C$10,IF(OR(K163='Pengaturan Utama'!$B$6,K163='Pengaturan Utama'!$B$7),'Pengaturan Utama'!$C$6,IF(K163='Pengaturan Utama'!$B$8,'Pengaturan Utama'!$C$8,'Pengaturan Utama'!$C$9))))</f>
      </c>
      <c r="M163" s="6"/>
      <c r="N163" s="6"/>
      <c r="O163" s="6"/>
      <c r="P163" s="6"/>
      <c r="Q163" s="6"/>
      <c r="R163" s="6"/>
      <c r="S163" s="6"/>
      <c r="T163" s="6"/>
      <c r="U163" s="6"/>
      <c r="V163" s="6"/>
      <c r="W163" s="6"/>
      <c r="X163" s="6"/>
      <c r="Y163" s="6"/>
      <c r="Z163" s="6"/>
    </row>
    <row r="164" ht="20" customHeight="true">
      <c r="A164" s="176"/>
      <c r="B164" s="162"/>
      <c r="C164" s="144"/>
      <c r="D164" s="144"/>
      <c r="E164" s="164"/>
      <c r="F164" s="166"/>
      <c r="G164" s="168"/>
      <c r="H164" s="169" t="str">
        <f>IF(OR(F164="",G164=""),"",F164*G164)</f>
      </c>
      <c r="I164" s="172" t="str">
        <f>IF(H164="","",IF(SUM($H$6:$H$200)=0,"",H164/SUM($H$6:$H$200)))</f>
      </c>
      <c r="J164" s="174" t="str">
        <f>IF(E164="","",TODAY()-E164)</f>
      </c>
      <c r="K164" s="75" t="str">
        <f>IF(J164="","",IF(J164&lt;='Pengaturan Utama'!$A$6,'Pengaturan Utama'!$B$6,IF(J164&lt;='Pengaturan Utama'!$A$7,'Pengaturan Utama'!$B$7,IF(J164&lt;='Pengaturan Utama'!$A$8,'Pengaturan Utama'!$B$8,IF(J164&lt;='Pengaturan Utama'!$A$9,'Pengaturan Utama'!$B$9,'Pengaturan Utama'!$B$10)))))</f>
      </c>
      <c r="L164" s="76" t="str">
        <f>IF(K164="","",IF(K164='Pengaturan Utama'!$B$10,'Pengaturan Utama'!$C$10,IF(OR(K164='Pengaturan Utama'!$B$6,K164='Pengaturan Utama'!$B$7),'Pengaturan Utama'!$C$6,IF(K164='Pengaturan Utama'!$B$8,'Pengaturan Utama'!$C$8,'Pengaturan Utama'!$C$9))))</f>
      </c>
      <c r="M164" s="6"/>
      <c r="N164" s="6"/>
      <c r="O164" s="6"/>
      <c r="P164" s="6"/>
      <c r="Q164" s="6"/>
      <c r="R164" s="6"/>
      <c r="S164" s="6"/>
      <c r="T164" s="6"/>
      <c r="U164" s="6"/>
      <c r="V164" s="6"/>
      <c r="W164" s="6"/>
      <c r="X164" s="6"/>
      <c r="Y164" s="6"/>
      <c r="Z164" s="6"/>
    </row>
    <row r="165" ht="20" customHeight="true">
      <c r="A165" s="176"/>
      <c r="B165" s="162"/>
      <c r="C165" s="144"/>
      <c r="D165" s="144"/>
      <c r="E165" s="164"/>
      <c r="F165" s="166"/>
      <c r="G165" s="168"/>
      <c r="H165" s="169" t="str">
        <f>IF(OR(F165="",G165=""),"",F165*G165)</f>
      </c>
      <c r="I165" s="172" t="str">
        <f>IF(H165="","",IF(SUM($H$6:$H$200)=0,"",H165/SUM($H$6:$H$200)))</f>
      </c>
      <c r="J165" s="174" t="str">
        <f>IF(E165="","",TODAY()-E165)</f>
      </c>
      <c r="K165" s="75" t="str">
        <f>IF(J165="","",IF(J165&lt;='Pengaturan Utama'!$A$6,'Pengaturan Utama'!$B$6,IF(J165&lt;='Pengaturan Utama'!$A$7,'Pengaturan Utama'!$B$7,IF(J165&lt;='Pengaturan Utama'!$A$8,'Pengaturan Utama'!$B$8,IF(J165&lt;='Pengaturan Utama'!$A$9,'Pengaturan Utama'!$B$9,'Pengaturan Utama'!$B$10)))))</f>
      </c>
      <c r="L165" s="76" t="str">
        <f>IF(K165="","",IF(K165='Pengaturan Utama'!$B$10,'Pengaturan Utama'!$C$10,IF(OR(K165='Pengaturan Utama'!$B$6,K165='Pengaturan Utama'!$B$7),'Pengaturan Utama'!$C$6,IF(K165='Pengaturan Utama'!$B$8,'Pengaturan Utama'!$C$8,'Pengaturan Utama'!$C$9))))</f>
      </c>
      <c r="M165" s="6"/>
      <c r="N165" s="6"/>
      <c r="O165" s="6"/>
      <c r="P165" s="6"/>
      <c r="Q165" s="6"/>
      <c r="R165" s="6"/>
      <c r="S165" s="6"/>
      <c r="T165" s="6"/>
      <c r="U165" s="6"/>
      <c r="V165" s="6"/>
      <c r="W165" s="6"/>
      <c r="X165" s="6"/>
      <c r="Y165" s="6"/>
      <c r="Z165" s="6"/>
    </row>
    <row r="166" ht="20" customHeight="true">
      <c r="A166" s="176"/>
      <c r="B166" s="162"/>
      <c r="C166" s="144"/>
      <c r="D166" s="144"/>
      <c r="E166" s="164"/>
      <c r="F166" s="166"/>
      <c r="G166" s="168"/>
      <c r="H166" s="169" t="str">
        <f>IF(OR(F166="",G166=""),"",F166*G166)</f>
      </c>
      <c r="I166" s="172" t="str">
        <f>IF(H166="","",IF(SUM($H$6:$H$200)=0,"",H166/SUM($H$6:$H$200)))</f>
      </c>
      <c r="J166" s="174" t="str">
        <f>IF(E166="","",TODAY()-E166)</f>
      </c>
      <c r="K166" s="75" t="str">
        <f>IF(J166="","",IF(J166&lt;='Pengaturan Utama'!$A$6,'Pengaturan Utama'!$B$6,IF(J166&lt;='Pengaturan Utama'!$A$7,'Pengaturan Utama'!$B$7,IF(J166&lt;='Pengaturan Utama'!$A$8,'Pengaturan Utama'!$B$8,IF(J166&lt;='Pengaturan Utama'!$A$9,'Pengaturan Utama'!$B$9,'Pengaturan Utama'!$B$10)))))</f>
      </c>
      <c r="L166" s="76" t="str">
        <f>IF(K166="","",IF(K166='Pengaturan Utama'!$B$10,'Pengaturan Utama'!$C$10,IF(OR(K166='Pengaturan Utama'!$B$6,K166='Pengaturan Utama'!$B$7),'Pengaturan Utama'!$C$6,IF(K166='Pengaturan Utama'!$B$8,'Pengaturan Utama'!$C$8,'Pengaturan Utama'!$C$9))))</f>
      </c>
      <c r="M166" s="6"/>
      <c r="N166" s="6"/>
      <c r="O166" s="6"/>
      <c r="P166" s="6"/>
      <c r="Q166" s="6"/>
      <c r="R166" s="6"/>
      <c r="S166" s="6"/>
      <c r="T166" s="6"/>
      <c r="U166" s="6"/>
      <c r="V166" s="6"/>
      <c r="W166" s="6"/>
      <c r="X166" s="6"/>
      <c r="Y166" s="6"/>
      <c r="Z166" s="6"/>
    </row>
    <row r="167" ht="20" customHeight="true">
      <c r="A167" s="176"/>
      <c r="B167" s="162"/>
      <c r="C167" s="144"/>
      <c r="D167" s="144"/>
      <c r="E167" s="164"/>
      <c r="F167" s="166"/>
      <c r="G167" s="168"/>
      <c r="H167" s="169" t="str">
        <f>IF(OR(F167="",G167=""),"",F167*G167)</f>
      </c>
      <c r="I167" s="172" t="str">
        <f>IF(H167="","",IF(SUM($H$6:$H$200)=0,"",H167/SUM($H$6:$H$200)))</f>
      </c>
      <c r="J167" s="174" t="str">
        <f>IF(E167="","",TODAY()-E167)</f>
      </c>
      <c r="K167" s="75" t="str">
        <f>IF(J167="","",IF(J167&lt;='Pengaturan Utama'!$A$6,'Pengaturan Utama'!$B$6,IF(J167&lt;='Pengaturan Utama'!$A$7,'Pengaturan Utama'!$B$7,IF(J167&lt;='Pengaturan Utama'!$A$8,'Pengaturan Utama'!$B$8,IF(J167&lt;='Pengaturan Utama'!$A$9,'Pengaturan Utama'!$B$9,'Pengaturan Utama'!$B$10)))))</f>
      </c>
      <c r="L167" s="76" t="str">
        <f>IF(K167="","",IF(K167='Pengaturan Utama'!$B$10,'Pengaturan Utama'!$C$10,IF(OR(K167='Pengaturan Utama'!$B$6,K167='Pengaturan Utama'!$B$7),'Pengaturan Utama'!$C$6,IF(K167='Pengaturan Utama'!$B$8,'Pengaturan Utama'!$C$8,'Pengaturan Utama'!$C$9))))</f>
      </c>
      <c r="M167" s="6"/>
      <c r="N167" s="6"/>
      <c r="O167" s="6"/>
      <c r="P167" s="6"/>
      <c r="Q167" s="6"/>
      <c r="R167" s="6"/>
      <c r="S167" s="6"/>
      <c r="T167" s="6"/>
      <c r="U167" s="6"/>
      <c r="V167" s="6"/>
      <c r="W167" s="6"/>
      <c r="X167" s="6"/>
      <c r="Y167" s="6"/>
      <c r="Z167" s="6"/>
    </row>
    <row r="168" ht="20" customHeight="true">
      <c r="A168" s="176"/>
      <c r="B168" s="162"/>
      <c r="C168" s="144"/>
      <c r="D168" s="144"/>
      <c r="E168" s="164"/>
      <c r="F168" s="166"/>
      <c r="G168" s="168"/>
      <c r="H168" s="169" t="str">
        <f>IF(OR(F168="",G168=""),"",F168*G168)</f>
      </c>
      <c r="I168" s="172" t="str">
        <f>IF(H168="","",IF(SUM($H$6:$H$200)=0,"",H168/SUM($H$6:$H$200)))</f>
      </c>
      <c r="J168" s="174" t="str">
        <f>IF(E168="","",TODAY()-E168)</f>
      </c>
      <c r="K168" s="75" t="str">
        <f>IF(J168="","",IF(J168&lt;='Pengaturan Utama'!$A$6,'Pengaturan Utama'!$B$6,IF(J168&lt;='Pengaturan Utama'!$A$7,'Pengaturan Utama'!$B$7,IF(J168&lt;='Pengaturan Utama'!$A$8,'Pengaturan Utama'!$B$8,IF(J168&lt;='Pengaturan Utama'!$A$9,'Pengaturan Utama'!$B$9,'Pengaturan Utama'!$B$10)))))</f>
      </c>
      <c r="L168" s="76" t="str">
        <f>IF(K168="","",IF(K168='Pengaturan Utama'!$B$10,'Pengaturan Utama'!$C$10,IF(OR(K168='Pengaturan Utama'!$B$6,K168='Pengaturan Utama'!$B$7),'Pengaturan Utama'!$C$6,IF(K168='Pengaturan Utama'!$B$8,'Pengaturan Utama'!$C$8,'Pengaturan Utama'!$C$9))))</f>
      </c>
      <c r="M168" s="6"/>
      <c r="N168" s="6"/>
      <c r="O168" s="6"/>
      <c r="P168" s="6"/>
      <c r="Q168" s="6"/>
      <c r="R168" s="6"/>
      <c r="S168" s="6"/>
      <c r="T168" s="6"/>
      <c r="U168" s="6"/>
      <c r="V168" s="6"/>
      <c r="W168" s="6"/>
      <c r="X168" s="6"/>
      <c r="Y168" s="6"/>
      <c r="Z168" s="6"/>
    </row>
    <row r="169" ht="20" customHeight="true">
      <c r="A169" s="176"/>
      <c r="B169" s="162"/>
      <c r="C169" s="144"/>
      <c r="D169" s="144"/>
      <c r="E169" s="164"/>
      <c r="F169" s="166"/>
      <c r="G169" s="168"/>
      <c r="H169" s="169" t="str">
        <f>IF(OR(F169="",G169=""),"",F169*G169)</f>
      </c>
      <c r="I169" s="172" t="str">
        <f>IF(H169="","",IF(SUM($H$6:$H$200)=0,"",H169/SUM($H$6:$H$200)))</f>
      </c>
      <c r="J169" s="174" t="str">
        <f>IF(E169="","",TODAY()-E169)</f>
      </c>
      <c r="K169" s="75" t="str">
        <f>IF(J169="","",IF(J169&lt;='Pengaturan Utama'!$A$6,'Pengaturan Utama'!$B$6,IF(J169&lt;='Pengaturan Utama'!$A$7,'Pengaturan Utama'!$B$7,IF(J169&lt;='Pengaturan Utama'!$A$8,'Pengaturan Utama'!$B$8,IF(J169&lt;='Pengaturan Utama'!$A$9,'Pengaturan Utama'!$B$9,'Pengaturan Utama'!$B$10)))))</f>
      </c>
      <c r="L169" s="76" t="str">
        <f>IF(K169="","",IF(K169='Pengaturan Utama'!$B$10,'Pengaturan Utama'!$C$10,IF(OR(K169='Pengaturan Utama'!$B$6,K169='Pengaturan Utama'!$B$7),'Pengaturan Utama'!$C$6,IF(K169='Pengaturan Utama'!$B$8,'Pengaturan Utama'!$C$8,'Pengaturan Utama'!$C$9))))</f>
      </c>
      <c r="M169" s="6"/>
      <c r="N169" s="6"/>
      <c r="O169" s="6"/>
      <c r="P169" s="6"/>
      <c r="Q169" s="6"/>
      <c r="R169" s="6"/>
      <c r="S169" s="6"/>
      <c r="T169" s="6"/>
      <c r="U169" s="6"/>
      <c r="V169" s="6"/>
      <c r="W169" s="6"/>
      <c r="X169" s="6"/>
      <c r="Y169" s="6"/>
      <c r="Z169" s="6"/>
    </row>
    <row r="170" ht="20" customHeight="true">
      <c r="A170" s="176"/>
      <c r="B170" s="162"/>
      <c r="C170" s="144"/>
      <c r="D170" s="144"/>
      <c r="E170" s="164"/>
      <c r="F170" s="166"/>
      <c r="G170" s="168"/>
      <c r="H170" s="169" t="str">
        <f>IF(OR(F170="",G170=""),"",F170*G170)</f>
      </c>
      <c r="I170" s="172" t="str">
        <f>IF(H170="","",IF(SUM($H$6:$H$200)=0,"",H170/SUM($H$6:$H$200)))</f>
      </c>
      <c r="J170" s="174" t="str">
        <f>IF(E170="","",TODAY()-E170)</f>
      </c>
      <c r="K170" s="75" t="str">
        <f>IF(J170="","",IF(J170&lt;='Pengaturan Utama'!$A$6,'Pengaturan Utama'!$B$6,IF(J170&lt;='Pengaturan Utama'!$A$7,'Pengaturan Utama'!$B$7,IF(J170&lt;='Pengaturan Utama'!$A$8,'Pengaturan Utama'!$B$8,IF(J170&lt;='Pengaturan Utama'!$A$9,'Pengaturan Utama'!$B$9,'Pengaturan Utama'!$B$10)))))</f>
      </c>
      <c r="L170" s="76" t="str">
        <f>IF(K170="","",IF(K170='Pengaturan Utama'!$B$10,'Pengaturan Utama'!$C$10,IF(OR(K170='Pengaturan Utama'!$B$6,K170='Pengaturan Utama'!$B$7),'Pengaturan Utama'!$C$6,IF(K170='Pengaturan Utama'!$B$8,'Pengaturan Utama'!$C$8,'Pengaturan Utama'!$C$9))))</f>
      </c>
      <c r="M170" s="6"/>
      <c r="N170" s="6"/>
      <c r="O170" s="6"/>
      <c r="P170" s="6"/>
      <c r="Q170" s="6"/>
      <c r="R170" s="6"/>
      <c r="S170" s="6"/>
      <c r="T170" s="6"/>
      <c r="U170" s="6"/>
      <c r="V170" s="6"/>
      <c r="W170" s="6"/>
      <c r="X170" s="6"/>
      <c r="Y170" s="6"/>
      <c r="Z170" s="6"/>
    </row>
    <row r="171" ht="20" customHeight="true">
      <c r="A171" s="176"/>
      <c r="B171" s="162"/>
      <c r="C171" s="144"/>
      <c r="D171" s="144"/>
      <c r="E171" s="164"/>
      <c r="F171" s="166"/>
      <c r="G171" s="168"/>
      <c r="H171" s="169" t="str">
        <f>IF(OR(F171="",G171=""),"",F171*G171)</f>
      </c>
      <c r="I171" s="172" t="str">
        <f>IF(H171="","",IF(SUM($H$6:$H$200)=0,"",H171/SUM($H$6:$H$200)))</f>
      </c>
      <c r="J171" s="174" t="str">
        <f>IF(E171="","",TODAY()-E171)</f>
      </c>
      <c r="K171" s="75" t="str">
        <f>IF(J171="","",IF(J171&lt;='Pengaturan Utama'!$A$6,'Pengaturan Utama'!$B$6,IF(J171&lt;='Pengaturan Utama'!$A$7,'Pengaturan Utama'!$B$7,IF(J171&lt;='Pengaturan Utama'!$A$8,'Pengaturan Utama'!$B$8,IF(J171&lt;='Pengaturan Utama'!$A$9,'Pengaturan Utama'!$B$9,'Pengaturan Utama'!$B$10)))))</f>
      </c>
      <c r="L171" s="76" t="str">
        <f>IF(K171="","",IF(K171='Pengaturan Utama'!$B$10,'Pengaturan Utama'!$C$10,IF(OR(K171='Pengaturan Utama'!$B$6,K171='Pengaturan Utama'!$B$7),'Pengaturan Utama'!$C$6,IF(K171='Pengaturan Utama'!$B$8,'Pengaturan Utama'!$C$8,'Pengaturan Utama'!$C$9))))</f>
      </c>
      <c r="M171" s="6"/>
      <c r="N171" s="6"/>
      <c r="O171" s="6"/>
      <c r="P171" s="6"/>
      <c r="Q171" s="6"/>
      <c r="R171" s="6"/>
      <c r="S171" s="6"/>
      <c r="T171" s="6"/>
      <c r="U171" s="6"/>
      <c r="V171" s="6"/>
      <c r="W171" s="6"/>
      <c r="X171" s="6"/>
      <c r="Y171" s="6"/>
      <c r="Z171" s="6"/>
    </row>
    <row r="172" ht="20" customHeight="true">
      <c r="A172" s="176"/>
      <c r="B172" s="162"/>
      <c r="C172" s="144"/>
      <c r="D172" s="144"/>
      <c r="E172" s="164"/>
      <c r="F172" s="166"/>
      <c r="G172" s="168"/>
      <c r="H172" s="169" t="str">
        <f>IF(OR(F172="",G172=""),"",F172*G172)</f>
      </c>
      <c r="I172" s="172" t="str">
        <f>IF(H172="","",IF(SUM($H$6:$H$200)=0,"",H172/SUM($H$6:$H$200)))</f>
      </c>
      <c r="J172" s="174" t="str">
        <f>IF(E172="","",TODAY()-E172)</f>
      </c>
      <c r="K172" s="75" t="str">
        <f>IF(J172="","",IF(J172&lt;='Pengaturan Utama'!$A$6,'Pengaturan Utama'!$B$6,IF(J172&lt;='Pengaturan Utama'!$A$7,'Pengaturan Utama'!$B$7,IF(J172&lt;='Pengaturan Utama'!$A$8,'Pengaturan Utama'!$B$8,IF(J172&lt;='Pengaturan Utama'!$A$9,'Pengaturan Utama'!$B$9,'Pengaturan Utama'!$B$10)))))</f>
      </c>
      <c r="L172" s="76" t="str">
        <f>IF(K172="","",IF(K172='Pengaturan Utama'!$B$10,'Pengaturan Utama'!$C$10,IF(OR(K172='Pengaturan Utama'!$B$6,K172='Pengaturan Utama'!$B$7),'Pengaturan Utama'!$C$6,IF(K172='Pengaturan Utama'!$B$8,'Pengaturan Utama'!$C$8,'Pengaturan Utama'!$C$9))))</f>
      </c>
      <c r="M172" s="6"/>
      <c r="N172" s="6"/>
      <c r="O172" s="6"/>
      <c r="P172" s="6"/>
      <c r="Q172" s="6"/>
      <c r="R172" s="6"/>
      <c r="S172" s="6"/>
      <c r="T172" s="6"/>
      <c r="U172" s="6"/>
      <c r="V172" s="6"/>
      <c r="W172" s="6"/>
      <c r="X172" s="6"/>
      <c r="Y172" s="6"/>
      <c r="Z172" s="6"/>
    </row>
    <row r="173" ht="20" customHeight="true">
      <c r="A173" s="176"/>
      <c r="B173" s="162"/>
      <c r="C173" s="144"/>
      <c r="D173" s="144"/>
      <c r="E173" s="164"/>
      <c r="F173" s="166"/>
      <c r="G173" s="168"/>
      <c r="H173" s="169" t="str">
        <f>IF(OR(F173="",G173=""),"",F173*G173)</f>
      </c>
      <c r="I173" s="172" t="str">
        <f>IF(H173="","",IF(SUM($H$6:$H$200)=0,"",H173/SUM($H$6:$H$200)))</f>
      </c>
      <c r="J173" s="174" t="str">
        <f>IF(E173="","",TODAY()-E173)</f>
      </c>
      <c r="K173" s="75" t="str">
        <f>IF(J173="","",IF(J173&lt;='Pengaturan Utama'!$A$6,'Pengaturan Utama'!$B$6,IF(J173&lt;='Pengaturan Utama'!$A$7,'Pengaturan Utama'!$B$7,IF(J173&lt;='Pengaturan Utama'!$A$8,'Pengaturan Utama'!$B$8,IF(J173&lt;='Pengaturan Utama'!$A$9,'Pengaturan Utama'!$B$9,'Pengaturan Utama'!$B$10)))))</f>
      </c>
      <c r="L173" s="76" t="str">
        <f>IF(K173="","",IF(K173='Pengaturan Utama'!$B$10,'Pengaturan Utama'!$C$10,IF(OR(K173='Pengaturan Utama'!$B$6,K173='Pengaturan Utama'!$B$7),'Pengaturan Utama'!$C$6,IF(K173='Pengaturan Utama'!$B$8,'Pengaturan Utama'!$C$8,'Pengaturan Utama'!$C$9))))</f>
      </c>
      <c r="M173" s="6"/>
      <c r="N173" s="6"/>
      <c r="O173" s="6"/>
      <c r="P173" s="6"/>
      <c r="Q173" s="6"/>
      <c r="R173" s="6"/>
      <c r="S173" s="6"/>
      <c r="T173" s="6"/>
      <c r="U173" s="6"/>
      <c r="V173" s="6"/>
      <c r="W173" s="6"/>
      <c r="X173" s="6"/>
      <c r="Y173" s="6"/>
      <c r="Z173" s="6"/>
    </row>
    <row r="174" ht="20" customHeight="true">
      <c r="A174" s="176"/>
      <c r="B174" s="162"/>
      <c r="C174" s="144"/>
      <c r="D174" s="144"/>
      <c r="E174" s="164"/>
      <c r="F174" s="166"/>
      <c r="G174" s="168"/>
      <c r="H174" s="169" t="str">
        <f>IF(OR(F174="",G174=""),"",F174*G174)</f>
      </c>
      <c r="I174" s="172" t="str">
        <f>IF(H174="","",IF(SUM($H$6:$H$200)=0,"",H174/SUM($H$6:$H$200)))</f>
      </c>
      <c r="J174" s="174" t="str">
        <f>IF(E174="","",TODAY()-E174)</f>
      </c>
      <c r="K174" s="75" t="str">
        <f>IF(J174="","",IF(J174&lt;='Pengaturan Utama'!$A$6,'Pengaturan Utama'!$B$6,IF(J174&lt;='Pengaturan Utama'!$A$7,'Pengaturan Utama'!$B$7,IF(J174&lt;='Pengaturan Utama'!$A$8,'Pengaturan Utama'!$B$8,IF(J174&lt;='Pengaturan Utama'!$A$9,'Pengaturan Utama'!$B$9,'Pengaturan Utama'!$B$10)))))</f>
      </c>
      <c r="L174" s="76" t="str">
        <f>IF(K174="","",IF(K174='Pengaturan Utama'!$B$10,'Pengaturan Utama'!$C$10,IF(OR(K174='Pengaturan Utama'!$B$6,K174='Pengaturan Utama'!$B$7),'Pengaturan Utama'!$C$6,IF(K174='Pengaturan Utama'!$B$8,'Pengaturan Utama'!$C$8,'Pengaturan Utama'!$C$9))))</f>
      </c>
      <c r="M174" s="6"/>
      <c r="N174" s="6"/>
      <c r="O174" s="6"/>
      <c r="P174" s="6"/>
      <c r="Q174" s="6"/>
      <c r="R174" s="6"/>
      <c r="S174" s="6"/>
      <c r="T174" s="6"/>
      <c r="U174" s="6"/>
      <c r="V174" s="6"/>
      <c r="W174" s="6"/>
      <c r="X174" s="6"/>
      <c r="Y174" s="6"/>
      <c r="Z174" s="6"/>
    </row>
    <row r="175" ht="20" customHeight="true">
      <c r="A175" s="176"/>
      <c r="B175" s="162"/>
      <c r="C175" s="144"/>
      <c r="D175" s="144"/>
      <c r="E175" s="164"/>
      <c r="F175" s="166"/>
      <c r="G175" s="168"/>
      <c r="H175" s="169" t="str">
        <f>IF(OR(F175="",G175=""),"",F175*G175)</f>
      </c>
      <c r="I175" s="172" t="str">
        <f>IF(H175="","",IF(SUM($H$6:$H$200)=0,"",H175/SUM($H$6:$H$200)))</f>
      </c>
      <c r="J175" s="174" t="str">
        <f>IF(E175="","",TODAY()-E175)</f>
      </c>
      <c r="K175" s="75" t="str">
        <f>IF(J175="","",IF(J175&lt;='Pengaturan Utama'!$A$6,'Pengaturan Utama'!$B$6,IF(J175&lt;='Pengaturan Utama'!$A$7,'Pengaturan Utama'!$B$7,IF(J175&lt;='Pengaturan Utama'!$A$8,'Pengaturan Utama'!$B$8,IF(J175&lt;='Pengaturan Utama'!$A$9,'Pengaturan Utama'!$B$9,'Pengaturan Utama'!$B$10)))))</f>
      </c>
      <c r="L175" s="76" t="str">
        <f>IF(K175="","",IF(K175='Pengaturan Utama'!$B$10,'Pengaturan Utama'!$C$10,IF(OR(K175='Pengaturan Utama'!$B$6,K175='Pengaturan Utama'!$B$7),'Pengaturan Utama'!$C$6,IF(K175='Pengaturan Utama'!$B$8,'Pengaturan Utama'!$C$8,'Pengaturan Utama'!$C$9))))</f>
      </c>
      <c r="M175" s="6"/>
      <c r="N175" s="6"/>
      <c r="O175" s="6"/>
      <c r="P175" s="6"/>
      <c r="Q175" s="6"/>
      <c r="R175" s="6"/>
      <c r="S175" s="6"/>
      <c r="T175" s="6"/>
      <c r="U175" s="6"/>
      <c r="V175" s="6"/>
      <c r="W175" s="6"/>
      <c r="X175" s="6"/>
      <c r="Y175" s="6"/>
      <c r="Z175" s="6"/>
    </row>
    <row r="176" ht="20" customHeight="true">
      <c r="A176" s="176"/>
      <c r="B176" s="162"/>
      <c r="C176" s="144"/>
      <c r="D176" s="144"/>
      <c r="E176" s="164"/>
      <c r="F176" s="166"/>
      <c r="G176" s="168"/>
      <c r="H176" s="169" t="str">
        <f>IF(OR(F176="",G176=""),"",F176*G176)</f>
      </c>
      <c r="I176" s="172" t="str">
        <f>IF(H176="","",IF(SUM($H$6:$H$200)=0,"",H176/SUM($H$6:$H$200)))</f>
      </c>
      <c r="J176" s="174" t="str">
        <f>IF(E176="","",TODAY()-E176)</f>
      </c>
      <c r="K176" s="75" t="str">
        <f>IF(J176="","",IF(J176&lt;='Pengaturan Utama'!$A$6,'Pengaturan Utama'!$B$6,IF(J176&lt;='Pengaturan Utama'!$A$7,'Pengaturan Utama'!$B$7,IF(J176&lt;='Pengaturan Utama'!$A$8,'Pengaturan Utama'!$B$8,IF(J176&lt;='Pengaturan Utama'!$A$9,'Pengaturan Utama'!$B$9,'Pengaturan Utama'!$B$10)))))</f>
      </c>
      <c r="L176" s="76" t="str">
        <f>IF(K176="","",IF(K176='Pengaturan Utama'!$B$10,'Pengaturan Utama'!$C$10,IF(OR(K176='Pengaturan Utama'!$B$6,K176='Pengaturan Utama'!$B$7),'Pengaturan Utama'!$C$6,IF(K176='Pengaturan Utama'!$B$8,'Pengaturan Utama'!$C$8,'Pengaturan Utama'!$C$9))))</f>
      </c>
      <c r="M176" s="6"/>
      <c r="N176" s="6"/>
      <c r="O176" s="6"/>
      <c r="P176" s="6"/>
      <c r="Q176" s="6"/>
      <c r="R176" s="6"/>
      <c r="S176" s="6"/>
      <c r="T176" s="6"/>
      <c r="U176" s="6"/>
      <c r="V176" s="6"/>
      <c r="W176" s="6"/>
      <c r="X176" s="6"/>
      <c r="Y176" s="6"/>
      <c r="Z176" s="6"/>
    </row>
    <row r="177" ht="20" customHeight="true">
      <c r="A177" s="176"/>
      <c r="B177" s="162"/>
      <c r="C177" s="144"/>
      <c r="D177" s="144"/>
      <c r="E177" s="164"/>
      <c r="F177" s="166"/>
      <c r="G177" s="168"/>
      <c r="H177" s="169" t="str">
        <f>IF(OR(F177="",G177=""),"",F177*G177)</f>
      </c>
      <c r="I177" s="172" t="str">
        <f>IF(H177="","",IF(SUM($H$6:$H$200)=0,"",H177/SUM($H$6:$H$200)))</f>
      </c>
      <c r="J177" s="174" t="str">
        <f>IF(E177="","",TODAY()-E177)</f>
      </c>
      <c r="K177" s="75" t="str">
        <f>IF(J177="","",IF(J177&lt;='Pengaturan Utama'!$A$6,'Pengaturan Utama'!$B$6,IF(J177&lt;='Pengaturan Utama'!$A$7,'Pengaturan Utama'!$B$7,IF(J177&lt;='Pengaturan Utama'!$A$8,'Pengaturan Utama'!$B$8,IF(J177&lt;='Pengaturan Utama'!$A$9,'Pengaturan Utama'!$B$9,'Pengaturan Utama'!$B$10)))))</f>
      </c>
      <c r="L177" s="76" t="str">
        <f>IF(K177="","",IF(K177='Pengaturan Utama'!$B$10,'Pengaturan Utama'!$C$10,IF(OR(K177='Pengaturan Utama'!$B$6,K177='Pengaturan Utama'!$B$7),'Pengaturan Utama'!$C$6,IF(K177='Pengaturan Utama'!$B$8,'Pengaturan Utama'!$C$8,'Pengaturan Utama'!$C$9))))</f>
      </c>
      <c r="M177" s="6"/>
      <c r="N177" s="6"/>
      <c r="O177" s="6"/>
      <c r="P177" s="6"/>
      <c r="Q177" s="6"/>
      <c r="R177" s="6"/>
      <c r="S177" s="6"/>
      <c r="T177" s="6"/>
      <c r="U177" s="6"/>
      <c r="V177" s="6"/>
      <c r="W177" s="6"/>
      <c r="X177" s="6"/>
      <c r="Y177" s="6"/>
      <c r="Z177" s="6"/>
    </row>
    <row r="178" ht="20" customHeight="true">
      <c r="A178" s="176"/>
      <c r="B178" s="162"/>
      <c r="C178" s="144"/>
      <c r="D178" s="144"/>
      <c r="E178" s="164"/>
      <c r="F178" s="166"/>
      <c r="G178" s="168"/>
      <c r="H178" s="169" t="str">
        <f>IF(OR(F178="",G178=""),"",F178*G178)</f>
      </c>
      <c r="I178" s="172" t="str">
        <f>IF(H178="","",IF(SUM($H$6:$H$200)=0,"",H178/SUM($H$6:$H$200)))</f>
      </c>
      <c r="J178" s="174" t="str">
        <f>IF(E178="","",TODAY()-E178)</f>
      </c>
      <c r="K178" s="75" t="str">
        <f>IF(J178="","",IF(J178&lt;='Pengaturan Utama'!$A$6,'Pengaturan Utama'!$B$6,IF(J178&lt;='Pengaturan Utama'!$A$7,'Pengaturan Utama'!$B$7,IF(J178&lt;='Pengaturan Utama'!$A$8,'Pengaturan Utama'!$B$8,IF(J178&lt;='Pengaturan Utama'!$A$9,'Pengaturan Utama'!$B$9,'Pengaturan Utama'!$B$10)))))</f>
      </c>
      <c r="L178" s="76" t="str">
        <f>IF(K178="","",IF(K178='Pengaturan Utama'!$B$10,'Pengaturan Utama'!$C$10,IF(OR(K178='Pengaturan Utama'!$B$6,K178='Pengaturan Utama'!$B$7),'Pengaturan Utama'!$C$6,IF(K178='Pengaturan Utama'!$B$8,'Pengaturan Utama'!$C$8,'Pengaturan Utama'!$C$9))))</f>
      </c>
      <c r="M178" s="6"/>
      <c r="N178" s="6"/>
      <c r="O178" s="6"/>
      <c r="P178" s="6"/>
      <c r="Q178" s="6"/>
      <c r="R178" s="6"/>
      <c r="S178" s="6"/>
      <c r="T178" s="6"/>
      <c r="U178" s="6"/>
      <c r="V178" s="6"/>
      <c r="W178" s="6"/>
      <c r="X178" s="6"/>
      <c r="Y178" s="6"/>
      <c r="Z178" s="6"/>
    </row>
    <row r="179" ht="20" customHeight="true">
      <c r="A179" s="176"/>
      <c r="B179" s="162"/>
      <c r="C179" s="144"/>
      <c r="D179" s="144"/>
      <c r="E179" s="164"/>
      <c r="F179" s="166"/>
      <c r="G179" s="168"/>
      <c r="H179" s="169" t="str">
        <f>IF(OR(F179="",G179=""),"",F179*G179)</f>
      </c>
      <c r="I179" s="172" t="str">
        <f>IF(H179="","",IF(SUM($H$6:$H$200)=0,"",H179/SUM($H$6:$H$200)))</f>
      </c>
      <c r="J179" s="174" t="str">
        <f>IF(E179="","",TODAY()-E179)</f>
      </c>
      <c r="K179" s="75" t="str">
        <f>IF(J179="","",IF(J179&lt;='Pengaturan Utama'!$A$6,'Pengaturan Utama'!$B$6,IF(J179&lt;='Pengaturan Utama'!$A$7,'Pengaturan Utama'!$B$7,IF(J179&lt;='Pengaturan Utama'!$A$8,'Pengaturan Utama'!$B$8,IF(J179&lt;='Pengaturan Utama'!$A$9,'Pengaturan Utama'!$B$9,'Pengaturan Utama'!$B$10)))))</f>
      </c>
      <c r="L179" s="76" t="str">
        <f>IF(K179="","",IF(K179='Pengaturan Utama'!$B$10,'Pengaturan Utama'!$C$10,IF(OR(K179='Pengaturan Utama'!$B$6,K179='Pengaturan Utama'!$B$7),'Pengaturan Utama'!$C$6,IF(K179='Pengaturan Utama'!$B$8,'Pengaturan Utama'!$C$8,'Pengaturan Utama'!$C$9))))</f>
      </c>
      <c r="M179" s="6"/>
      <c r="N179" s="6"/>
      <c r="O179" s="6"/>
      <c r="P179" s="6"/>
      <c r="Q179" s="6"/>
      <c r="R179" s="6"/>
      <c r="S179" s="6"/>
      <c r="T179" s="6"/>
      <c r="U179" s="6"/>
      <c r="V179" s="6"/>
      <c r="W179" s="6"/>
      <c r="X179" s="6"/>
      <c r="Y179" s="6"/>
      <c r="Z179" s="6"/>
    </row>
    <row r="180" ht="20" customHeight="true">
      <c r="A180" s="176"/>
      <c r="B180" s="162"/>
      <c r="C180" s="144"/>
      <c r="D180" s="144"/>
      <c r="E180" s="164"/>
      <c r="F180" s="166"/>
      <c r="G180" s="168"/>
      <c r="H180" s="169" t="str">
        <f>IF(OR(F180="",G180=""),"",F180*G180)</f>
      </c>
      <c r="I180" s="172" t="str">
        <f>IF(H180="","",IF(SUM($H$6:$H$200)=0,"",H180/SUM($H$6:$H$200)))</f>
      </c>
      <c r="J180" s="174" t="str">
        <f>IF(E180="","",TODAY()-E180)</f>
      </c>
      <c r="K180" s="75" t="str">
        <f>IF(J180="","",IF(J180&lt;='Pengaturan Utama'!$A$6,'Pengaturan Utama'!$B$6,IF(J180&lt;='Pengaturan Utama'!$A$7,'Pengaturan Utama'!$B$7,IF(J180&lt;='Pengaturan Utama'!$A$8,'Pengaturan Utama'!$B$8,IF(J180&lt;='Pengaturan Utama'!$A$9,'Pengaturan Utama'!$B$9,'Pengaturan Utama'!$B$10)))))</f>
      </c>
      <c r="L180" s="76" t="str">
        <f>IF(K180="","",IF(K180='Pengaturan Utama'!$B$10,'Pengaturan Utama'!$C$10,IF(OR(K180='Pengaturan Utama'!$B$6,K180='Pengaturan Utama'!$B$7),'Pengaturan Utama'!$C$6,IF(K180='Pengaturan Utama'!$B$8,'Pengaturan Utama'!$C$8,'Pengaturan Utama'!$C$9))))</f>
      </c>
      <c r="M180" s="6"/>
      <c r="N180" s="6"/>
      <c r="O180" s="6"/>
      <c r="P180" s="6"/>
      <c r="Q180" s="6"/>
      <c r="R180" s="6"/>
      <c r="S180" s="6"/>
      <c r="T180" s="6"/>
      <c r="U180" s="6"/>
      <c r="V180" s="6"/>
      <c r="W180" s="6"/>
      <c r="X180" s="6"/>
      <c r="Y180" s="6"/>
      <c r="Z180" s="6"/>
    </row>
    <row r="181" ht="20" customHeight="true">
      <c r="A181" s="176"/>
      <c r="B181" s="162"/>
      <c r="C181" s="144"/>
      <c r="D181" s="144"/>
      <c r="E181" s="164"/>
      <c r="F181" s="166"/>
      <c r="G181" s="168"/>
      <c r="H181" s="169" t="str">
        <f>IF(OR(F181="",G181=""),"",F181*G181)</f>
      </c>
      <c r="I181" s="172" t="str">
        <f>IF(H181="","",IF(SUM($H$6:$H$200)=0,"",H181/SUM($H$6:$H$200)))</f>
      </c>
      <c r="J181" s="174" t="str">
        <f>IF(E181="","",TODAY()-E181)</f>
      </c>
      <c r="K181" s="75" t="str">
        <f>IF(J181="","",IF(J181&lt;='Pengaturan Utama'!$A$6,'Pengaturan Utama'!$B$6,IF(J181&lt;='Pengaturan Utama'!$A$7,'Pengaturan Utama'!$B$7,IF(J181&lt;='Pengaturan Utama'!$A$8,'Pengaturan Utama'!$B$8,IF(J181&lt;='Pengaturan Utama'!$A$9,'Pengaturan Utama'!$B$9,'Pengaturan Utama'!$B$10)))))</f>
      </c>
      <c r="L181" s="76" t="str">
        <f>IF(K181="","",IF(K181='Pengaturan Utama'!$B$10,'Pengaturan Utama'!$C$10,IF(OR(K181='Pengaturan Utama'!$B$6,K181='Pengaturan Utama'!$B$7),'Pengaturan Utama'!$C$6,IF(K181='Pengaturan Utama'!$B$8,'Pengaturan Utama'!$C$8,'Pengaturan Utama'!$C$9))))</f>
      </c>
      <c r="M181" s="6"/>
      <c r="N181" s="6"/>
      <c r="O181" s="6"/>
      <c r="P181" s="6"/>
      <c r="Q181" s="6"/>
      <c r="R181" s="6"/>
      <c r="S181" s="6"/>
      <c r="T181" s="6"/>
      <c r="U181" s="6"/>
      <c r="V181" s="6"/>
      <c r="W181" s="6"/>
      <c r="X181" s="6"/>
      <c r="Y181" s="6"/>
      <c r="Z181" s="6"/>
    </row>
    <row r="182" ht="20" customHeight="true">
      <c r="A182" s="176"/>
      <c r="B182" s="162"/>
      <c r="C182" s="144"/>
      <c r="D182" s="144"/>
      <c r="E182" s="164"/>
      <c r="F182" s="166"/>
      <c r="G182" s="168"/>
      <c r="H182" s="169" t="str">
        <f>IF(OR(F182="",G182=""),"",F182*G182)</f>
      </c>
      <c r="I182" s="172" t="str">
        <f>IF(H182="","",IF(SUM($H$6:$H$200)=0,"",H182/SUM($H$6:$H$200)))</f>
      </c>
      <c r="J182" s="174" t="str">
        <f>IF(E182="","",TODAY()-E182)</f>
      </c>
      <c r="K182" s="75" t="str">
        <f>IF(J182="","",IF(J182&lt;='Pengaturan Utama'!$A$6,'Pengaturan Utama'!$B$6,IF(J182&lt;='Pengaturan Utama'!$A$7,'Pengaturan Utama'!$B$7,IF(J182&lt;='Pengaturan Utama'!$A$8,'Pengaturan Utama'!$B$8,IF(J182&lt;='Pengaturan Utama'!$A$9,'Pengaturan Utama'!$B$9,'Pengaturan Utama'!$B$10)))))</f>
      </c>
      <c r="L182" s="76" t="str">
        <f>IF(K182="","",IF(K182='Pengaturan Utama'!$B$10,'Pengaturan Utama'!$C$10,IF(OR(K182='Pengaturan Utama'!$B$6,K182='Pengaturan Utama'!$B$7),'Pengaturan Utama'!$C$6,IF(K182='Pengaturan Utama'!$B$8,'Pengaturan Utama'!$C$8,'Pengaturan Utama'!$C$9))))</f>
      </c>
      <c r="M182" s="6"/>
      <c r="N182" s="6"/>
      <c r="O182" s="6"/>
      <c r="P182" s="6"/>
      <c r="Q182" s="6"/>
      <c r="R182" s="6"/>
      <c r="S182" s="6"/>
      <c r="T182" s="6"/>
      <c r="U182" s="6"/>
      <c r="V182" s="6"/>
      <c r="W182" s="6"/>
      <c r="X182" s="6"/>
      <c r="Y182" s="6"/>
      <c r="Z182" s="6"/>
    </row>
    <row r="183" ht="20" customHeight="true">
      <c r="A183" s="176"/>
      <c r="B183" s="162"/>
      <c r="C183" s="144"/>
      <c r="D183" s="144"/>
      <c r="E183" s="164"/>
      <c r="F183" s="166"/>
      <c r="G183" s="168"/>
      <c r="H183" s="169" t="str">
        <f>IF(OR(F183="",G183=""),"",F183*G183)</f>
      </c>
      <c r="I183" s="172" t="str">
        <f>IF(H183="","",IF(SUM($H$6:$H$200)=0,"",H183/SUM($H$6:$H$200)))</f>
      </c>
      <c r="J183" s="174" t="str">
        <f>IF(E183="","",TODAY()-E183)</f>
      </c>
      <c r="K183" s="75" t="str">
        <f>IF(J183="","",IF(J183&lt;='Pengaturan Utama'!$A$6,'Pengaturan Utama'!$B$6,IF(J183&lt;='Pengaturan Utama'!$A$7,'Pengaturan Utama'!$B$7,IF(J183&lt;='Pengaturan Utama'!$A$8,'Pengaturan Utama'!$B$8,IF(J183&lt;='Pengaturan Utama'!$A$9,'Pengaturan Utama'!$B$9,'Pengaturan Utama'!$B$10)))))</f>
      </c>
      <c r="L183" s="76" t="str">
        <f>IF(K183="","",IF(K183='Pengaturan Utama'!$B$10,'Pengaturan Utama'!$C$10,IF(OR(K183='Pengaturan Utama'!$B$6,K183='Pengaturan Utama'!$B$7),'Pengaturan Utama'!$C$6,IF(K183='Pengaturan Utama'!$B$8,'Pengaturan Utama'!$C$8,'Pengaturan Utama'!$C$9))))</f>
      </c>
      <c r="M183" s="6"/>
      <c r="N183" s="6"/>
      <c r="O183" s="6"/>
      <c r="P183" s="6"/>
      <c r="Q183" s="6"/>
      <c r="R183" s="6"/>
      <c r="S183" s="6"/>
      <c r="T183" s="6"/>
      <c r="U183" s="6"/>
      <c r="V183" s="6"/>
      <c r="W183" s="6"/>
      <c r="X183" s="6"/>
      <c r="Y183" s="6"/>
      <c r="Z183" s="6"/>
    </row>
    <row r="184" ht="20" customHeight="true">
      <c r="A184" s="176"/>
      <c r="B184" s="162"/>
      <c r="C184" s="144"/>
      <c r="D184" s="144"/>
      <c r="E184" s="164"/>
      <c r="F184" s="166"/>
      <c r="G184" s="168"/>
      <c r="H184" s="169" t="str">
        <f>IF(OR(F184="",G184=""),"",F184*G184)</f>
      </c>
      <c r="I184" s="172" t="str">
        <f>IF(H184="","",IF(SUM($H$6:$H$200)=0,"",H184/SUM($H$6:$H$200)))</f>
      </c>
      <c r="J184" s="174" t="str">
        <f>IF(E184="","",TODAY()-E184)</f>
      </c>
      <c r="K184" s="75" t="str">
        <f>IF(J184="","",IF(J184&lt;='Pengaturan Utama'!$A$6,'Pengaturan Utama'!$B$6,IF(J184&lt;='Pengaturan Utama'!$A$7,'Pengaturan Utama'!$B$7,IF(J184&lt;='Pengaturan Utama'!$A$8,'Pengaturan Utama'!$B$8,IF(J184&lt;='Pengaturan Utama'!$A$9,'Pengaturan Utama'!$B$9,'Pengaturan Utama'!$B$10)))))</f>
      </c>
      <c r="L184" s="76" t="str">
        <f>IF(K184="","",IF(K184='Pengaturan Utama'!$B$10,'Pengaturan Utama'!$C$10,IF(OR(K184='Pengaturan Utama'!$B$6,K184='Pengaturan Utama'!$B$7),'Pengaturan Utama'!$C$6,IF(K184='Pengaturan Utama'!$B$8,'Pengaturan Utama'!$C$8,'Pengaturan Utama'!$C$9))))</f>
      </c>
      <c r="M184" s="6"/>
      <c r="N184" s="6"/>
      <c r="O184" s="6"/>
      <c r="P184" s="6"/>
      <c r="Q184" s="6"/>
      <c r="R184" s="6"/>
      <c r="S184" s="6"/>
      <c r="T184" s="6"/>
      <c r="U184" s="6"/>
      <c r="V184" s="6"/>
      <c r="W184" s="6"/>
      <c r="X184" s="6"/>
      <c r="Y184" s="6"/>
      <c r="Z184" s="6"/>
    </row>
    <row r="185" ht="20" customHeight="true">
      <c r="A185" s="176"/>
      <c r="B185" s="162"/>
      <c r="C185" s="144"/>
      <c r="D185" s="144"/>
      <c r="E185" s="164"/>
      <c r="F185" s="166"/>
      <c r="G185" s="168"/>
      <c r="H185" s="169" t="str">
        <f>IF(OR(F185="",G185=""),"",F185*G185)</f>
      </c>
      <c r="I185" s="172" t="str">
        <f>IF(H185="","",IF(SUM($H$6:$H$200)=0,"",H185/SUM($H$6:$H$200)))</f>
      </c>
      <c r="J185" s="174" t="str">
        <f>IF(E185="","",TODAY()-E185)</f>
      </c>
      <c r="K185" s="75" t="str">
        <f>IF(J185="","",IF(J185&lt;='Pengaturan Utama'!$A$6,'Pengaturan Utama'!$B$6,IF(J185&lt;='Pengaturan Utama'!$A$7,'Pengaturan Utama'!$B$7,IF(J185&lt;='Pengaturan Utama'!$A$8,'Pengaturan Utama'!$B$8,IF(J185&lt;='Pengaturan Utama'!$A$9,'Pengaturan Utama'!$B$9,'Pengaturan Utama'!$B$10)))))</f>
      </c>
      <c r="L185" s="76" t="str">
        <f>IF(K185="","",IF(K185='Pengaturan Utama'!$B$10,'Pengaturan Utama'!$C$10,IF(OR(K185='Pengaturan Utama'!$B$6,K185='Pengaturan Utama'!$B$7),'Pengaturan Utama'!$C$6,IF(K185='Pengaturan Utama'!$B$8,'Pengaturan Utama'!$C$8,'Pengaturan Utama'!$C$9))))</f>
      </c>
      <c r="M185" s="6"/>
      <c r="N185" s="6"/>
      <c r="O185" s="6"/>
      <c r="P185" s="6"/>
      <c r="Q185" s="6"/>
      <c r="R185" s="6"/>
      <c r="S185" s="6"/>
      <c r="T185" s="6"/>
      <c r="U185" s="6"/>
      <c r="V185" s="6"/>
      <c r="W185" s="6"/>
      <c r="X185" s="6"/>
      <c r="Y185" s="6"/>
      <c r="Z185" s="6"/>
    </row>
    <row r="186" ht="20" customHeight="true">
      <c r="A186" s="176"/>
      <c r="B186" s="162"/>
      <c r="C186" s="144"/>
      <c r="D186" s="144"/>
      <c r="E186" s="164"/>
      <c r="F186" s="166"/>
      <c r="G186" s="168"/>
      <c r="H186" s="169" t="str">
        <f>IF(OR(F186="",G186=""),"",F186*G186)</f>
      </c>
      <c r="I186" s="172" t="str">
        <f>IF(H186="","",IF(SUM($H$6:$H$200)=0,"",H186/SUM($H$6:$H$200)))</f>
      </c>
      <c r="J186" s="174" t="str">
        <f>IF(E186="","",TODAY()-E186)</f>
      </c>
      <c r="K186" s="75" t="str">
        <f>IF(J186="","",IF(J186&lt;='Pengaturan Utama'!$A$6,'Pengaturan Utama'!$B$6,IF(J186&lt;='Pengaturan Utama'!$A$7,'Pengaturan Utama'!$B$7,IF(J186&lt;='Pengaturan Utama'!$A$8,'Pengaturan Utama'!$B$8,IF(J186&lt;='Pengaturan Utama'!$A$9,'Pengaturan Utama'!$B$9,'Pengaturan Utama'!$B$10)))))</f>
      </c>
      <c r="L186" s="76" t="str">
        <f>IF(K186="","",IF(K186='Pengaturan Utama'!$B$10,'Pengaturan Utama'!$C$10,IF(OR(K186='Pengaturan Utama'!$B$6,K186='Pengaturan Utama'!$B$7),'Pengaturan Utama'!$C$6,IF(K186='Pengaturan Utama'!$B$8,'Pengaturan Utama'!$C$8,'Pengaturan Utama'!$C$9))))</f>
      </c>
      <c r="M186" s="6"/>
      <c r="N186" s="6"/>
      <c r="O186" s="6"/>
      <c r="P186" s="6"/>
      <c r="Q186" s="6"/>
      <c r="R186" s="6"/>
      <c r="S186" s="6"/>
      <c r="T186" s="6"/>
      <c r="U186" s="6"/>
      <c r="V186" s="6"/>
      <c r="W186" s="6"/>
      <c r="X186" s="6"/>
      <c r="Y186" s="6"/>
      <c r="Z186" s="6"/>
    </row>
    <row r="187" ht="20" customHeight="true">
      <c r="A187" s="176"/>
      <c r="B187" s="162"/>
      <c r="C187" s="144"/>
      <c r="D187" s="144"/>
      <c r="E187" s="164"/>
      <c r="F187" s="166"/>
      <c r="G187" s="168"/>
      <c r="H187" s="169" t="str">
        <f>IF(OR(F187="",G187=""),"",F187*G187)</f>
      </c>
      <c r="I187" s="172" t="str">
        <f>IF(H187="","",IF(SUM($H$6:$H$200)=0,"",H187/SUM($H$6:$H$200)))</f>
      </c>
      <c r="J187" s="174" t="str">
        <f>IF(E187="","",TODAY()-E187)</f>
      </c>
      <c r="K187" s="75" t="str">
        <f>IF(J187="","",IF(J187&lt;='Pengaturan Utama'!$A$6,'Pengaturan Utama'!$B$6,IF(J187&lt;='Pengaturan Utama'!$A$7,'Pengaturan Utama'!$B$7,IF(J187&lt;='Pengaturan Utama'!$A$8,'Pengaturan Utama'!$B$8,IF(J187&lt;='Pengaturan Utama'!$A$9,'Pengaturan Utama'!$B$9,'Pengaturan Utama'!$B$10)))))</f>
      </c>
      <c r="L187" s="76" t="str">
        <f>IF(K187="","",IF(K187='Pengaturan Utama'!$B$10,'Pengaturan Utama'!$C$10,IF(OR(K187='Pengaturan Utama'!$B$6,K187='Pengaturan Utama'!$B$7),'Pengaturan Utama'!$C$6,IF(K187='Pengaturan Utama'!$B$8,'Pengaturan Utama'!$C$8,'Pengaturan Utama'!$C$9))))</f>
      </c>
      <c r="M187" s="6"/>
      <c r="N187" s="6"/>
      <c r="O187" s="6"/>
      <c r="P187" s="6"/>
      <c r="Q187" s="6"/>
      <c r="R187" s="6"/>
      <c r="S187" s="6"/>
      <c r="T187" s="6"/>
      <c r="U187" s="6"/>
      <c r="V187" s="6"/>
      <c r="W187" s="6"/>
      <c r="X187" s="6"/>
      <c r="Y187" s="6"/>
      <c r="Z187" s="6"/>
    </row>
    <row r="188" ht="20" customHeight="true">
      <c r="A188" s="176"/>
      <c r="B188" s="162"/>
      <c r="C188" s="144"/>
      <c r="D188" s="144"/>
      <c r="E188" s="164"/>
      <c r="F188" s="166"/>
      <c r="G188" s="168"/>
      <c r="H188" s="169" t="str">
        <f>IF(OR(F188="",G188=""),"",F188*G188)</f>
      </c>
      <c r="I188" s="172" t="str">
        <f>IF(H188="","",IF(SUM($H$6:$H$200)=0,"",H188/SUM($H$6:$H$200)))</f>
      </c>
      <c r="J188" s="174" t="str">
        <f>IF(E188="","",TODAY()-E188)</f>
      </c>
      <c r="K188" s="75" t="str">
        <f>IF(J188="","",IF(J188&lt;='Pengaturan Utama'!$A$6,'Pengaturan Utama'!$B$6,IF(J188&lt;='Pengaturan Utama'!$A$7,'Pengaturan Utama'!$B$7,IF(J188&lt;='Pengaturan Utama'!$A$8,'Pengaturan Utama'!$B$8,IF(J188&lt;='Pengaturan Utama'!$A$9,'Pengaturan Utama'!$B$9,'Pengaturan Utama'!$B$10)))))</f>
      </c>
      <c r="L188" s="76" t="str">
        <f>IF(K188="","",IF(K188='Pengaturan Utama'!$B$10,'Pengaturan Utama'!$C$10,IF(OR(K188='Pengaturan Utama'!$B$6,K188='Pengaturan Utama'!$B$7),'Pengaturan Utama'!$C$6,IF(K188='Pengaturan Utama'!$B$8,'Pengaturan Utama'!$C$8,'Pengaturan Utama'!$C$9))))</f>
      </c>
      <c r="M188" s="6"/>
      <c r="N188" s="6"/>
      <c r="O188" s="6"/>
      <c r="P188" s="6"/>
      <c r="Q188" s="6"/>
      <c r="R188" s="6"/>
      <c r="S188" s="6"/>
      <c r="T188" s="6"/>
      <c r="U188" s="6"/>
      <c r="V188" s="6"/>
      <c r="W188" s="6"/>
      <c r="X188" s="6"/>
      <c r="Y188" s="6"/>
      <c r="Z188" s="6"/>
    </row>
    <row r="189" ht="20" customHeight="true">
      <c r="A189" s="176"/>
      <c r="B189" s="162"/>
      <c r="C189" s="144"/>
      <c r="D189" s="144"/>
      <c r="E189" s="164"/>
      <c r="F189" s="166"/>
      <c r="G189" s="168"/>
      <c r="H189" s="169" t="str">
        <f>IF(OR(F189="",G189=""),"",F189*G189)</f>
      </c>
      <c r="I189" s="172" t="str">
        <f>IF(H189="","",IF(SUM($H$6:$H$200)=0,"",H189/SUM($H$6:$H$200)))</f>
      </c>
      <c r="J189" s="174" t="str">
        <f>IF(E189="","",TODAY()-E189)</f>
      </c>
      <c r="K189" s="75" t="str">
        <f>IF(J189="","",IF(J189&lt;='Pengaturan Utama'!$A$6,'Pengaturan Utama'!$B$6,IF(J189&lt;='Pengaturan Utama'!$A$7,'Pengaturan Utama'!$B$7,IF(J189&lt;='Pengaturan Utama'!$A$8,'Pengaturan Utama'!$B$8,IF(J189&lt;='Pengaturan Utama'!$A$9,'Pengaturan Utama'!$B$9,'Pengaturan Utama'!$B$10)))))</f>
      </c>
      <c r="L189" s="76" t="str">
        <f>IF(K189="","",IF(K189='Pengaturan Utama'!$B$10,'Pengaturan Utama'!$C$10,IF(OR(K189='Pengaturan Utama'!$B$6,K189='Pengaturan Utama'!$B$7),'Pengaturan Utama'!$C$6,IF(K189='Pengaturan Utama'!$B$8,'Pengaturan Utama'!$C$8,'Pengaturan Utama'!$C$9))))</f>
      </c>
      <c r="M189" s="6"/>
      <c r="N189" s="6"/>
      <c r="O189" s="6"/>
      <c r="P189" s="6"/>
      <c r="Q189" s="6"/>
      <c r="R189" s="6"/>
      <c r="S189" s="6"/>
      <c r="T189" s="6"/>
      <c r="U189" s="6"/>
      <c r="V189" s="6"/>
      <c r="W189" s="6"/>
      <c r="X189" s="6"/>
      <c r="Y189" s="6"/>
      <c r="Z189" s="6"/>
    </row>
    <row r="190" ht="20" customHeight="true">
      <c r="A190" s="176"/>
      <c r="B190" s="162"/>
      <c r="C190" s="144"/>
      <c r="D190" s="144"/>
      <c r="E190" s="164"/>
      <c r="F190" s="166"/>
      <c r="G190" s="168"/>
      <c r="H190" s="169" t="str">
        <f>IF(OR(F190="",G190=""),"",F190*G190)</f>
      </c>
      <c r="I190" s="172" t="str">
        <f>IF(H190="","",IF(SUM($H$6:$H$200)=0,"",H190/SUM($H$6:$H$200)))</f>
      </c>
      <c r="J190" s="174" t="str">
        <f>IF(E190="","",TODAY()-E190)</f>
      </c>
      <c r="K190" s="75" t="str">
        <f>IF(J190="","",IF(J190&lt;='Pengaturan Utama'!$A$6,'Pengaturan Utama'!$B$6,IF(J190&lt;='Pengaturan Utama'!$A$7,'Pengaturan Utama'!$B$7,IF(J190&lt;='Pengaturan Utama'!$A$8,'Pengaturan Utama'!$B$8,IF(J190&lt;='Pengaturan Utama'!$A$9,'Pengaturan Utama'!$B$9,'Pengaturan Utama'!$B$10)))))</f>
      </c>
      <c r="L190" s="76" t="str">
        <f>IF(K190="","",IF(K190='Pengaturan Utama'!$B$10,'Pengaturan Utama'!$C$10,IF(OR(K190='Pengaturan Utama'!$B$6,K190='Pengaturan Utama'!$B$7),'Pengaturan Utama'!$C$6,IF(K190='Pengaturan Utama'!$B$8,'Pengaturan Utama'!$C$8,'Pengaturan Utama'!$C$9))))</f>
      </c>
      <c r="M190" s="6"/>
      <c r="N190" s="6"/>
      <c r="O190" s="6"/>
      <c r="P190" s="6"/>
      <c r="Q190" s="6"/>
      <c r="R190" s="6"/>
      <c r="S190" s="6"/>
      <c r="T190" s="6"/>
      <c r="U190" s="6"/>
      <c r="V190" s="6"/>
      <c r="W190" s="6"/>
      <c r="X190" s="6"/>
      <c r="Y190" s="6"/>
      <c r="Z190" s="6"/>
    </row>
    <row r="191" ht="20" customHeight="true">
      <c r="A191" s="176"/>
      <c r="B191" s="162"/>
      <c r="C191" s="144"/>
      <c r="D191" s="144"/>
      <c r="E191" s="164"/>
      <c r="F191" s="166"/>
      <c r="G191" s="168"/>
      <c r="H191" s="169" t="str">
        <f>IF(OR(F191="",G191=""),"",F191*G191)</f>
      </c>
      <c r="I191" s="172" t="str">
        <f>IF(H191="","",IF(SUM($H$6:$H$200)=0,"",H191/SUM($H$6:$H$200)))</f>
      </c>
      <c r="J191" s="174" t="str">
        <f>IF(E191="","",TODAY()-E191)</f>
      </c>
      <c r="K191" s="75" t="str">
        <f>IF(J191="","",IF(J191&lt;='Pengaturan Utama'!$A$6,'Pengaturan Utama'!$B$6,IF(J191&lt;='Pengaturan Utama'!$A$7,'Pengaturan Utama'!$B$7,IF(J191&lt;='Pengaturan Utama'!$A$8,'Pengaturan Utama'!$B$8,IF(J191&lt;='Pengaturan Utama'!$A$9,'Pengaturan Utama'!$B$9,'Pengaturan Utama'!$B$10)))))</f>
      </c>
      <c r="L191" s="76" t="str">
        <f>IF(K191="","",IF(K191='Pengaturan Utama'!$B$10,'Pengaturan Utama'!$C$10,IF(OR(K191='Pengaturan Utama'!$B$6,K191='Pengaturan Utama'!$B$7),'Pengaturan Utama'!$C$6,IF(K191='Pengaturan Utama'!$B$8,'Pengaturan Utama'!$C$8,'Pengaturan Utama'!$C$9))))</f>
      </c>
      <c r="M191" s="6"/>
      <c r="N191" s="6"/>
      <c r="O191" s="6"/>
      <c r="P191" s="6"/>
      <c r="Q191" s="6"/>
      <c r="R191" s="6"/>
      <c r="S191" s="6"/>
      <c r="T191" s="6"/>
      <c r="U191" s="6"/>
      <c r="V191" s="6"/>
      <c r="W191" s="6"/>
      <c r="X191" s="6"/>
      <c r="Y191" s="6"/>
      <c r="Z191" s="6"/>
    </row>
    <row r="192" ht="20" customHeight="true">
      <c r="A192" s="176"/>
      <c r="B192" s="162"/>
      <c r="C192" s="144"/>
      <c r="D192" s="144"/>
      <c r="E192" s="164"/>
      <c r="F192" s="166"/>
      <c r="G192" s="168"/>
      <c r="H192" s="169" t="str">
        <f>IF(OR(F192="",G192=""),"",F192*G192)</f>
      </c>
      <c r="I192" s="172" t="str">
        <f>IF(H192="","",IF(SUM($H$6:$H$200)=0,"",H192/SUM($H$6:$H$200)))</f>
      </c>
      <c r="J192" s="174" t="str">
        <f>IF(E192="","",TODAY()-E192)</f>
      </c>
      <c r="K192" s="75" t="str">
        <f>IF(J192="","",IF(J192&lt;='Pengaturan Utama'!$A$6,'Pengaturan Utama'!$B$6,IF(J192&lt;='Pengaturan Utama'!$A$7,'Pengaturan Utama'!$B$7,IF(J192&lt;='Pengaturan Utama'!$A$8,'Pengaturan Utama'!$B$8,IF(J192&lt;='Pengaturan Utama'!$A$9,'Pengaturan Utama'!$B$9,'Pengaturan Utama'!$B$10)))))</f>
      </c>
      <c r="L192" s="76" t="str">
        <f>IF(K192="","",IF(K192='Pengaturan Utama'!$B$10,'Pengaturan Utama'!$C$10,IF(OR(K192='Pengaturan Utama'!$B$6,K192='Pengaturan Utama'!$B$7),'Pengaturan Utama'!$C$6,IF(K192='Pengaturan Utama'!$B$8,'Pengaturan Utama'!$C$8,'Pengaturan Utama'!$C$9))))</f>
      </c>
      <c r="M192" s="6"/>
      <c r="N192" s="6"/>
      <c r="O192" s="6"/>
      <c r="P192" s="6"/>
      <c r="Q192" s="6"/>
      <c r="R192" s="6"/>
      <c r="S192" s="6"/>
      <c r="T192" s="6"/>
      <c r="U192" s="6"/>
      <c r="V192" s="6"/>
      <c r="W192" s="6"/>
      <c r="X192" s="6"/>
      <c r="Y192" s="6"/>
      <c r="Z192" s="6"/>
    </row>
    <row r="193" ht="20" customHeight="true">
      <c r="A193" s="176"/>
      <c r="B193" s="162"/>
      <c r="C193" s="144"/>
      <c r="D193" s="144"/>
      <c r="E193" s="164"/>
      <c r="F193" s="166"/>
      <c r="G193" s="168"/>
      <c r="H193" s="169" t="str">
        <f>IF(OR(F193="",G193=""),"",F193*G193)</f>
      </c>
      <c r="I193" s="172" t="str">
        <f>IF(H193="","",IF(SUM($H$6:$H$200)=0,"",H193/SUM($H$6:$H$200)))</f>
      </c>
      <c r="J193" s="174" t="str">
        <f>IF(E193="","",TODAY()-E193)</f>
      </c>
      <c r="K193" s="75" t="str">
        <f>IF(J193="","",IF(J193&lt;='Pengaturan Utama'!$A$6,'Pengaturan Utama'!$B$6,IF(J193&lt;='Pengaturan Utama'!$A$7,'Pengaturan Utama'!$B$7,IF(J193&lt;='Pengaturan Utama'!$A$8,'Pengaturan Utama'!$B$8,IF(J193&lt;='Pengaturan Utama'!$A$9,'Pengaturan Utama'!$B$9,'Pengaturan Utama'!$B$10)))))</f>
      </c>
      <c r="L193" s="76" t="str">
        <f>IF(K193="","",IF(K193='Pengaturan Utama'!$B$10,'Pengaturan Utama'!$C$10,IF(OR(K193='Pengaturan Utama'!$B$6,K193='Pengaturan Utama'!$B$7),'Pengaturan Utama'!$C$6,IF(K193='Pengaturan Utama'!$B$8,'Pengaturan Utama'!$C$8,'Pengaturan Utama'!$C$9))))</f>
      </c>
      <c r="M193" s="6"/>
      <c r="N193" s="6"/>
      <c r="O193" s="6"/>
      <c r="P193" s="6"/>
      <c r="Q193" s="6"/>
      <c r="R193" s="6"/>
      <c r="S193" s="6"/>
      <c r="T193" s="6"/>
      <c r="U193" s="6"/>
      <c r="V193" s="6"/>
      <c r="W193" s="6"/>
      <c r="X193" s="6"/>
      <c r="Y193" s="6"/>
      <c r="Z193" s="6"/>
    </row>
    <row r="194" ht="20" customHeight="true">
      <c r="A194" s="176"/>
      <c r="B194" s="162"/>
      <c r="C194" s="144"/>
      <c r="D194" s="144"/>
      <c r="E194" s="164"/>
      <c r="F194" s="166"/>
      <c r="G194" s="168"/>
      <c r="H194" s="169" t="str">
        <f>IF(OR(F194="",G194=""),"",F194*G194)</f>
      </c>
      <c r="I194" s="172" t="str">
        <f>IF(H194="","",IF(SUM($H$6:$H$200)=0,"",H194/SUM($H$6:$H$200)))</f>
      </c>
      <c r="J194" s="174" t="str">
        <f>IF(E194="","",TODAY()-E194)</f>
      </c>
      <c r="K194" s="75" t="str">
        <f>IF(J194="","",IF(J194&lt;='Pengaturan Utama'!$A$6,'Pengaturan Utama'!$B$6,IF(J194&lt;='Pengaturan Utama'!$A$7,'Pengaturan Utama'!$B$7,IF(J194&lt;='Pengaturan Utama'!$A$8,'Pengaturan Utama'!$B$8,IF(J194&lt;='Pengaturan Utama'!$A$9,'Pengaturan Utama'!$B$9,'Pengaturan Utama'!$B$10)))))</f>
      </c>
      <c r="L194" s="76" t="str">
        <f>IF(K194="","",IF(K194='Pengaturan Utama'!$B$10,'Pengaturan Utama'!$C$10,IF(OR(K194='Pengaturan Utama'!$B$6,K194='Pengaturan Utama'!$B$7),'Pengaturan Utama'!$C$6,IF(K194='Pengaturan Utama'!$B$8,'Pengaturan Utama'!$C$8,'Pengaturan Utama'!$C$9))))</f>
      </c>
      <c r="M194" s="6"/>
      <c r="N194" s="6"/>
      <c r="O194" s="6"/>
      <c r="P194" s="6"/>
      <c r="Q194" s="6"/>
      <c r="R194" s="6"/>
      <c r="S194" s="6"/>
      <c r="T194" s="6"/>
      <c r="U194" s="6"/>
      <c r="V194" s="6"/>
      <c r="W194" s="6"/>
      <c r="X194" s="6"/>
      <c r="Y194" s="6"/>
      <c r="Z194" s="6"/>
    </row>
    <row r="195" ht="20" customHeight="true">
      <c r="A195" s="176"/>
      <c r="B195" s="162"/>
      <c r="C195" s="144"/>
      <c r="D195" s="144"/>
      <c r="E195" s="164"/>
      <c r="F195" s="166"/>
      <c r="G195" s="168"/>
      <c r="H195" s="169" t="str">
        <f>IF(OR(F195="",G195=""),"",F195*G195)</f>
      </c>
      <c r="I195" s="172" t="str">
        <f>IF(H195="","",IF(SUM($H$6:$H$200)=0,"",H195/SUM($H$6:$H$200)))</f>
      </c>
      <c r="J195" s="174" t="str">
        <f>IF(E195="","",TODAY()-E195)</f>
      </c>
      <c r="K195" s="75" t="str">
        <f>IF(J195="","",IF(J195&lt;='Pengaturan Utama'!$A$6,'Pengaturan Utama'!$B$6,IF(J195&lt;='Pengaturan Utama'!$A$7,'Pengaturan Utama'!$B$7,IF(J195&lt;='Pengaturan Utama'!$A$8,'Pengaturan Utama'!$B$8,IF(J195&lt;='Pengaturan Utama'!$A$9,'Pengaturan Utama'!$B$9,'Pengaturan Utama'!$B$10)))))</f>
      </c>
      <c r="L195" s="76" t="str">
        <f>IF(K195="","",IF(K195='Pengaturan Utama'!$B$10,'Pengaturan Utama'!$C$10,IF(OR(K195='Pengaturan Utama'!$B$6,K195='Pengaturan Utama'!$B$7),'Pengaturan Utama'!$C$6,IF(K195='Pengaturan Utama'!$B$8,'Pengaturan Utama'!$C$8,'Pengaturan Utama'!$C$9))))</f>
      </c>
      <c r="M195" s="6"/>
      <c r="N195" s="6"/>
      <c r="O195" s="6"/>
      <c r="P195" s="6"/>
      <c r="Q195" s="6"/>
      <c r="R195" s="6"/>
      <c r="S195" s="6"/>
      <c r="T195" s="6"/>
      <c r="U195" s="6"/>
      <c r="V195" s="6"/>
      <c r="W195" s="6"/>
      <c r="X195" s="6"/>
      <c r="Y195" s="6"/>
      <c r="Z195" s="6"/>
    </row>
    <row r="196" ht="20" customHeight="true">
      <c r="A196" s="176"/>
      <c r="B196" s="162"/>
      <c r="C196" s="144"/>
      <c r="D196" s="144"/>
      <c r="E196" s="164"/>
      <c r="F196" s="166"/>
      <c r="G196" s="168"/>
      <c r="H196" s="169" t="str">
        <f>IF(OR(F196="",G196=""),"",F196*G196)</f>
      </c>
      <c r="I196" s="172" t="str">
        <f>IF(H196="","",IF(SUM($H$6:$H$200)=0,"",H196/SUM($H$6:$H$200)))</f>
      </c>
      <c r="J196" s="174" t="str">
        <f>IF(E196="","",TODAY()-E196)</f>
      </c>
      <c r="K196" s="75" t="str">
        <f>IF(J196="","",IF(J196&lt;='Pengaturan Utama'!$A$6,'Pengaturan Utama'!$B$6,IF(J196&lt;='Pengaturan Utama'!$A$7,'Pengaturan Utama'!$B$7,IF(J196&lt;='Pengaturan Utama'!$A$8,'Pengaturan Utama'!$B$8,IF(J196&lt;='Pengaturan Utama'!$A$9,'Pengaturan Utama'!$B$9,'Pengaturan Utama'!$B$10)))))</f>
      </c>
      <c r="L196" s="76" t="str">
        <f>IF(K196="","",IF(K196='Pengaturan Utama'!$B$10,'Pengaturan Utama'!$C$10,IF(OR(K196='Pengaturan Utama'!$B$6,K196='Pengaturan Utama'!$B$7),'Pengaturan Utama'!$C$6,IF(K196='Pengaturan Utama'!$B$8,'Pengaturan Utama'!$C$8,'Pengaturan Utama'!$C$9))))</f>
      </c>
      <c r="M196" s="6"/>
      <c r="N196" s="6"/>
      <c r="O196" s="6"/>
      <c r="P196" s="6"/>
      <c r="Q196" s="6"/>
      <c r="R196" s="6"/>
      <c r="S196" s="6"/>
      <c r="T196" s="6"/>
      <c r="U196" s="6"/>
      <c r="V196" s="6"/>
      <c r="W196" s="6"/>
      <c r="X196" s="6"/>
      <c r="Y196" s="6"/>
      <c r="Z196" s="6"/>
    </row>
    <row r="197" ht="20" customHeight="true">
      <c r="A197" s="176"/>
      <c r="B197" s="162"/>
      <c r="C197" s="144"/>
      <c r="D197" s="144"/>
      <c r="E197" s="164"/>
      <c r="F197" s="166"/>
      <c r="G197" s="168"/>
      <c r="H197" s="169" t="str">
        <f>IF(OR(F197="",G197=""),"",F197*G197)</f>
      </c>
      <c r="I197" s="172" t="str">
        <f>IF(H197="","",IF(SUM($H$6:$H$200)=0,"",H197/SUM($H$6:$H$200)))</f>
      </c>
      <c r="J197" s="174" t="str">
        <f>IF(E197="","",TODAY()-E197)</f>
      </c>
      <c r="K197" s="75" t="str">
        <f>IF(J197="","",IF(J197&lt;='Pengaturan Utama'!$A$6,'Pengaturan Utama'!$B$6,IF(J197&lt;='Pengaturan Utama'!$A$7,'Pengaturan Utama'!$B$7,IF(J197&lt;='Pengaturan Utama'!$A$8,'Pengaturan Utama'!$B$8,IF(J197&lt;='Pengaturan Utama'!$A$9,'Pengaturan Utama'!$B$9,'Pengaturan Utama'!$B$10)))))</f>
      </c>
      <c r="L197" s="76" t="str">
        <f>IF(K197="","",IF(K197='Pengaturan Utama'!$B$10,'Pengaturan Utama'!$C$10,IF(OR(K197='Pengaturan Utama'!$B$6,K197='Pengaturan Utama'!$B$7),'Pengaturan Utama'!$C$6,IF(K197='Pengaturan Utama'!$B$8,'Pengaturan Utama'!$C$8,'Pengaturan Utama'!$C$9))))</f>
      </c>
      <c r="M197" s="6"/>
      <c r="N197" s="6"/>
      <c r="O197" s="6"/>
      <c r="P197" s="6"/>
      <c r="Q197" s="6"/>
      <c r="R197" s="6"/>
      <c r="S197" s="6"/>
      <c r="T197" s="6"/>
      <c r="U197" s="6"/>
      <c r="V197" s="6"/>
      <c r="W197" s="6"/>
      <c r="X197" s="6"/>
      <c r="Y197" s="6"/>
      <c r="Z197" s="6"/>
    </row>
    <row r="198" ht="20" customHeight="true">
      <c r="A198" s="176"/>
      <c r="B198" s="162"/>
      <c r="C198" s="144"/>
      <c r="D198" s="144"/>
      <c r="E198" s="164"/>
      <c r="F198" s="166"/>
      <c r="G198" s="168"/>
      <c r="H198" s="169" t="str">
        <f>IF(OR(F198="",G198=""),"",F198*G198)</f>
      </c>
      <c r="I198" s="172" t="str">
        <f>IF(H198="","",IF(SUM($H$6:$H$200)=0,"",H198/SUM($H$6:$H$200)))</f>
      </c>
      <c r="J198" s="174" t="str">
        <f>IF(E198="","",TODAY()-E198)</f>
      </c>
      <c r="K198" s="75" t="str">
        <f>IF(J198="","",IF(J198&lt;='Pengaturan Utama'!$A$6,'Pengaturan Utama'!$B$6,IF(J198&lt;='Pengaturan Utama'!$A$7,'Pengaturan Utama'!$B$7,IF(J198&lt;='Pengaturan Utama'!$A$8,'Pengaturan Utama'!$B$8,IF(J198&lt;='Pengaturan Utama'!$A$9,'Pengaturan Utama'!$B$9,'Pengaturan Utama'!$B$10)))))</f>
      </c>
      <c r="L198" s="76" t="str">
        <f>IF(K198="","",IF(K198='Pengaturan Utama'!$B$10,'Pengaturan Utama'!$C$10,IF(OR(K198='Pengaturan Utama'!$B$6,K198='Pengaturan Utama'!$B$7),'Pengaturan Utama'!$C$6,IF(K198='Pengaturan Utama'!$B$8,'Pengaturan Utama'!$C$8,'Pengaturan Utama'!$C$9))))</f>
      </c>
      <c r="M198" s="6"/>
      <c r="N198" s="6"/>
      <c r="O198" s="6"/>
      <c r="P198" s="6"/>
      <c r="Q198" s="6"/>
      <c r="R198" s="6"/>
      <c r="S198" s="6"/>
      <c r="T198" s="6"/>
      <c r="U198" s="6"/>
      <c r="V198" s="6"/>
      <c r="W198" s="6"/>
      <c r="X198" s="6"/>
      <c r="Y198" s="6"/>
      <c r="Z198" s="6"/>
    </row>
    <row r="199" ht="20" customHeight="true">
      <c r="A199" s="176"/>
      <c r="B199" s="162"/>
      <c r="C199" s="144"/>
      <c r="D199" s="144"/>
      <c r="E199" s="164"/>
      <c r="F199" s="166"/>
      <c r="G199" s="168"/>
      <c r="H199" s="169" t="str">
        <f>IF(OR(F199="",G199=""),"",F199*G199)</f>
      </c>
      <c r="I199" s="172" t="str">
        <f>IF(H199="","",IF(SUM($H$6:$H$200)=0,"",H199/SUM($H$6:$H$200)))</f>
      </c>
      <c r="J199" s="174" t="str">
        <f>IF(E199="","",TODAY()-E199)</f>
      </c>
      <c r="K199" s="75" t="str">
        <f>IF(J199="","",IF(J199&lt;='Pengaturan Utama'!$A$6,'Pengaturan Utama'!$B$6,IF(J199&lt;='Pengaturan Utama'!$A$7,'Pengaturan Utama'!$B$7,IF(J199&lt;='Pengaturan Utama'!$A$8,'Pengaturan Utama'!$B$8,IF(J199&lt;='Pengaturan Utama'!$A$9,'Pengaturan Utama'!$B$9,'Pengaturan Utama'!$B$10)))))</f>
      </c>
      <c r="L199" s="76" t="str">
        <f>IF(K199="","",IF(K199='Pengaturan Utama'!$B$10,'Pengaturan Utama'!$C$10,IF(OR(K199='Pengaturan Utama'!$B$6,K199='Pengaturan Utama'!$B$7),'Pengaturan Utama'!$C$6,IF(K199='Pengaturan Utama'!$B$8,'Pengaturan Utama'!$C$8,'Pengaturan Utama'!$C$9))))</f>
      </c>
      <c r="M199" s="6"/>
      <c r="N199" s="6"/>
      <c r="O199" s="6"/>
      <c r="P199" s="6"/>
      <c r="Q199" s="6"/>
      <c r="R199" s="6"/>
      <c r="S199" s="6"/>
      <c r="T199" s="6"/>
      <c r="U199" s="6"/>
      <c r="V199" s="6"/>
      <c r="W199" s="6"/>
      <c r="X199" s="6"/>
      <c r="Y199" s="6"/>
      <c r="Z199" s="6"/>
    </row>
    <row r="200" ht="20" customHeight="true">
      <c r="A200" s="177"/>
      <c r="B200" s="178"/>
      <c r="C200" s="179"/>
      <c r="D200" s="179"/>
      <c r="E200" s="180"/>
      <c r="F200" s="181"/>
      <c r="G200" s="182"/>
      <c r="H200" s="183" t="str">
        <f>IF(OR(F200="",G200=""),"",F200*G200)</f>
      </c>
      <c r="I200" s="184" t="str">
        <f>IF(H200="","",IF(SUM($H$6:$H$200)=0,"",H200/SUM($H$6:$H$200)))</f>
      </c>
      <c r="J200" s="185" t="str">
        <f>IF(E200="","",TODAY()-E200)</f>
      </c>
      <c r="K200" s="78" t="str">
        <f>IF(J200="","",IF(J200&lt;='Pengaturan Utama'!$A$6,'Pengaturan Utama'!$B$6,IF(J200&lt;='Pengaturan Utama'!$A$7,'Pengaturan Utama'!$B$7,IF(J200&lt;='Pengaturan Utama'!$A$8,'Pengaturan Utama'!$B$8,IF(J200&lt;='Pengaturan Utama'!$A$9,'Pengaturan Utama'!$B$9,'Pengaturan Utama'!$B$10)))))</f>
      </c>
      <c r="L200" s="79" t="str">
        <f>IF(K200="","",IF(K200='Pengaturan Utama'!$B$10,'Pengaturan Utama'!$C$10,IF(OR(K200='Pengaturan Utama'!$B$6,K200='Pengaturan Utama'!$B$7),'Pengaturan Utama'!$C$6,IF(K200='Pengaturan Utama'!$B$8,'Pengaturan Utama'!$C$8,'Pengaturan Utama'!$C$9))))</f>
      </c>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L1"/>
    <mergeCell ref="A2:L2"/>
    <mergeCell ref="A3:L3"/>
  </mergeCells>
  <conditionalFormatting sqref="K6:K200">
    <cfRule type="expression" dxfId="0" priority="1">
      <formula>$K6="180日超"</formula>
    </cfRule>
  </conditionalFormatting>
  <conditionalFormatting sqref="L6:L200">
    <cfRule type="expression" dxfId="1" priority="2">
      <formula>$L6="優先整理"</formula>
    </cfRule>
    <cfRule type="expression" dxfId="2" priority="3">
      <formula>$L6="充足"</formula>
    </cfRule>
    <cfRule type="expression" dxfId="3" priority="4">
      <formula>$L6="要確認"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C6:C200" type="list">
      <formula1>'Pengaturan Utama'!$E$6:$E$10</formula1>
    </dataValidation>
    <dataValidation allowBlank="false" sqref="D6:D200" type="list">
      <formula1>'Pengaturan Utama'!$G$6:$G$11</formula1>
    </dataValidation>
  </dataValidations>
  <pageMargins left="0.7" right="0.7" top="0.75" bottom="0.75" header="0.3" footer="0.3"/>
  <tableParts count="1">
    <tablePart r:id="R407ab6a3f6fc4342"/>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2" min="2" width="12"/>
    <col customWidth="true" max="3" min="3" width="11"/>
    <col customWidth="true" max="6" min="4" width="16"/>
    <col customWidth="true" max="7" min="7" width="22"/>
    <col customWidth="true" max="8" min="8" width="14"/>
    <col customWidth="true" max="9" min="9" width="18"/>
  </cols>
  <sheetData>
    <row r="1" ht="30" customHeight="true">
      <c r="A1" s="12" t="s">
        <v>4</v>
      </c>
      <c r="B1" s="12"/>
      <c r="C1" s="12"/>
      <c r="D1" s="12"/>
      <c r="E1" s="12"/>
      <c r="F1" s="12"/>
      <c r="G1" s="12"/>
      <c r="H1" s="12"/>
      <c r="I1" s="12"/>
      <c r="J1" s="6"/>
      <c r="K1" s="6"/>
      <c r="L1" s="6"/>
      <c r="M1" s="6"/>
      <c r="N1" s="6"/>
      <c r="O1" s="6"/>
      <c r="P1" s="6"/>
      <c r="Q1" s="6"/>
      <c r="R1" s="6"/>
      <c r="S1" s="6"/>
      <c r="T1" s="6"/>
      <c r="U1" s="6"/>
      <c r="V1" s="6"/>
      <c r="W1" s="6"/>
      <c r="X1" s="6"/>
      <c r="Y1" s="6"/>
      <c r="Z1" s="6"/>
    </row>
    <row r="2" ht="22" customHeight="true">
      <c r="A2" s="16" t="s">
        <v>105</v>
      </c>
      <c r="B2" s="16"/>
      <c r="C2" s="16"/>
      <c r="D2" s="16"/>
      <c r="E2" s="16"/>
      <c r="F2" s="16"/>
      <c r="G2" s="16"/>
      <c r="H2" s="16"/>
      <c r="I2" s="16"/>
      <c r="J2" s="6"/>
      <c r="K2" s="6"/>
      <c r="L2" s="6"/>
      <c r="M2" s="6"/>
      <c r="N2" s="6"/>
      <c r="O2" s="6"/>
      <c r="P2" s="6"/>
      <c r="Q2" s="6"/>
      <c r="R2" s="6"/>
      <c r="S2" s="6"/>
      <c r="T2" s="6"/>
      <c r="U2" s="6"/>
      <c r="V2" s="6"/>
      <c r="W2" s="6"/>
      <c r="X2" s="6"/>
      <c r="Y2" s="6"/>
      <c r="Z2" s="6"/>
    </row>
    <row r="3">
      <c r="A3" s="156" t="s">
        <v>106</v>
      </c>
      <c r="B3" s="157"/>
      <c r="C3" s="157"/>
      <c r="D3" s="157"/>
      <c r="E3" s="157"/>
      <c r="F3" s="157"/>
      <c r="G3" s="157"/>
      <c r="H3" s="157"/>
      <c r="I3" s="158"/>
      <c r="J3" s="6"/>
      <c r="K3" s="6"/>
      <c r="L3" s="6"/>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ht="26" customHeight="true">
      <c r="A5" s="60" t="s">
        <v>107</v>
      </c>
      <c r="B5" s="61" t="s">
        <v>108</v>
      </c>
      <c r="C5" s="61" t="s">
        <v>109</v>
      </c>
      <c r="D5" s="61" t="s">
        <v>110</v>
      </c>
      <c r="E5" s="61" t="s">
        <v>111</v>
      </c>
      <c r="F5" s="61" t="s">
        <v>112</v>
      </c>
      <c r="G5" s="61" t="s">
        <v>113</v>
      </c>
      <c r="H5" s="61" t="s">
        <v>114</v>
      </c>
      <c r="I5" s="62" t="s">
        <v>115</v>
      </c>
      <c r="J5" s="6"/>
      <c r="K5" s="6"/>
      <c r="L5" s="6"/>
      <c r="M5" s="6"/>
      <c r="N5" s="6"/>
      <c r="O5" s="6"/>
      <c r="P5" s="6"/>
      <c r="Q5" s="6"/>
      <c r="R5" s="6"/>
      <c r="S5" s="6"/>
      <c r="T5" s="6"/>
      <c r="U5" s="6"/>
      <c r="V5" s="6"/>
      <c r="W5" s="6"/>
      <c r="X5" s="6"/>
      <c r="Y5" s="6"/>
      <c r="Z5" s="6"/>
    </row>
    <row r="6" ht="20" customHeight="true">
      <c r="A6" s="176" t="s">
        <v>7</v>
      </c>
      <c r="B6" s="144" t="s">
        <v>116</v>
      </c>
      <c r="C6" s="196" t="n">
        <v>30</v>
      </c>
      <c r="D6" s="168" t="n">
        <v>15200000</v>
      </c>
      <c r="E6" s="168" t="n">
        <v>14650000</v>
      </c>
      <c r="F6" s="169" t="n">
        <f>IF(OR(D6="",E6=""),"",AVERAGE(D6:E6))</f>
        <v>14925000</v>
      </c>
      <c r="G6" s="168" t="n">
        <v>6820000</v>
      </c>
      <c r="H6" s="198" t="n">
        <f>IF(F6="","",IF(F6=0,"",G6/F6))</f>
        <v>0.4569514237855946</v>
      </c>
      <c r="I6" s="202" t="n">
        <f>IF(H6="","",IF(H6=0,"",C6/H6))</f>
        <v>65.6524926686217</v>
      </c>
      <c r="J6" s="6"/>
      <c r="K6" s="6"/>
      <c r="L6" s="6"/>
      <c r="M6" s="6"/>
      <c r="N6" s="6"/>
      <c r="O6" s="6"/>
      <c r="P6" s="6"/>
      <c r="Q6" s="6"/>
      <c r="R6" s="6"/>
      <c r="S6" s="6"/>
      <c r="T6" s="6"/>
      <c r="U6" s="6"/>
      <c r="V6" s="6"/>
      <c r="W6" s="6"/>
      <c r="X6" s="6"/>
      <c r="Y6" s="6"/>
      <c r="Z6" s="6"/>
    </row>
    <row r="7" ht="20" customHeight="true">
      <c r="A7" s="176" t="s">
        <v>8</v>
      </c>
      <c r="B7" s="144" t="s">
        <v>116</v>
      </c>
      <c r="C7" s="196" t="n">
        <v>31</v>
      </c>
      <c r="D7" s="168" t="n">
        <v>14650000</v>
      </c>
      <c r="E7" s="168" t="n">
        <v>13980000</v>
      </c>
      <c r="F7" s="169" t="n">
        <f>IF(OR(D7="",E7=""),"",AVERAGE(D7:E7))</f>
        <v>14315000</v>
      </c>
      <c r="G7" s="168" t="n">
        <v>7240000</v>
      </c>
      <c r="H7" s="198" t="n">
        <f>IF(F7="","",IF(F7=0,"",G7/F7))</f>
        <v>0.5057631854697869</v>
      </c>
      <c r="I7" s="202" t="n">
        <f>IF(H7="","",IF(H7=0,"",C7/H7))</f>
        <v>61.293508287292816</v>
      </c>
      <c r="J7" s="6"/>
      <c r="K7" s="6"/>
      <c r="L7" s="6"/>
      <c r="M7" s="6"/>
      <c r="N7" s="6"/>
      <c r="O7" s="6"/>
      <c r="P7" s="6"/>
      <c r="Q7" s="6"/>
      <c r="R7" s="6"/>
      <c r="S7" s="6"/>
      <c r="T7" s="6"/>
      <c r="U7" s="6"/>
      <c r="V7" s="6"/>
      <c r="W7" s="6"/>
      <c r="X7" s="6"/>
      <c r="Y7" s="6"/>
      <c r="Z7" s="6"/>
    </row>
    <row r="8" ht="20" customHeight="true">
      <c r="A8" s="176" t="s">
        <v>9</v>
      </c>
      <c r="B8" s="144" t="s">
        <v>116</v>
      </c>
      <c r="C8" s="196" t="n">
        <v>30</v>
      </c>
      <c r="D8" s="168" t="n">
        <v>13980000</v>
      </c>
      <c r="E8" s="168" t="n">
        <v>13620000</v>
      </c>
      <c r="F8" s="169" t="n">
        <f>IF(OR(D8="",E8=""),"",AVERAGE(D8:E8))</f>
        <v>13800000</v>
      </c>
      <c r="G8" s="168" t="n">
        <v>5980000</v>
      </c>
      <c r="H8" s="198" t="n">
        <f>IF(F8="","",IF(F8=0,"",G8/F8))</f>
        <v>0.43333333333333335</v>
      </c>
      <c r="I8" s="202" t="n">
        <f>IF(H8="","",IF(H8=0,"",C8/H8))</f>
        <v>69.23076923076923</v>
      </c>
      <c r="J8" s="6"/>
      <c r="K8" s="6"/>
      <c r="L8" s="6"/>
      <c r="M8" s="6"/>
      <c r="N8" s="6"/>
      <c r="O8" s="6"/>
      <c r="P8" s="6"/>
      <c r="Q8" s="6"/>
      <c r="R8" s="6"/>
      <c r="S8" s="6"/>
      <c r="T8" s="6"/>
      <c r="U8" s="6"/>
      <c r="V8" s="6"/>
      <c r="W8" s="6"/>
      <c r="X8" s="6"/>
      <c r="Y8" s="6"/>
      <c r="Z8" s="6"/>
    </row>
    <row r="9" ht="20" customHeight="true">
      <c r="A9" s="176" t="s">
        <v>117</v>
      </c>
      <c r="B9" s="144" t="s">
        <v>118</v>
      </c>
      <c r="C9" s="196" t="n">
        <v>91</v>
      </c>
      <c r="D9" s="168" t="n">
        <v>15200000</v>
      </c>
      <c r="E9" s="168" t="n">
        <v>13620000</v>
      </c>
      <c r="F9" s="169" t="n">
        <f>IF(OR(D9="",E9=""),"",AVERAGE(D9:E9))</f>
        <v>14410000</v>
      </c>
      <c r="G9" s="168" t="n">
        <v>20040000</v>
      </c>
      <c r="H9" s="198" t="n">
        <f>IF(F9="","",IF(F9=0,"",G9/F9))</f>
        <v>1.3907009021512837</v>
      </c>
      <c r="I9" s="202" t="n">
        <f>IF(H9="","",IF(H9=0,"",C9/H9))</f>
        <v>65.43463073852296</v>
      </c>
      <c r="J9" s="6"/>
      <c r="K9" s="6"/>
      <c r="L9" s="6"/>
      <c r="M9" s="6"/>
      <c r="N9" s="6"/>
      <c r="O9" s="6"/>
      <c r="P9" s="6"/>
      <c r="Q9" s="6"/>
      <c r="R9" s="6"/>
      <c r="S9" s="6"/>
      <c r="T9" s="6"/>
      <c r="U9" s="6"/>
      <c r="V9" s="6"/>
      <c r="W9" s="6"/>
      <c r="X9" s="6"/>
      <c r="Y9" s="6"/>
      <c r="Z9" s="6"/>
    </row>
    <row r="10" ht="20" customHeight="true">
      <c r="A10" s="176"/>
      <c r="B10" s="144"/>
      <c r="C10" s="196"/>
      <c r="D10" s="168"/>
      <c r="E10" s="168"/>
      <c r="F10" s="169" t="str">
        <f>IF(OR(D10="",E10=""),"",AVERAGE(D10:E10))</f>
      </c>
      <c r="G10" s="168"/>
      <c r="H10" s="198" t="str">
        <f>IF(F10="","",IF(F10=0,"",G10/F10))</f>
      </c>
      <c r="I10" s="202" t="str">
        <f>IF(H10="","",IF(H10=0,"",C10/H10))</f>
      </c>
      <c r="J10" s="6"/>
      <c r="K10" s="6"/>
      <c r="L10" s="6"/>
      <c r="M10" s="6"/>
      <c r="N10" s="6"/>
      <c r="O10" s="6"/>
      <c r="P10" s="6"/>
      <c r="Q10" s="6"/>
      <c r="R10" s="6"/>
      <c r="S10" s="6"/>
      <c r="T10" s="6"/>
      <c r="U10" s="6"/>
      <c r="V10" s="6"/>
      <c r="W10" s="6"/>
      <c r="X10" s="6"/>
      <c r="Y10" s="6"/>
      <c r="Z10" s="6"/>
    </row>
    <row r="11" ht="20" customHeight="true">
      <c r="A11" s="176"/>
      <c r="B11" s="144"/>
      <c r="C11" s="196"/>
      <c r="D11" s="168"/>
      <c r="E11" s="168"/>
      <c r="F11" s="169" t="str">
        <f>IF(OR(D11="",E11=""),"",AVERAGE(D11:E11))</f>
      </c>
      <c r="G11" s="168"/>
      <c r="H11" s="198" t="str">
        <f>IF(F11="","",IF(F11=0,"",G11/F11))</f>
      </c>
      <c r="I11" s="202" t="str">
        <f>IF(H11="","",IF(H11=0,"",C11/H11))</f>
      </c>
      <c r="J11" s="6"/>
      <c r="K11" s="6"/>
      <c r="L11" s="6"/>
      <c r="M11" s="6"/>
      <c r="N11" s="6"/>
      <c r="O11" s="6"/>
      <c r="P11" s="6"/>
      <c r="Q11" s="6"/>
      <c r="R11" s="6"/>
      <c r="S11" s="6"/>
      <c r="T11" s="6"/>
      <c r="U11" s="6"/>
      <c r="V11" s="6"/>
      <c r="W11" s="6"/>
      <c r="X11" s="6"/>
      <c r="Y11" s="6"/>
      <c r="Z11" s="6"/>
    </row>
    <row r="12" ht="20" customHeight="true">
      <c r="A12" s="176"/>
      <c r="B12" s="144"/>
      <c r="C12" s="196"/>
      <c r="D12" s="168"/>
      <c r="E12" s="168"/>
      <c r="F12" s="169" t="str">
        <f>IF(OR(D12="",E12=""),"",AVERAGE(D12:E12))</f>
      </c>
      <c r="G12" s="168"/>
      <c r="H12" s="198" t="str">
        <f>IF(F12="","",IF(F12=0,"",G12/F12))</f>
      </c>
      <c r="I12" s="202" t="str">
        <f>IF(H12="","",IF(H12=0,"",C12/H12))</f>
      </c>
      <c r="J12" s="6"/>
      <c r="K12" s="6"/>
      <c r="L12" s="6"/>
      <c r="M12" s="6"/>
      <c r="N12" s="6"/>
      <c r="O12" s="6"/>
      <c r="P12" s="6"/>
      <c r="Q12" s="6"/>
      <c r="R12" s="6"/>
      <c r="S12" s="6"/>
      <c r="T12" s="6"/>
      <c r="U12" s="6"/>
      <c r="V12" s="6"/>
      <c r="W12" s="6"/>
      <c r="X12" s="6"/>
      <c r="Y12" s="6"/>
      <c r="Z12" s="6"/>
    </row>
    <row r="13" ht="20" customHeight="true">
      <c r="A13" s="176"/>
      <c r="B13" s="144"/>
      <c r="C13" s="196"/>
      <c r="D13" s="168"/>
      <c r="E13" s="168"/>
      <c r="F13" s="169" t="str">
        <f>IF(OR(D13="",E13=""),"",AVERAGE(D13:E13))</f>
      </c>
      <c r="G13" s="168"/>
      <c r="H13" s="198" t="str">
        <f>IF(F13="","",IF(F13=0,"",G13/F13))</f>
      </c>
      <c r="I13" s="202" t="str">
        <f>IF(H13="","",IF(H13=0,"",C13/H13))</f>
      </c>
      <c r="J13" s="6"/>
      <c r="K13" s="6"/>
      <c r="L13" s="6"/>
      <c r="M13" s="6"/>
      <c r="N13" s="6"/>
      <c r="O13" s="6"/>
      <c r="P13" s="6"/>
      <c r="Q13" s="6"/>
      <c r="R13" s="6"/>
      <c r="S13" s="6"/>
      <c r="T13" s="6"/>
      <c r="U13" s="6"/>
      <c r="V13" s="6"/>
      <c r="W13" s="6"/>
      <c r="X13" s="6"/>
      <c r="Y13" s="6"/>
      <c r="Z13" s="6"/>
    </row>
    <row r="14" ht="20" customHeight="true">
      <c r="A14" s="176"/>
      <c r="B14" s="144"/>
      <c r="C14" s="196"/>
      <c r="D14" s="168"/>
      <c r="E14" s="168"/>
      <c r="F14" s="169" t="str">
        <f>IF(OR(D14="",E14=""),"",AVERAGE(D14:E14))</f>
      </c>
      <c r="G14" s="168"/>
      <c r="H14" s="198" t="str">
        <f>IF(F14="","",IF(F14=0,"",G14/F14))</f>
      </c>
      <c r="I14" s="202" t="str">
        <f>IF(H14="","",IF(H14=0,"",C14/H14))</f>
      </c>
      <c r="J14" s="6"/>
      <c r="K14" s="6"/>
      <c r="L14" s="6"/>
      <c r="M14" s="6"/>
      <c r="N14" s="6"/>
      <c r="O14" s="6"/>
      <c r="P14" s="6"/>
      <c r="Q14" s="6"/>
      <c r="R14" s="6"/>
      <c r="S14" s="6"/>
      <c r="T14" s="6"/>
      <c r="U14" s="6"/>
      <c r="V14" s="6"/>
      <c r="W14" s="6"/>
      <c r="X14" s="6"/>
      <c r="Y14" s="6"/>
      <c r="Z14" s="6"/>
    </row>
    <row r="15" ht="20" customHeight="true">
      <c r="A15" s="176"/>
      <c r="B15" s="144"/>
      <c r="C15" s="196"/>
      <c r="D15" s="168"/>
      <c r="E15" s="168"/>
      <c r="F15" s="169" t="str">
        <f>IF(OR(D15="",E15=""),"",AVERAGE(D15:E15))</f>
      </c>
      <c r="G15" s="168"/>
      <c r="H15" s="198" t="str">
        <f>IF(F15="","",IF(F15=0,"",G15/F15))</f>
      </c>
      <c r="I15" s="202" t="str">
        <f>IF(H15="","",IF(H15=0,"",C15/H15))</f>
      </c>
      <c r="J15" s="6"/>
      <c r="K15" s="6"/>
      <c r="L15" s="6"/>
      <c r="M15" s="6"/>
      <c r="N15" s="6"/>
      <c r="O15" s="6"/>
      <c r="P15" s="6"/>
      <c r="Q15" s="6"/>
      <c r="R15" s="6"/>
      <c r="S15" s="6"/>
      <c r="T15" s="6"/>
      <c r="U15" s="6"/>
      <c r="V15" s="6"/>
      <c r="W15" s="6"/>
      <c r="X15" s="6"/>
      <c r="Y15" s="6"/>
      <c r="Z15" s="6"/>
    </row>
    <row r="16" ht="20" customHeight="true">
      <c r="A16" s="176"/>
      <c r="B16" s="144"/>
      <c r="C16" s="196"/>
      <c r="D16" s="168"/>
      <c r="E16" s="168"/>
      <c r="F16" s="169" t="str">
        <f>IF(OR(D16="",E16=""),"",AVERAGE(D16:E16))</f>
      </c>
      <c r="G16" s="168"/>
      <c r="H16" s="198" t="str">
        <f>IF(F16="","",IF(F16=0,"",G16/F16))</f>
      </c>
      <c r="I16" s="202" t="str">
        <f>IF(H16="","",IF(H16=0,"",C16/H16))</f>
      </c>
      <c r="J16" s="6"/>
      <c r="K16" s="6"/>
      <c r="L16" s="6"/>
      <c r="M16" s="6"/>
      <c r="N16" s="6"/>
      <c r="O16" s="6"/>
      <c r="P16" s="6"/>
      <c r="Q16" s="6"/>
      <c r="R16" s="6"/>
      <c r="S16" s="6"/>
      <c r="T16" s="6"/>
      <c r="U16" s="6"/>
      <c r="V16" s="6"/>
      <c r="W16" s="6"/>
      <c r="X16" s="6"/>
      <c r="Y16" s="6"/>
      <c r="Z16" s="6"/>
    </row>
    <row r="17" ht="20" customHeight="true">
      <c r="A17" s="176"/>
      <c r="B17" s="144"/>
      <c r="C17" s="196"/>
      <c r="D17" s="168"/>
      <c r="E17" s="168"/>
      <c r="F17" s="169" t="str">
        <f>IF(OR(D17="",E17=""),"",AVERAGE(D17:E17))</f>
      </c>
      <c r="G17" s="168"/>
      <c r="H17" s="198" t="str">
        <f>IF(F17="","",IF(F17=0,"",G17/F17))</f>
      </c>
      <c r="I17" s="202" t="str">
        <f>IF(H17="","",IF(H17=0,"",C17/H17))</f>
      </c>
      <c r="J17" s="6"/>
      <c r="K17" s="6"/>
      <c r="L17" s="6"/>
      <c r="M17" s="6"/>
      <c r="N17" s="6"/>
      <c r="O17" s="6"/>
      <c r="P17" s="6"/>
      <c r="Q17" s="6"/>
      <c r="R17" s="6"/>
      <c r="S17" s="6"/>
      <c r="T17" s="6"/>
      <c r="U17" s="6"/>
      <c r="V17" s="6"/>
      <c r="W17" s="6"/>
      <c r="X17" s="6"/>
      <c r="Y17" s="6"/>
      <c r="Z17" s="6"/>
    </row>
    <row r="18" ht="20" customHeight="true">
      <c r="A18" s="176"/>
      <c r="B18" s="144"/>
      <c r="C18" s="196"/>
      <c r="D18" s="168"/>
      <c r="E18" s="168"/>
      <c r="F18" s="169" t="str">
        <f>IF(OR(D18="",E18=""),"",AVERAGE(D18:E18))</f>
      </c>
      <c r="G18" s="168"/>
      <c r="H18" s="198" t="str">
        <f>IF(F18="","",IF(F18=0,"",G18/F18))</f>
      </c>
      <c r="I18" s="202" t="str">
        <f>IF(H18="","",IF(H18=0,"",C18/H18))</f>
      </c>
      <c r="J18" s="6"/>
      <c r="K18" s="6"/>
      <c r="L18" s="6"/>
      <c r="M18" s="6"/>
      <c r="N18" s="6"/>
      <c r="O18" s="6"/>
      <c r="P18" s="6"/>
      <c r="Q18" s="6"/>
      <c r="R18" s="6"/>
      <c r="S18" s="6"/>
      <c r="T18" s="6"/>
      <c r="U18" s="6"/>
      <c r="V18" s="6"/>
      <c r="W18" s="6"/>
      <c r="X18" s="6"/>
      <c r="Y18" s="6"/>
      <c r="Z18" s="6"/>
    </row>
    <row r="19" ht="20" customHeight="true">
      <c r="A19" s="176"/>
      <c r="B19" s="144"/>
      <c r="C19" s="196"/>
      <c r="D19" s="168"/>
      <c r="E19" s="168"/>
      <c r="F19" s="169" t="str">
        <f>IF(OR(D19="",E19=""),"",AVERAGE(D19:E19))</f>
      </c>
      <c r="G19" s="168"/>
      <c r="H19" s="198" t="str">
        <f>IF(F19="","",IF(F19=0,"",G19/F19))</f>
      </c>
      <c r="I19" s="202" t="str">
        <f>IF(H19="","",IF(H19=0,"",C19/H19))</f>
      </c>
      <c r="J19" s="6"/>
      <c r="K19" s="6"/>
      <c r="L19" s="6"/>
      <c r="M19" s="6"/>
      <c r="N19" s="6"/>
      <c r="O19" s="6"/>
      <c r="P19" s="6"/>
      <c r="Q19" s="6"/>
      <c r="R19" s="6"/>
      <c r="S19" s="6"/>
      <c r="T19" s="6"/>
      <c r="U19" s="6"/>
      <c r="V19" s="6"/>
      <c r="W19" s="6"/>
      <c r="X19" s="6"/>
      <c r="Y19" s="6"/>
      <c r="Z19" s="6"/>
    </row>
    <row r="20" ht="20" customHeight="true">
      <c r="A20" s="176"/>
      <c r="B20" s="144"/>
      <c r="C20" s="196"/>
      <c r="D20" s="168"/>
      <c r="E20" s="168"/>
      <c r="F20" s="169" t="str">
        <f>IF(OR(D20="",E20=""),"",AVERAGE(D20:E20))</f>
      </c>
      <c r="G20" s="168"/>
      <c r="H20" s="198" t="str">
        <f>IF(F20="","",IF(F20=0,"",G20/F20))</f>
      </c>
      <c r="I20" s="202" t="str">
        <f>IF(H20="","",IF(H20=0,"",C20/H20))</f>
      </c>
      <c r="J20" s="6"/>
      <c r="K20" s="6"/>
      <c r="L20" s="6"/>
      <c r="M20" s="6"/>
      <c r="N20" s="6"/>
      <c r="O20" s="6"/>
      <c r="P20" s="6"/>
      <c r="Q20" s="6"/>
      <c r="R20" s="6"/>
      <c r="S20" s="6"/>
      <c r="T20" s="6"/>
      <c r="U20" s="6"/>
      <c r="V20" s="6"/>
      <c r="W20" s="6"/>
      <c r="X20" s="6"/>
      <c r="Y20" s="6"/>
      <c r="Z20" s="6"/>
    </row>
    <row r="21" ht="20" customHeight="true">
      <c r="A21" s="176"/>
      <c r="B21" s="144"/>
      <c r="C21" s="196"/>
      <c r="D21" s="168"/>
      <c r="E21" s="168"/>
      <c r="F21" s="169" t="str">
        <f>IF(OR(D21="",E21=""),"",AVERAGE(D21:E21))</f>
      </c>
      <c r="G21" s="168"/>
      <c r="H21" s="198" t="str">
        <f>IF(F21="","",IF(F21=0,"",G21/F21))</f>
      </c>
      <c r="I21" s="202" t="str">
        <f>IF(H21="","",IF(H21=0,"",C21/H21))</f>
      </c>
      <c r="J21" s="6"/>
      <c r="K21" s="6"/>
      <c r="L21" s="6"/>
      <c r="M21" s="6"/>
      <c r="N21" s="6"/>
      <c r="O21" s="6"/>
      <c r="P21" s="6"/>
      <c r="Q21" s="6"/>
      <c r="R21" s="6"/>
      <c r="S21" s="6"/>
      <c r="T21" s="6"/>
      <c r="U21" s="6"/>
      <c r="V21" s="6"/>
      <c r="W21" s="6"/>
      <c r="X21" s="6"/>
      <c r="Y21" s="6"/>
      <c r="Z21" s="6"/>
    </row>
    <row r="22" ht="20" customHeight="true">
      <c r="A22" s="176"/>
      <c r="B22" s="144"/>
      <c r="C22" s="196"/>
      <c r="D22" s="168"/>
      <c r="E22" s="168"/>
      <c r="F22" s="169" t="str">
        <f>IF(OR(D22="",E22=""),"",AVERAGE(D22:E22))</f>
      </c>
      <c r="G22" s="168"/>
      <c r="H22" s="198" t="str">
        <f>IF(F22="","",IF(F22=0,"",G22/F22))</f>
      </c>
      <c r="I22" s="202" t="str">
        <f>IF(H22="","",IF(H22=0,"",C22/H22))</f>
      </c>
      <c r="J22" s="6"/>
      <c r="K22" s="6"/>
      <c r="L22" s="6"/>
      <c r="M22" s="6"/>
      <c r="N22" s="6"/>
      <c r="O22" s="6"/>
      <c r="P22" s="6"/>
      <c r="Q22" s="6"/>
      <c r="R22" s="6"/>
      <c r="S22" s="6"/>
      <c r="T22" s="6"/>
      <c r="U22" s="6"/>
      <c r="V22" s="6"/>
      <c r="W22" s="6"/>
      <c r="X22" s="6"/>
      <c r="Y22" s="6"/>
      <c r="Z22" s="6"/>
    </row>
    <row r="23" ht="20" customHeight="true">
      <c r="A23" s="176"/>
      <c r="B23" s="144"/>
      <c r="C23" s="196"/>
      <c r="D23" s="168"/>
      <c r="E23" s="168"/>
      <c r="F23" s="169" t="str">
        <f>IF(OR(D23="",E23=""),"",AVERAGE(D23:E23))</f>
      </c>
      <c r="G23" s="168"/>
      <c r="H23" s="198" t="str">
        <f>IF(F23="","",IF(F23=0,"",G23/F23))</f>
      </c>
      <c r="I23" s="202" t="str">
        <f>IF(H23="","",IF(H23=0,"",C23/H23))</f>
      </c>
      <c r="J23" s="6"/>
      <c r="K23" s="6"/>
      <c r="L23" s="6"/>
      <c r="M23" s="6"/>
      <c r="N23" s="6"/>
      <c r="O23" s="6"/>
      <c r="P23" s="6"/>
      <c r="Q23" s="6"/>
      <c r="R23" s="6"/>
      <c r="S23" s="6"/>
      <c r="T23" s="6"/>
      <c r="U23" s="6"/>
      <c r="V23" s="6"/>
      <c r="W23" s="6"/>
      <c r="X23" s="6"/>
      <c r="Y23" s="6"/>
      <c r="Z23" s="6"/>
    </row>
    <row r="24" ht="20" customHeight="true">
      <c r="A24" s="176"/>
      <c r="B24" s="144"/>
      <c r="C24" s="196"/>
      <c r="D24" s="168"/>
      <c r="E24" s="168"/>
      <c r="F24" s="169" t="str">
        <f>IF(OR(D24="",E24=""),"",AVERAGE(D24:E24))</f>
      </c>
      <c r="G24" s="168"/>
      <c r="H24" s="198" t="str">
        <f>IF(F24="","",IF(F24=0,"",G24/F24))</f>
      </c>
      <c r="I24" s="202" t="str">
        <f>IF(H24="","",IF(H24=0,"",C24/H24))</f>
      </c>
      <c r="J24" s="6"/>
      <c r="K24" s="6"/>
      <c r="L24" s="6"/>
      <c r="M24" s="6"/>
      <c r="N24" s="6"/>
      <c r="O24" s="6"/>
      <c r="P24" s="6"/>
      <c r="Q24" s="6"/>
      <c r="R24" s="6"/>
      <c r="S24" s="6"/>
      <c r="T24" s="6"/>
      <c r="U24" s="6"/>
      <c r="V24" s="6"/>
      <c r="W24" s="6"/>
      <c r="X24" s="6"/>
      <c r="Y24" s="6"/>
      <c r="Z24" s="6"/>
    </row>
    <row r="25" ht="20" customHeight="true">
      <c r="A25" s="176"/>
      <c r="B25" s="144"/>
      <c r="C25" s="196"/>
      <c r="D25" s="168"/>
      <c r="E25" s="168"/>
      <c r="F25" s="169" t="str">
        <f>IF(OR(D25="",E25=""),"",AVERAGE(D25:E25))</f>
      </c>
      <c r="G25" s="168"/>
      <c r="H25" s="198" t="str">
        <f>IF(F25="","",IF(F25=0,"",G25/F25))</f>
      </c>
      <c r="I25" s="202" t="str">
        <f>IF(H25="","",IF(H25=0,"",C25/H25))</f>
      </c>
      <c r="J25" s="6"/>
      <c r="K25" s="6"/>
      <c r="L25" s="6"/>
      <c r="M25" s="6"/>
      <c r="N25" s="6"/>
      <c r="O25" s="6"/>
      <c r="P25" s="6"/>
      <c r="Q25" s="6"/>
      <c r="R25" s="6"/>
      <c r="S25" s="6"/>
      <c r="T25" s="6"/>
      <c r="U25" s="6"/>
      <c r="V25" s="6"/>
      <c r="W25" s="6"/>
      <c r="X25" s="6"/>
      <c r="Y25" s="6"/>
      <c r="Z25" s="6"/>
    </row>
    <row r="26" ht="20" customHeight="true">
      <c r="A26" s="176"/>
      <c r="B26" s="144"/>
      <c r="C26" s="196"/>
      <c r="D26" s="168"/>
      <c r="E26" s="168"/>
      <c r="F26" s="169" t="str">
        <f>IF(OR(D26="",E26=""),"",AVERAGE(D26:E26))</f>
      </c>
      <c r="G26" s="168"/>
      <c r="H26" s="198" t="str">
        <f>IF(F26="","",IF(F26=0,"",G26/F26))</f>
      </c>
      <c r="I26" s="202" t="str">
        <f>IF(H26="","",IF(H26=0,"",C26/H26))</f>
      </c>
      <c r="J26" s="6"/>
      <c r="K26" s="6"/>
      <c r="L26" s="6"/>
      <c r="M26" s="6"/>
      <c r="N26" s="6"/>
      <c r="O26" s="6"/>
      <c r="P26" s="6"/>
      <c r="Q26" s="6"/>
      <c r="R26" s="6"/>
      <c r="S26" s="6"/>
      <c r="T26" s="6"/>
      <c r="U26" s="6"/>
      <c r="V26" s="6"/>
      <c r="W26" s="6"/>
      <c r="X26" s="6"/>
      <c r="Y26" s="6"/>
      <c r="Z26" s="6"/>
    </row>
    <row r="27" ht="20" customHeight="true">
      <c r="A27" s="176"/>
      <c r="B27" s="144"/>
      <c r="C27" s="196"/>
      <c r="D27" s="168"/>
      <c r="E27" s="168"/>
      <c r="F27" s="169" t="str">
        <f>IF(OR(D27="",E27=""),"",AVERAGE(D27:E27))</f>
      </c>
      <c r="G27" s="168"/>
      <c r="H27" s="198" t="str">
        <f>IF(F27="","",IF(F27=0,"",G27/F27))</f>
      </c>
      <c r="I27" s="202" t="str">
        <f>IF(H27="","",IF(H27=0,"",C27/H27))</f>
      </c>
      <c r="J27" s="6"/>
      <c r="K27" s="6"/>
      <c r="L27" s="6"/>
      <c r="M27" s="6"/>
      <c r="N27" s="6"/>
      <c r="O27" s="6"/>
      <c r="P27" s="6"/>
      <c r="Q27" s="6"/>
      <c r="R27" s="6"/>
      <c r="S27" s="6"/>
      <c r="T27" s="6"/>
      <c r="U27" s="6"/>
      <c r="V27" s="6"/>
      <c r="W27" s="6"/>
      <c r="X27" s="6"/>
      <c r="Y27" s="6"/>
      <c r="Z27" s="6"/>
    </row>
    <row r="28" ht="20" customHeight="true">
      <c r="A28" s="176"/>
      <c r="B28" s="144"/>
      <c r="C28" s="196"/>
      <c r="D28" s="168"/>
      <c r="E28" s="168"/>
      <c r="F28" s="169" t="str">
        <f>IF(OR(D28="",E28=""),"",AVERAGE(D28:E28))</f>
      </c>
      <c r="G28" s="168"/>
      <c r="H28" s="198" t="str">
        <f>IF(F28="","",IF(F28=0,"",G28/F28))</f>
      </c>
      <c r="I28" s="202" t="str">
        <f>IF(H28="","",IF(H28=0,"",C28/H28))</f>
      </c>
      <c r="J28" s="6"/>
      <c r="K28" s="6"/>
      <c r="L28" s="6"/>
      <c r="M28" s="6"/>
      <c r="N28" s="6"/>
      <c r="O28" s="6"/>
      <c r="P28" s="6"/>
      <c r="Q28" s="6"/>
      <c r="R28" s="6"/>
      <c r="S28" s="6"/>
      <c r="T28" s="6"/>
      <c r="U28" s="6"/>
      <c r="V28" s="6"/>
      <c r="W28" s="6"/>
      <c r="X28" s="6"/>
      <c r="Y28" s="6"/>
      <c r="Z28" s="6"/>
    </row>
    <row r="29" ht="20" customHeight="true">
      <c r="A29" s="176"/>
      <c r="B29" s="144"/>
      <c r="C29" s="196"/>
      <c r="D29" s="168"/>
      <c r="E29" s="168"/>
      <c r="F29" s="169" t="str">
        <f>IF(OR(D29="",E29=""),"",AVERAGE(D29:E29))</f>
      </c>
      <c r="G29" s="168"/>
      <c r="H29" s="198" t="str">
        <f>IF(F29="","",IF(F29=0,"",G29/F29))</f>
      </c>
      <c r="I29" s="202" t="str">
        <f>IF(H29="","",IF(H29=0,"",C29/H29))</f>
      </c>
      <c r="J29" s="6"/>
      <c r="K29" s="6"/>
      <c r="L29" s="6"/>
      <c r="M29" s="6"/>
      <c r="N29" s="6"/>
      <c r="O29" s="6"/>
      <c r="P29" s="6"/>
      <c r="Q29" s="6"/>
      <c r="R29" s="6"/>
      <c r="S29" s="6"/>
      <c r="T29" s="6"/>
      <c r="U29" s="6"/>
      <c r="V29" s="6"/>
      <c r="W29" s="6"/>
      <c r="X29" s="6"/>
      <c r="Y29" s="6"/>
      <c r="Z29" s="6"/>
    </row>
    <row r="30" ht="20" customHeight="true">
      <c r="A30" s="176"/>
      <c r="B30" s="144"/>
      <c r="C30" s="196"/>
      <c r="D30" s="168"/>
      <c r="E30" s="168"/>
      <c r="F30" s="169" t="str">
        <f>IF(OR(D30="",E30=""),"",AVERAGE(D30:E30))</f>
      </c>
      <c r="G30" s="168"/>
      <c r="H30" s="198" t="str">
        <f>IF(F30="","",IF(F30=0,"",G30/F30))</f>
      </c>
      <c r="I30" s="202" t="str">
        <f>IF(H30="","",IF(H30=0,"",C30/H30))</f>
      </c>
      <c r="J30" s="6"/>
      <c r="K30" s="6"/>
      <c r="L30" s="6"/>
      <c r="M30" s="6"/>
      <c r="N30" s="6"/>
      <c r="O30" s="6"/>
      <c r="P30" s="6"/>
      <c r="Q30" s="6"/>
      <c r="R30" s="6"/>
      <c r="S30" s="6"/>
      <c r="T30" s="6"/>
      <c r="U30" s="6"/>
      <c r="V30" s="6"/>
      <c r="W30" s="6"/>
      <c r="X30" s="6"/>
      <c r="Y30" s="6"/>
      <c r="Z30" s="6"/>
    </row>
    <row r="31" ht="20" customHeight="true">
      <c r="A31" s="176"/>
      <c r="B31" s="144"/>
      <c r="C31" s="196"/>
      <c r="D31" s="168"/>
      <c r="E31" s="168"/>
      <c r="F31" s="169" t="str">
        <f>IF(OR(D31="",E31=""),"",AVERAGE(D31:E31))</f>
      </c>
      <c r="G31" s="168"/>
      <c r="H31" s="198" t="str">
        <f>IF(F31="","",IF(F31=0,"",G31/F31))</f>
      </c>
      <c r="I31" s="202" t="str">
        <f>IF(H31="","",IF(H31=0,"",C31/H31))</f>
      </c>
      <c r="J31" s="6"/>
      <c r="K31" s="6"/>
      <c r="L31" s="6"/>
      <c r="M31" s="6"/>
      <c r="N31" s="6"/>
      <c r="O31" s="6"/>
      <c r="P31" s="6"/>
      <c r="Q31" s="6"/>
      <c r="R31" s="6"/>
      <c r="S31" s="6"/>
      <c r="T31" s="6"/>
      <c r="U31" s="6"/>
      <c r="V31" s="6"/>
      <c r="W31" s="6"/>
      <c r="X31" s="6"/>
      <c r="Y31" s="6"/>
      <c r="Z31" s="6"/>
    </row>
    <row r="32" ht="20" customHeight="true">
      <c r="A32" s="176"/>
      <c r="B32" s="144"/>
      <c r="C32" s="196"/>
      <c r="D32" s="168"/>
      <c r="E32" s="168"/>
      <c r="F32" s="169" t="str">
        <f>IF(OR(D32="",E32=""),"",AVERAGE(D32:E32))</f>
      </c>
      <c r="G32" s="168"/>
      <c r="H32" s="198" t="str">
        <f>IF(F32="","",IF(F32=0,"",G32/F32))</f>
      </c>
      <c r="I32" s="202" t="str">
        <f>IF(H32="","",IF(H32=0,"",C32/H32))</f>
      </c>
      <c r="J32" s="6"/>
      <c r="K32" s="6"/>
      <c r="L32" s="6"/>
      <c r="M32" s="6"/>
      <c r="N32" s="6"/>
      <c r="O32" s="6"/>
      <c r="P32" s="6"/>
      <c r="Q32" s="6"/>
      <c r="R32" s="6"/>
      <c r="S32" s="6"/>
      <c r="T32" s="6"/>
      <c r="U32" s="6"/>
      <c r="V32" s="6"/>
      <c r="W32" s="6"/>
      <c r="X32" s="6"/>
      <c r="Y32" s="6"/>
      <c r="Z32" s="6"/>
    </row>
    <row r="33" ht="20" customHeight="true">
      <c r="A33" s="176"/>
      <c r="B33" s="144"/>
      <c r="C33" s="196"/>
      <c r="D33" s="168"/>
      <c r="E33" s="168"/>
      <c r="F33" s="169" t="str">
        <f>IF(OR(D33="",E33=""),"",AVERAGE(D33:E33))</f>
      </c>
      <c r="G33" s="168"/>
      <c r="H33" s="198" t="str">
        <f>IF(F33="","",IF(F33=0,"",G33/F33))</f>
      </c>
      <c r="I33" s="202" t="str">
        <f>IF(H33="","",IF(H33=0,"",C33/H33))</f>
      </c>
      <c r="J33" s="6"/>
      <c r="K33" s="6"/>
      <c r="L33" s="6"/>
      <c r="M33" s="6"/>
      <c r="N33" s="6"/>
      <c r="O33" s="6"/>
      <c r="P33" s="6"/>
      <c r="Q33" s="6"/>
      <c r="R33" s="6"/>
      <c r="S33" s="6"/>
      <c r="T33" s="6"/>
      <c r="U33" s="6"/>
      <c r="V33" s="6"/>
      <c r="W33" s="6"/>
      <c r="X33" s="6"/>
      <c r="Y33" s="6"/>
      <c r="Z33" s="6"/>
    </row>
    <row r="34" ht="20" customHeight="true">
      <c r="A34" s="176"/>
      <c r="B34" s="144"/>
      <c r="C34" s="196"/>
      <c r="D34" s="168"/>
      <c r="E34" s="168"/>
      <c r="F34" s="169" t="str">
        <f>IF(OR(D34="",E34=""),"",AVERAGE(D34:E34))</f>
      </c>
      <c r="G34" s="168"/>
      <c r="H34" s="198" t="str">
        <f>IF(F34="","",IF(F34=0,"",G34/F34))</f>
      </c>
      <c r="I34" s="202" t="str">
        <f>IF(H34="","",IF(H34=0,"",C34/H34))</f>
      </c>
      <c r="J34" s="6"/>
      <c r="K34" s="6"/>
      <c r="L34" s="6"/>
      <c r="M34" s="6"/>
      <c r="N34" s="6"/>
      <c r="O34" s="6"/>
      <c r="P34" s="6"/>
      <c r="Q34" s="6"/>
      <c r="R34" s="6"/>
      <c r="S34" s="6"/>
      <c r="T34" s="6"/>
      <c r="U34" s="6"/>
      <c r="V34" s="6"/>
      <c r="W34" s="6"/>
      <c r="X34" s="6"/>
      <c r="Y34" s="6"/>
      <c r="Z34" s="6"/>
    </row>
    <row r="35" ht="20" customHeight="true">
      <c r="A35" s="176"/>
      <c r="B35" s="144"/>
      <c r="C35" s="196"/>
      <c r="D35" s="168"/>
      <c r="E35" s="168"/>
      <c r="F35" s="169" t="str">
        <f>IF(OR(D35="",E35=""),"",AVERAGE(D35:E35))</f>
      </c>
      <c r="G35" s="168"/>
      <c r="H35" s="198" t="str">
        <f>IF(F35="","",IF(F35=0,"",G35/F35))</f>
      </c>
      <c r="I35" s="202" t="str">
        <f>IF(H35="","",IF(H35=0,"",C35/H35))</f>
      </c>
      <c r="J35" s="6"/>
      <c r="K35" s="6"/>
      <c r="L35" s="6"/>
      <c r="M35" s="6"/>
      <c r="N35" s="6"/>
      <c r="O35" s="6"/>
      <c r="P35" s="6"/>
      <c r="Q35" s="6"/>
      <c r="R35" s="6"/>
      <c r="S35" s="6"/>
      <c r="T35" s="6"/>
      <c r="U35" s="6"/>
      <c r="V35" s="6"/>
      <c r="W35" s="6"/>
      <c r="X35" s="6"/>
      <c r="Y35" s="6"/>
      <c r="Z35" s="6"/>
    </row>
    <row r="36" ht="20" customHeight="true">
      <c r="A36" s="176"/>
      <c r="B36" s="144"/>
      <c r="C36" s="196"/>
      <c r="D36" s="168"/>
      <c r="E36" s="168"/>
      <c r="F36" s="169" t="str">
        <f>IF(OR(D36="",E36=""),"",AVERAGE(D36:E36))</f>
      </c>
      <c r="G36" s="168"/>
      <c r="H36" s="198" t="str">
        <f>IF(F36="","",IF(F36=0,"",G36/F36))</f>
      </c>
      <c r="I36" s="202" t="str">
        <f>IF(H36="","",IF(H36=0,"",C36/H36))</f>
      </c>
      <c r="J36" s="6"/>
      <c r="K36" s="6"/>
      <c r="L36" s="6"/>
      <c r="M36" s="6"/>
      <c r="N36" s="6"/>
      <c r="O36" s="6"/>
      <c r="P36" s="6"/>
      <c r="Q36" s="6"/>
      <c r="R36" s="6"/>
      <c r="S36" s="6"/>
      <c r="T36" s="6"/>
      <c r="U36" s="6"/>
      <c r="V36" s="6"/>
      <c r="W36" s="6"/>
      <c r="X36" s="6"/>
      <c r="Y36" s="6"/>
      <c r="Z36" s="6"/>
    </row>
    <row r="37" ht="20" customHeight="true">
      <c r="A37" s="176"/>
      <c r="B37" s="144"/>
      <c r="C37" s="196"/>
      <c r="D37" s="168"/>
      <c r="E37" s="168"/>
      <c r="F37" s="169" t="str">
        <f>IF(OR(D37="",E37=""),"",AVERAGE(D37:E37))</f>
      </c>
      <c r="G37" s="168"/>
      <c r="H37" s="198" t="str">
        <f>IF(F37="","",IF(F37=0,"",G37/F37))</f>
      </c>
      <c r="I37" s="202" t="str">
        <f>IF(H37="","",IF(H37=0,"",C37/H37))</f>
      </c>
      <c r="J37" s="6"/>
      <c r="K37" s="6"/>
      <c r="L37" s="6"/>
      <c r="M37" s="6"/>
      <c r="N37" s="6"/>
      <c r="O37" s="6"/>
      <c r="P37" s="6"/>
      <c r="Q37" s="6"/>
      <c r="R37" s="6"/>
      <c r="S37" s="6"/>
      <c r="T37" s="6"/>
      <c r="U37" s="6"/>
      <c r="V37" s="6"/>
      <c r="W37" s="6"/>
      <c r="X37" s="6"/>
      <c r="Y37" s="6"/>
      <c r="Z37" s="6"/>
    </row>
    <row r="38" ht="20" customHeight="true">
      <c r="A38" s="176"/>
      <c r="B38" s="144"/>
      <c r="C38" s="196"/>
      <c r="D38" s="168"/>
      <c r="E38" s="168"/>
      <c r="F38" s="169" t="str">
        <f>IF(OR(D38="",E38=""),"",AVERAGE(D38:E38))</f>
      </c>
      <c r="G38" s="168"/>
      <c r="H38" s="198" t="str">
        <f>IF(F38="","",IF(F38=0,"",G38/F38))</f>
      </c>
      <c r="I38" s="202" t="str">
        <f>IF(H38="","",IF(H38=0,"",C38/H38))</f>
      </c>
      <c r="J38" s="6"/>
      <c r="K38" s="6"/>
      <c r="L38" s="6"/>
      <c r="M38" s="6"/>
      <c r="N38" s="6"/>
      <c r="O38" s="6"/>
      <c r="P38" s="6"/>
      <c r="Q38" s="6"/>
      <c r="R38" s="6"/>
      <c r="S38" s="6"/>
      <c r="T38" s="6"/>
      <c r="U38" s="6"/>
      <c r="V38" s="6"/>
      <c r="W38" s="6"/>
      <c r="X38" s="6"/>
      <c r="Y38" s="6"/>
      <c r="Z38" s="6"/>
    </row>
    <row r="39" ht="20" customHeight="true">
      <c r="A39" s="176"/>
      <c r="B39" s="144"/>
      <c r="C39" s="196"/>
      <c r="D39" s="168"/>
      <c r="E39" s="168"/>
      <c r="F39" s="169" t="str">
        <f>IF(OR(D39="",E39=""),"",AVERAGE(D39:E39))</f>
      </c>
      <c r="G39" s="168"/>
      <c r="H39" s="198" t="str">
        <f>IF(F39="","",IF(F39=0,"",G39/F39))</f>
      </c>
      <c r="I39" s="202" t="str">
        <f>IF(H39="","",IF(H39=0,"",C39/H39))</f>
      </c>
      <c r="J39" s="6"/>
      <c r="K39" s="6"/>
      <c r="L39" s="6"/>
      <c r="M39" s="6"/>
      <c r="N39" s="6"/>
      <c r="O39" s="6"/>
      <c r="P39" s="6"/>
      <c r="Q39" s="6"/>
      <c r="R39" s="6"/>
      <c r="S39" s="6"/>
      <c r="T39" s="6"/>
      <c r="U39" s="6"/>
      <c r="V39" s="6"/>
      <c r="W39" s="6"/>
      <c r="X39" s="6"/>
      <c r="Y39" s="6"/>
      <c r="Z39" s="6"/>
    </row>
    <row r="40" ht="20" customHeight="true">
      <c r="A40" s="176"/>
      <c r="B40" s="144"/>
      <c r="C40" s="196"/>
      <c r="D40" s="168"/>
      <c r="E40" s="168"/>
      <c r="F40" s="169" t="str">
        <f>IF(OR(D40="",E40=""),"",AVERAGE(D40:E40))</f>
      </c>
      <c r="G40" s="168"/>
      <c r="H40" s="198" t="str">
        <f>IF(F40="","",IF(F40=0,"",G40/F40))</f>
      </c>
      <c r="I40" s="202" t="str">
        <f>IF(H40="","",IF(H40=0,"",C40/H40))</f>
      </c>
      <c r="J40" s="6"/>
      <c r="K40" s="6"/>
      <c r="L40" s="6"/>
      <c r="M40" s="6"/>
      <c r="N40" s="6"/>
      <c r="O40" s="6"/>
      <c r="P40" s="6"/>
      <c r="Q40" s="6"/>
      <c r="R40" s="6"/>
      <c r="S40" s="6"/>
      <c r="T40" s="6"/>
      <c r="U40" s="6"/>
      <c r="V40" s="6"/>
      <c r="W40" s="6"/>
      <c r="X40" s="6"/>
      <c r="Y40" s="6"/>
      <c r="Z40" s="6"/>
    </row>
    <row r="41" ht="20" customHeight="true">
      <c r="A41" s="176"/>
      <c r="B41" s="144"/>
      <c r="C41" s="196"/>
      <c r="D41" s="168"/>
      <c r="E41" s="168"/>
      <c r="F41" s="169" t="str">
        <f>IF(OR(D41="",E41=""),"",AVERAGE(D41:E41))</f>
      </c>
      <c r="G41" s="168"/>
      <c r="H41" s="198" t="str">
        <f>IF(F41="","",IF(F41=0,"",G41/F41))</f>
      </c>
      <c r="I41" s="202" t="str">
        <f>IF(H41="","",IF(H41=0,"",C41/H41))</f>
      </c>
      <c r="J41" s="6"/>
      <c r="K41" s="6"/>
      <c r="L41" s="6"/>
      <c r="M41" s="6"/>
      <c r="N41" s="6"/>
      <c r="O41" s="6"/>
      <c r="P41" s="6"/>
      <c r="Q41" s="6"/>
      <c r="R41" s="6"/>
      <c r="S41" s="6"/>
      <c r="T41" s="6"/>
      <c r="U41" s="6"/>
      <c r="V41" s="6"/>
      <c r="W41" s="6"/>
      <c r="X41" s="6"/>
      <c r="Y41" s="6"/>
      <c r="Z41" s="6"/>
    </row>
    <row r="42" ht="20" customHeight="true">
      <c r="A42" s="176"/>
      <c r="B42" s="144"/>
      <c r="C42" s="196"/>
      <c r="D42" s="168"/>
      <c r="E42" s="168"/>
      <c r="F42" s="169" t="str">
        <f>IF(OR(D42="",E42=""),"",AVERAGE(D42:E42))</f>
      </c>
      <c r="G42" s="168"/>
      <c r="H42" s="198" t="str">
        <f>IF(F42="","",IF(F42=0,"",G42/F42))</f>
      </c>
      <c r="I42" s="202" t="str">
        <f>IF(H42="","",IF(H42=0,"",C42/H42))</f>
      </c>
      <c r="J42" s="6"/>
      <c r="K42" s="6"/>
      <c r="L42" s="6"/>
      <c r="M42" s="6"/>
      <c r="N42" s="6"/>
      <c r="O42" s="6"/>
      <c r="P42" s="6"/>
      <c r="Q42" s="6"/>
      <c r="R42" s="6"/>
      <c r="S42" s="6"/>
      <c r="T42" s="6"/>
      <c r="U42" s="6"/>
      <c r="V42" s="6"/>
      <c r="W42" s="6"/>
      <c r="X42" s="6"/>
      <c r="Y42" s="6"/>
      <c r="Z42" s="6"/>
    </row>
    <row r="43" ht="20" customHeight="true">
      <c r="A43" s="176"/>
      <c r="B43" s="144"/>
      <c r="C43" s="196"/>
      <c r="D43" s="168"/>
      <c r="E43" s="168"/>
      <c r="F43" s="169" t="str">
        <f>IF(OR(D43="",E43=""),"",AVERAGE(D43:E43))</f>
      </c>
      <c r="G43" s="168"/>
      <c r="H43" s="198" t="str">
        <f>IF(F43="","",IF(F43=0,"",G43/F43))</f>
      </c>
      <c r="I43" s="202" t="str">
        <f>IF(H43="","",IF(H43=0,"",C43/H43))</f>
      </c>
      <c r="J43" s="6"/>
      <c r="K43" s="6"/>
      <c r="L43" s="6"/>
      <c r="M43" s="6"/>
      <c r="N43" s="6"/>
      <c r="O43" s="6"/>
      <c r="P43" s="6"/>
      <c r="Q43" s="6"/>
      <c r="R43" s="6"/>
      <c r="S43" s="6"/>
      <c r="T43" s="6"/>
      <c r="U43" s="6"/>
      <c r="V43" s="6"/>
      <c r="W43" s="6"/>
      <c r="X43" s="6"/>
      <c r="Y43" s="6"/>
      <c r="Z43" s="6"/>
    </row>
    <row r="44" ht="20" customHeight="true">
      <c r="A44" s="176"/>
      <c r="B44" s="144"/>
      <c r="C44" s="196"/>
      <c r="D44" s="168"/>
      <c r="E44" s="168"/>
      <c r="F44" s="169" t="str">
        <f>IF(OR(D44="",E44=""),"",AVERAGE(D44:E44))</f>
      </c>
      <c r="G44" s="168"/>
      <c r="H44" s="198" t="str">
        <f>IF(F44="","",IF(F44=0,"",G44/F44))</f>
      </c>
      <c r="I44" s="202" t="str">
        <f>IF(H44="","",IF(H44=0,"",C44/H44))</f>
      </c>
      <c r="J44" s="6"/>
      <c r="K44" s="6"/>
      <c r="L44" s="6"/>
      <c r="M44" s="6"/>
      <c r="N44" s="6"/>
      <c r="O44" s="6"/>
      <c r="P44" s="6"/>
      <c r="Q44" s="6"/>
      <c r="R44" s="6"/>
      <c r="S44" s="6"/>
      <c r="T44" s="6"/>
      <c r="U44" s="6"/>
      <c r="V44" s="6"/>
      <c r="W44" s="6"/>
      <c r="X44" s="6"/>
      <c r="Y44" s="6"/>
      <c r="Z44" s="6"/>
    </row>
    <row r="45" ht="20" customHeight="true">
      <c r="A45" s="176"/>
      <c r="B45" s="144"/>
      <c r="C45" s="196"/>
      <c r="D45" s="168"/>
      <c r="E45" s="168"/>
      <c r="F45" s="169" t="str">
        <f>IF(OR(D45="",E45=""),"",AVERAGE(D45:E45))</f>
      </c>
      <c r="G45" s="168"/>
      <c r="H45" s="198" t="str">
        <f>IF(F45="","",IF(F45=0,"",G45/F45))</f>
      </c>
      <c r="I45" s="202" t="str">
        <f>IF(H45="","",IF(H45=0,"",C45/H45))</f>
      </c>
      <c r="J45" s="6"/>
      <c r="K45" s="6"/>
      <c r="L45" s="6"/>
      <c r="M45" s="6"/>
      <c r="N45" s="6"/>
      <c r="O45" s="6"/>
      <c r="P45" s="6"/>
      <c r="Q45" s="6"/>
      <c r="R45" s="6"/>
      <c r="S45" s="6"/>
      <c r="T45" s="6"/>
      <c r="U45" s="6"/>
      <c r="V45" s="6"/>
      <c r="W45" s="6"/>
      <c r="X45" s="6"/>
      <c r="Y45" s="6"/>
      <c r="Z45" s="6"/>
    </row>
    <row r="46" ht="20" customHeight="true">
      <c r="A46" s="176"/>
      <c r="B46" s="144"/>
      <c r="C46" s="196"/>
      <c r="D46" s="168"/>
      <c r="E46" s="168"/>
      <c r="F46" s="169" t="str">
        <f>IF(OR(D46="",E46=""),"",AVERAGE(D46:E46))</f>
      </c>
      <c r="G46" s="168"/>
      <c r="H46" s="198" t="str">
        <f>IF(F46="","",IF(F46=0,"",G46/F46))</f>
      </c>
      <c r="I46" s="202" t="str">
        <f>IF(H46="","",IF(H46=0,"",C46/H46))</f>
      </c>
      <c r="J46" s="6"/>
      <c r="K46" s="6"/>
      <c r="L46" s="6"/>
      <c r="M46" s="6"/>
      <c r="N46" s="6"/>
      <c r="O46" s="6"/>
      <c r="P46" s="6"/>
      <c r="Q46" s="6"/>
      <c r="R46" s="6"/>
      <c r="S46" s="6"/>
      <c r="T46" s="6"/>
      <c r="U46" s="6"/>
      <c r="V46" s="6"/>
      <c r="W46" s="6"/>
      <c r="X46" s="6"/>
      <c r="Y46" s="6"/>
      <c r="Z46" s="6"/>
    </row>
    <row r="47" ht="20" customHeight="true">
      <c r="A47" s="176"/>
      <c r="B47" s="144"/>
      <c r="C47" s="196"/>
      <c r="D47" s="168"/>
      <c r="E47" s="168"/>
      <c r="F47" s="169" t="str">
        <f>IF(OR(D47="",E47=""),"",AVERAGE(D47:E47))</f>
      </c>
      <c r="G47" s="168"/>
      <c r="H47" s="198" t="str">
        <f>IF(F47="","",IF(F47=0,"",G47/F47))</f>
      </c>
      <c r="I47" s="202" t="str">
        <f>IF(H47="","",IF(H47=0,"",C47/H47))</f>
      </c>
      <c r="J47" s="6"/>
      <c r="K47" s="6"/>
      <c r="L47" s="6"/>
      <c r="M47" s="6"/>
      <c r="N47" s="6"/>
      <c r="O47" s="6"/>
      <c r="P47" s="6"/>
      <c r="Q47" s="6"/>
      <c r="R47" s="6"/>
      <c r="S47" s="6"/>
      <c r="T47" s="6"/>
      <c r="U47" s="6"/>
      <c r="V47" s="6"/>
      <c r="W47" s="6"/>
      <c r="X47" s="6"/>
      <c r="Y47" s="6"/>
      <c r="Z47" s="6"/>
    </row>
    <row r="48" ht="20" customHeight="true">
      <c r="A48" s="176"/>
      <c r="B48" s="144"/>
      <c r="C48" s="196"/>
      <c r="D48" s="168"/>
      <c r="E48" s="168"/>
      <c r="F48" s="169" t="str">
        <f>IF(OR(D48="",E48=""),"",AVERAGE(D48:E48))</f>
      </c>
      <c r="G48" s="168"/>
      <c r="H48" s="198" t="str">
        <f>IF(F48="","",IF(F48=0,"",G48/F48))</f>
      </c>
      <c r="I48" s="202" t="str">
        <f>IF(H48="","",IF(H48=0,"",C48/H48))</f>
      </c>
      <c r="J48" s="6"/>
      <c r="K48" s="6"/>
      <c r="L48" s="6"/>
      <c r="M48" s="6"/>
      <c r="N48" s="6"/>
      <c r="O48" s="6"/>
      <c r="P48" s="6"/>
      <c r="Q48" s="6"/>
      <c r="R48" s="6"/>
      <c r="S48" s="6"/>
      <c r="T48" s="6"/>
      <c r="U48" s="6"/>
      <c r="V48" s="6"/>
      <c r="W48" s="6"/>
      <c r="X48" s="6"/>
      <c r="Y48" s="6"/>
      <c r="Z48" s="6"/>
    </row>
    <row r="49" ht="20" customHeight="true">
      <c r="A49" s="176"/>
      <c r="B49" s="144"/>
      <c r="C49" s="196"/>
      <c r="D49" s="168"/>
      <c r="E49" s="168"/>
      <c r="F49" s="169" t="str">
        <f>IF(OR(D49="",E49=""),"",AVERAGE(D49:E49))</f>
      </c>
      <c r="G49" s="168"/>
      <c r="H49" s="198" t="str">
        <f>IF(F49="","",IF(F49=0,"",G49/F49))</f>
      </c>
      <c r="I49" s="202" t="str">
        <f>IF(H49="","",IF(H49=0,"",C49/H49))</f>
      </c>
      <c r="J49" s="6"/>
      <c r="K49" s="6"/>
      <c r="L49" s="6"/>
      <c r="M49" s="6"/>
      <c r="N49" s="6"/>
      <c r="O49" s="6"/>
      <c r="P49" s="6"/>
      <c r="Q49" s="6"/>
      <c r="R49" s="6"/>
      <c r="S49" s="6"/>
      <c r="T49" s="6"/>
      <c r="U49" s="6"/>
      <c r="V49" s="6"/>
      <c r="W49" s="6"/>
      <c r="X49" s="6"/>
      <c r="Y49" s="6"/>
      <c r="Z49" s="6"/>
    </row>
    <row r="50" ht="20" customHeight="true">
      <c r="A50" s="176"/>
      <c r="B50" s="144"/>
      <c r="C50" s="196"/>
      <c r="D50" s="168"/>
      <c r="E50" s="168"/>
      <c r="F50" s="169" t="str">
        <f>IF(OR(D50="",E50=""),"",AVERAGE(D50:E50))</f>
      </c>
      <c r="G50" s="168"/>
      <c r="H50" s="198" t="str">
        <f>IF(F50="","",IF(F50=0,"",G50/F50))</f>
      </c>
      <c r="I50" s="202" t="str">
        <f>IF(H50="","",IF(H50=0,"",C50/H50))</f>
      </c>
      <c r="J50" s="6"/>
      <c r="K50" s="6"/>
      <c r="L50" s="6"/>
      <c r="M50" s="6"/>
      <c r="N50" s="6"/>
      <c r="O50" s="6"/>
      <c r="P50" s="6"/>
      <c r="Q50" s="6"/>
      <c r="R50" s="6"/>
      <c r="S50" s="6"/>
      <c r="T50" s="6"/>
      <c r="U50" s="6"/>
      <c r="V50" s="6"/>
      <c r="W50" s="6"/>
      <c r="X50" s="6"/>
      <c r="Y50" s="6"/>
      <c r="Z50" s="6"/>
    </row>
    <row r="51" ht="20" customHeight="true">
      <c r="A51" s="176"/>
      <c r="B51" s="144"/>
      <c r="C51" s="196"/>
      <c r="D51" s="168"/>
      <c r="E51" s="168"/>
      <c r="F51" s="169" t="str">
        <f>IF(OR(D51="",E51=""),"",AVERAGE(D51:E51))</f>
      </c>
      <c r="G51" s="168"/>
      <c r="H51" s="198" t="str">
        <f>IF(F51="","",IF(F51=0,"",G51/F51))</f>
      </c>
      <c r="I51" s="202" t="str">
        <f>IF(H51="","",IF(H51=0,"",C51/H51))</f>
      </c>
      <c r="J51" s="6"/>
      <c r="K51" s="6"/>
      <c r="L51" s="6"/>
      <c r="M51" s="6"/>
      <c r="N51" s="6"/>
      <c r="O51" s="6"/>
      <c r="P51" s="6"/>
      <c r="Q51" s="6"/>
      <c r="R51" s="6"/>
      <c r="S51" s="6"/>
      <c r="T51" s="6"/>
      <c r="U51" s="6"/>
      <c r="V51" s="6"/>
      <c r="W51" s="6"/>
      <c r="X51" s="6"/>
      <c r="Y51" s="6"/>
      <c r="Z51" s="6"/>
    </row>
    <row r="52" ht="20" customHeight="true">
      <c r="A52" s="176"/>
      <c r="B52" s="144"/>
      <c r="C52" s="196"/>
      <c r="D52" s="168"/>
      <c r="E52" s="168"/>
      <c r="F52" s="169" t="str">
        <f>IF(OR(D52="",E52=""),"",AVERAGE(D52:E52))</f>
      </c>
      <c r="G52" s="168"/>
      <c r="H52" s="198" t="str">
        <f>IF(F52="","",IF(F52=0,"",G52/F52))</f>
      </c>
      <c r="I52" s="202" t="str">
        <f>IF(H52="","",IF(H52=0,"",C52/H52))</f>
      </c>
      <c r="J52" s="6"/>
      <c r="K52" s="6"/>
      <c r="L52" s="6"/>
      <c r="M52" s="6"/>
      <c r="N52" s="6"/>
      <c r="O52" s="6"/>
      <c r="P52" s="6"/>
      <c r="Q52" s="6"/>
      <c r="R52" s="6"/>
      <c r="S52" s="6"/>
      <c r="T52" s="6"/>
      <c r="U52" s="6"/>
      <c r="V52" s="6"/>
      <c r="W52" s="6"/>
      <c r="X52" s="6"/>
      <c r="Y52" s="6"/>
      <c r="Z52" s="6"/>
    </row>
    <row r="53" ht="20" customHeight="true">
      <c r="A53" s="176"/>
      <c r="B53" s="144"/>
      <c r="C53" s="196"/>
      <c r="D53" s="168"/>
      <c r="E53" s="168"/>
      <c r="F53" s="169" t="str">
        <f>IF(OR(D53="",E53=""),"",AVERAGE(D53:E53))</f>
      </c>
      <c r="G53" s="168"/>
      <c r="H53" s="198" t="str">
        <f>IF(F53="","",IF(F53=0,"",G53/F53))</f>
      </c>
      <c r="I53" s="202" t="str">
        <f>IF(H53="","",IF(H53=0,"",C53/H53))</f>
      </c>
      <c r="J53" s="6"/>
      <c r="K53" s="6"/>
      <c r="L53" s="6"/>
      <c r="M53" s="6"/>
      <c r="N53" s="6"/>
      <c r="O53" s="6"/>
      <c r="P53" s="6"/>
      <c r="Q53" s="6"/>
      <c r="R53" s="6"/>
      <c r="S53" s="6"/>
      <c r="T53" s="6"/>
      <c r="U53" s="6"/>
      <c r="V53" s="6"/>
      <c r="W53" s="6"/>
      <c r="X53" s="6"/>
      <c r="Y53" s="6"/>
      <c r="Z53" s="6"/>
    </row>
    <row r="54" ht="20" customHeight="true">
      <c r="A54" s="176"/>
      <c r="B54" s="144"/>
      <c r="C54" s="196"/>
      <c r="D54" s="168"/>
      <c r="E54" s="168"/>
      <c r="F54" s="169" t="str">
        <f>IF(OR(D54="",E54=""),"",AVERAGE(D54:E54))</f>
      </c>
      <c r="G54" s="168"/>
      <c r="H54" s="198" t="str">
        <f>IF(F54="","",IF(F54=0,"",G54/F54))</f>
      </c>
      <c r="I54" s="202" t="str">
        <f>IF(H54="","",IF(H54=0,"",C54/H54))</f>
      </c>
      <c r="J54" s="6"/>
      <c r="K54" s="6"/>
      <c r="L54" s="6"/>
      <c r="M54" s="6"/>
      <c r="N54" s="6"/>
      <c r="O54" s="6"/>
      <c r="P54" s="6"/>
      <c r="Q54" s="6"/>
      <c r="R54" s="6"/>
      <c r="S54" s="6"/>
      <c r="T54" s="6"/>
      <c r="U54" s="6"/>
      <c r="V54" s="6"/>
      <c r="W54" s="6"/>
      <c r="X54" s="6"/>
      <c r="Y54" s="6"/>
      <c r="Z54" s="6"/>
    </row>
    <row r="55" ht="20" customHeight="true">
      <c r="A55" s="176"/>
      <c r="B55" s="144"/>
      <c r="C55" s="196"/>
      <c r="D55" s="168"/>
      <c r="E55" s="168"/>
      <c r="F55" s="169" t="str">
        <f>IF(OR(D55="",E55=""),"",AVERAGE(D55:E55))</f>
      </c>
      <c r="G55" s="168"/>
      <c r="H55" s="198" t="str">
        <f>IF(F55="","",IF(F55=0,"",G55/F55))</f>
      </c>
      <c r="I55" s="202" t="str">
        <f>IF(H55="","",IF(H55=0,"",C55/H55))</f>
      </c>
      <c r="J55" s="6"/>
      <c r="K55" s="6"/>
      <c r="L55" s="6"/>
      <c r="M55" s="6"/>
      <c r="N55" s="6"/>
      <c r="O55" s="6"/>
      <c r="P55" s="6"/>
      <c r="Q55" s="6"/>
      <c r="R55" s="6"/>
      <c r="S55" s="6"/>
      <c r="T55" s="6"/>
      <c r="U55" s="6"/>
      <c r="V55" s="6"/>
      <c r="W55" s="6"/>
      <c r="X55" s="6"/>
      <c r="Y55" s="6"/>
      <c r="Z55" s="6"/>
    </row>
    <row r="56" ht="20" customHeight="true">
      <c r="A56" s="176"/>
      <c r="B56" s="144"/>
      <c r="C56" s="196"/>
      <c r="D56" s="168"/>
      <c r="E56" s="168"/>
      <c r="F56" s="169" t="str">
        <f>IF(OR(D56="",E56=""),"",AVERAGE(D56:E56))</f>
      </c>
      <c r="G56" s="168"/>
      <c r="H56" s="198" t="str">
        <f>IF(F56="","",IF(F56=0,"",G56/F56))</f>
      </c>
      <c r="I56" s="202" t="str">
        <f>IF(H56="","",IF(H56=0,"",C56/H56))</f>
      </c>
      <c r="J56" s="6"/>
      <c r="K56" s="6"/>
      <c r="L56" s="6"/>
      <c r="M56" s="6"/>
      <c r="N56" s="6"/>
      <c r="O56" s="6"/>
      <c r="P56" s="6"/>
      <c r="Q56" s="6"/>
      <c r="R56" s="6"/>
      <c r="S56" s="6"/>
      <c r="T56" s="6"/>
      <c r="U56" s="6"/>
      <c r="V56" s="6"/>
      <c r="W56" s="6"/>
      <c r="X56" s="6"/>
      <c r="Y56" s="6"/>
      <c r="Z56" s="6"/>
    </row>
    <row r="57" ht="20" customHeight="true">
      <c r="A57" s="176"/>
      <c r="B57" s="144"/>
      <c r="C57" s="196"/>
      <c r="D57" s="168"/>
      <c r="E57" s="168"/>
      <c r="F57" s="169" t="str">
        <f>IF(OR(D57="",E57=""),"",AVERAGE(D57:E57))</f>
      </c>
      <c r="G57" s="168"/>
      <c r="H57" s="198" t="str">
        <f>IF(F57="","",IF(F57=0,"",G57/F57))</f>
      </c>
      <c r="I57" s="202" t="str">
        <f>IF(H57="","",IF(H57=0,"",C57/H57))</f>
      </c>
      <c r="J57" s="6"/>
      <c r="K57" s="6"/>
      <c r="L57" s="6"/>
      <c r="M57" s="6"/>
      <c r="N57" s="6"/>
      <c r="O57" s="6"/>
      <c r="P57" s="6"/>
      <c r="Q57" s="6"/>
      <c r="R57" s="6"/>
      <c r="S57" s="6"/>
      <c r="T57" s="6"/>
      <c r="U57" s="6"/>
      <c r="V57" s="6"/>
      <c r="W57" s="6"/>
      <c r="X57" s="6"/>
      <c r="Y57" s="6"/>
      <c r="Z57" s="6"/>
    </row>
    <row r="58" ht="20" customHeight="true">
      <c r="A58" s="176"/>
      <c r="B58" s="144"/>
      <c r="C58" s="196"/>
      <c r="D58" s="168"/>
      <c r="E58" s="168"/>
      <c r="F58" s="169" t="str">
        <f>IF(OR(D58="",E58=""),"",AVERAGE(D58:E58))</f>
      </c>
      <c r="G58" s="168"/>
      <c r="H58" s="198" t="str">
        <f>IF(F58="","",IF(F58=0,"",G58/F58))</f>
      </c>
      <c r="I58" s="202" t="str">
        <f>IF(H58="","",IF(H58=0,"",C58/H58))</f>
      </c>
      <c r="J58" s="6"/>
      <c r="K58" s="6"/>
      <c r="L58" s="6"/>
      <c r="M58" s="6"/>
      <c r="N58" s="6"/>
      <c r="O58" s="6"/>
      <c r="P58" s="6"/>
      <c r="Q58" s="6"/>
      <c r="R58" s="6"/>
      <c r="S58" s="6"/>
      <c r="T58" s="6"/>
      <c r="U58" s="6"/>
      <c r="V58" s="6"/>
      <c r="W58" s="6"/>
      <c r="X58" s="6"/>
      <c r="Y58" s="6"/>
      <c r="Z58" s="6"/>
    </row>
    <row r="59" ht="20" customHeight="true">
      <c r="A59" s="176"/>
      <c r="B59" s="144"/>
      <c r="C59" s="196"/>
      <c r="D59" s="168"/>
      <c r="E59" s="168"/>
      <c r="F59" s="169" t="str">
        <f>IF(OR(D59="",E59=""),"",AVERAGE(D59:E59))</f>
      </c>
      <c r="G59" s="168"/>
      <c r="H59" s="198" t="str">
        <f>IF(F59="","",IF(F59=0,"",G59/F59))</f>
      </c>
      <c r="I59" s="202" t="str">
        <f>IF(H59="","",IF(H59=0,"",C59/H59))</f>
      </c>
      <c r="J59" s="6"/>
      <c r="K59" s="6"/>
      <c r="L59" s="6"/>
      <c r="M59" s="6"/>
      <c r="N59" s="6"/>
      <c r="O59" s="6"/>
      <c r="P59" s="6"/>
      <c r="Q59" s="6"/>
      <c r="R59" s="6"/>
      <c r="S59" s="6"/>
      <c r="T59" s="6"/>
      <c r="U59" s="6"/>
      <c r="V59" s="6"/>
      <c r="W59" s="6"/>
      <c r="X59" s="6"/>
      <c r="Y59" s="6"/>
      <c r="Z59" s="6"/>
    </row>
    <row r="60" ht="20" customHeight="true">
      <c r="A60" s="176"/>
      <c r="B60" s="144"/>
      <c r="C60" s="196"/>
      <c r="D60" s="168"/>
      <c r="E60" s="168"/>
      <c r="F60" s="169" t="str">
        <f>IF(OR(D60="",E60=""),"",AVERAGE(D60:E60))</f>
      </c>
      <c r="G60" s="168"/>
      <c r="H60" s="198" t="str">
        <f>IF(F60="","",IF(F60=0,"",G60/F60))</f>
      </c>
      <c r="I60" s="202" t="str">
        <f>IF(H60="","",IF(H60=0,"",C60/H60))</f>
      </c>
      <c r="J60" s="6"/>
      <c r="K60" s="6"/>
      <c r="L60" s="6"/>
      <c r="M60" s="6"/>
      <c r="N60" s="6"/>
      <c r="O60" s="6"/>
      <c r="P60" s="6"/>
      <c r="Q60" s="6"/>
      <c r="R60" s="6"/>
      <c r="S60" s="6"/>
      <c r="T60" s="6"/>
      <c r="U60" s="6"/>
      <c r="V60" s="6"/>
      <c r="W60" s="6"/>
      <c r="X60" s="6"/>
      <c r="Y60" s="6"/>
      <c r="Z60" s="6"/>
    </row>
    <row r="61" ht="20" customHeight="true">
      <c r="A61" s="176"/>
      <c r="B61" s="144"/>
      <c r="C61" s="196"/>
      <c r="D61" s="168"/>
      <c r="E61" s="168"/>
      <c r="F61" s="169" t="str">
        <f>IF(OR(D61="",E61=""),"",AVERAGE(D61:E61))</f>
      </c>
      <c r="G61" s="168"/>
      <c r="H61" s="198" t="str">
        <f>IF(F61="","",IF(F61=0,"",G61/F61))</f>
      </c>
      <c r="I61" s="202" t="str">
        <f>IF(H61="","",IF(H61=0,"",C61/H61))</f>
      </c>
      <c r="J61" s="6"/>
      <c r="K61" s="6"/>
      <c r="L61" s="6"/>
      <c r="M61" s="6"/>
      <c r="N61" s="6"/>
      <c r="O61" s="6"/>
      <c r="P61" s="6"/>
      <c r="Q61" s="6"/>
      <c r="R61" s="6"/>
      <c r="S61" s="6"/>
      <c r="T61" s="6"/>
      <c r="U61" s="6"/>
      <c r="V61" s="6"/>
      <c r="W61" s="6"/>
      <c r="X61" s="6"/>
      <c r="Y61" s="6"/>
      <c r="Z61" s="6"/>
    </row>
    <row r="62" ht="20" customHeight="true">
      <c r="A62" s="176"/>
      <c r="B62" s="144"/>
      <c r="C62" s="196"/>
      <c r="D62" s="168"/>
      <c r="E62" s="168"/>
      <c r="F62" s="169" t="str">
        <f>IF(OR(D62="",E62=""),"",AVERAGE(D62:E62))</f>
      </c>
      <c r="G62" s="168"/>
      <c r="H62" s="198" t="str">
        <f>IF(F62="","",IF(F62=0,"",G62/F62))</f>
      </c>
      <c r="I62" s="202" t="str">
        <f>IF(H62="","",IF(H62=0,"",C62/H62))</f>
      </c>
      <c r="J62" s="6"/>
      <c r="K62" s="6"/>
      <c r="L62" s="6"/>
      <c r="M62" s="6"/>
      <c r="N62" s="6"/>
      <c r="O62" s="6"/>
      <c r="P62" s="6"/>
      <c r="Q62" s="6"/>
      <c r="R62" s="6"/>
      <c r="S62" s="6"/>
      <c r="T62" s="6"/>
      <c r="U62" s="6"/>
      <c r="V62" s="6"/>
      <c r="W62" s="6"/>
      <c r="X62" s="6"/>
      <c r="Y62" s="6"/>
      <c r="Z62" s="6"/>
    </row>
    <row r="63" ht="20" customHeight="true">
      <c r="A63" s="176"/>
      <c r="B63" s="144"/>
      <c r="C63" s="196"/>
      <c r="D63" s="168"/>
      <c r="E63" s="168"/>
      <c r="F63" s="169" t="str">
        <f>IF(OR(D63="",E63=""),"",AVERAGE(D63:E63))</f>
      </c>
      <c r="G63" s="168"/>
      <c r="H63" s="198" t="str">
        <f>IF(F63="","",IF(F63=0,"",G63/F63))</f>
      </c>
      <c r="I63" s="202" t="str">
        <f>IF(H63="","",IF(H63=0,"",C63/H63))</f>
      </c>
      <c r="J63" s="6"/>
      <c r="K63" s="6"/>
      <c r="L63" s="6"/>
      <c r="M63" s="6"/>
      <c r="N63" s="6"/>
      <c r="O63" s="6"/>
      <c r="P63" s="6"/>
      <c r="Q63" s="6"/>
      <c r="R63" s="6"/>
      <c r="S63" s="6"/>
      <c r="T63" s="6"/>
      <c r="U63" s="6"/>
      <c r="V63" s="6"/>
      <c r="W63" s="6"/>
      <c r="X63" s="6"/>
      <c r="Y63" s="6"/>
      <c r="Z63" s="6"/>
    </row>
    <row r="64" ht="20" customHeight="true">
      <c r="A64" s="176"/>
      <c r="B64" s="144"/>
      <c r="C64" s="196"/>
      <c r="D64" s="168"/>
      <c r="E64" s="168"/>
      <c r="F64" s="169" t="str">
        <f>IF(OR(D64="",E64=""),"",AVERAGE(D64:E64))</f>
      </c>
      <c r="G64" s="168"/>
      <c r="H64" s="198" t="str">
        <f>IF(F64="","",IF(F64=0,"",G64/F64))</f>
      </c>
      <c r="I64" s="202" t="str">
        <f>IF(H64="","",IF(H64=0,"",C64/H64))</f>
      </c>
      <c r="J64" s="6"/>
      <c r="K64" s="6"/>
      <c r="L64" s="6"/>
      <c r="M64" s="6"/>
      <c r="N64" s="6"/>
      <c r="O64" s="6"/>
      <c r="P64" s="6"/>
      <c r="Q64" s="6"/>
      <c r="R64" s="6"/>
      <c r="S64" s="6"/>
      <c r="T64" s="6"/>
      <c r="U64" s="6"/>
      <c r="V64" s="6"/>
      <c r="W64" s="6"/>
      <c r="X64" s="6"/>
      <c r="Y64" s="6"/>
      <c r="Z64" s="6"/>
    </row>
    <row r="65" ht="20" customHeight="true">
      <c r="A65" s="176"/>
      <c r="B65" s="144"/>
      <c r="C65" s="196"/>
      <c r="D65" s="168"/>
      <c r="E65" s="168"/>
      <c r="F65" s="169" t="str">
        <f>IF(OR(D65="",E65=""),"",AVERAGE(D65:E65))</f>
      </c>
      <c r="G65" s="168"/>
      <c r="H65" s="198" t="str">
        <f>IF(F65="","",IF(F65=0,"",G65/F65))</f>
      </c>
      <c r="I65" s="202" t="str">
        <f>IF(H65="","",IF(H65=0,"",C65/H65))</f>
      </c>
      <c r="J65" s="6"/>
      <c r="K65" s="6"/>
      <c r="L65" s="6"/>
      <c r="M65" s="6"/>
      <c r="N65" s="6"/>
      <c r="O65" s="6"/>
      <c r="P65" s="6"/>
      <c r="Q65" s="6"/>
      <c r="R65" s="6"/>
      <c r="S65" s="6"/>
      <c r="T65" s="6"/>
      <c r="U65" s="6"/>
      <c r="V65" s="6"/>
      <c r="W65" s="6"/>
      <c r="X65" s="6"/>
      <c r="Y65" s="6"/>
      <c r="Z65" s="6"/>
    </row>
    <row r="66" ht="20" customHeight="true">
      <c r="A66" s="176"/>
      <c r="B66" s="144"/>
      <c r="C66" s="196"/>
      <c r="D66" s="168"/>
      <c r="E66" s="168"/>
      <c r="F66" s="169" t="str">
        <f>IF(OR(D66="",E66=""),"",AVERAGE(D66:E66))</f>
      </c>
      <c r="G66" s="168"/>
      <c r="H66" s="198" t="str">
        <f>IF(F66="","",IF(F66=0,"",G66/F66))</f>
      </c>
      <c r="I66" s="202" t="str">
        <f>IF(H66="","",IF(H66=0,"",C66/H66))</f>
      </c>
      <c r="J66" s="6"/>
      <c r="K66" s="6"/>
      <c r="L66" s="6"/>
      <c r="M66" s="6"/>
      <c r="N66" s="6"/>
      <c r="O66" s="6"/>
      <c r="P66" s="6"/>
      <c r="Q66" s="6"/>
      <c r="R66" s="6"/>
      <c r="S66" s="6"/>
      <c r="T66" s="6"/>
      <c r="U66" s="6"/>
      <c r="V66" s="6"/>
      <c r="W66" s="6"/>
      <c r="X66" s="6"/>
      <c r="Y66" s="6"/>
      <c r="Z66" s="6"/>
    </row>
    <row r="67" ht="20" customHeight="true">
      <c r="A67" s="176"/>
      <c r="B67" s="144"/>
      <c r="C67" s="196"/>
      <c r="D67" s="168"/>
      <c r="E67" s="168"/>
      <c r="F67" s="169" t="str">
        <f>IF(OR(D67="",E67=""),"",AVERAGE(D67:E67))</f>
      </c>
      <c r="G67" s="168"/>
      <c r="H67" s="198" t="str">
        <f>IF(F67="","",IF(F67=0,"",G67/F67))</f>
      </c>
      <c r="I67" s="202" t="str">
        <f>IF(H67="","",IF(H67=0,"",C67/H67))</f>
      </c>
      <c r="J67" s="6"/>
      <c r="K67" s="6"/>
      <c r="L67" s="6"/>
      <c r="M67" s="6"/>
      <c r="N67" s="6"/>
      <c r="O67" s="6"/>
      <c r="P67" s="6"/>
      <c r="Q67" s="6"/>
      <c r="R67" s="6"/>
      <c r="S67" s="6"/>
      <c r="T67" s="6"/>
      <c r="U67" s="6"/>
      <c r="V67" s="6"/>
      <c r="W67" s="6"/>
      <c r="X67" s="6"/>
      <c r="Y67" s="6"/>
      <c r="Z67" s="6"/>
    </row>
    <row r="68" ht="20" customHeight="true">
      <c r="A68" s="176"/>
      <c r="B68" s="144"/>
      <c r="C68" s="196"/>
      <c r="D68" s="168"/>
      <c r="E68" s="168"/>
      <c r="F68" s="169" t="str">
        <f>IF(OR(D68="",E68=""),"",AVERAGE(D68:E68))</f>
      </c>
      <c r="G68" s="168"/>
      <c r="H68" s="198" t="str">
        <f>IF(F68="","",IF(F68=0,"",G68/F68))</f>
      </c>
      <c r="I68" s="202" t="str">
        <f>IF(H68="","",IF(H68=0,"",C68/H68))</f>
      </c>
      <c r="J68" s="6"/>
      <c r="K68" s="6"/>
      <c r="L68" s="6"/>
      <c r="M68" s="6"/>
      <c r="N68" s="6"/>
      <c r="O68" s="6"/>
      <c r="P68" s="6"/>
      <c r="Q68" s="6"/>
      <c r="R68" s="6"/>
      <c r="S68" s="6"/>
      <c r="T68" s="6"/>
      <c r="U68" s="6"/>
      <c r="V68" s="6"/>
      <c r="W68" s="6"/>
      <c r="X68" s="6"/>
      <c r="Y68" s="6"/>
      <c r="Z68" s="6"/>
    </row>
    <row r="69" ht="20" customHeight="true">
      <c r="A69" s="176"/>
      <c r="B69" s="144"/>
      <c r="C69" s="196"/>
      <c r="D69" s="168"/>
      <c r="E69" s="168"/>
      <c r="F69" s="169" t="str">
        <f>IF(OR(D69="",E69=""),"",AVERAGE(D69:E69))</f>
      </c>
      <c r="G69" s="168"/>
      <c r="H69" s="198" t="str">
        <f>IF(F69="","",IF(F69=0,"",G69/F69))</f>
      </c>
      <c r="I69" s="202" t="str">
        <f>IF(H69="","",IF(H69=0,"",C69/H69))</f>
      </c>
      <c r="J69" s="6"/>
      <c r="K69" s="6"/>
      <c r="L69" s="6"/>
      <c r="M69" s="6"/>
      <c r="N69" s="6"/>
      <c r="O69" s="6"/>
      <c r="P69" s="6"/>
      <c r="Q69" s="6"/>
      <c r="R69" s="6"/>
      <c r="S69" s="6"/>
      <c r="T69" s="6"/>
      <c r="U69" s="6"/>
      <c r="V69" s="6"/>
      <c r="W69" s="6"/>
      <c r="X69" s="6"/>
      <c r="Y69" s="6"/>
      <c r="Z69" s="6"/>
    </row>
    <row r="70" ht="20" customHeight="true">
      <c r="A70" s="176"/>
      <c r="B70" s="144"/>
      <c r="C70" s="196"/>
      <c r="D70" s="168"/>
      <c r="E70" s="168"/>
      <c r="F70" s="169" t="str">
        <f>IF(OR(D70="",E70=""),"",AVERAGE(D70:E70))</f>
      </c>
      <c r="G70" s="168"/>
      <c r="H70" s="198" t="str">
        <f>IF(F70="","",IF(F70=0,"",G70/F70))</f>
      </c>
      <c r="I70" s="202" t="str">
        <f>IF(H70="","",IF(H70=0,"",C70/H70))</f>
      </c>
      <c r="J70" s="6"/>
      <c r="K70" s="6"/>
      <c r="L70" s="6"/>
      <c r="M70" s="6"/>
      <c r="N70" s="6"/>
      <c r="O70" s="6"/>
      <c r="P70" s="6"/>
      <c r="Q70" s="6"/>
      <c r="R70" s="6"/>
      <c r="S70" s="6"/>
      <c r="T70" s="6"/>
      <c r="U70" s="6"/>
      <c r="V70" s="6"/>
      <c r="W70" s="6"/>
      <c r="X70" s="6"/>
      <c r="Y70" s="6"/>
      <c r="Z70" s="6"/>
    </row>
    <row r="71" ht="20" customHeight="true">
      <c r="A71" s="176"/>
      <c r="B71" s="144"/>
      <c r="C71" s="196"/>
      <c r="D71" s="168"/>
      <c r="E71" s="168"/>
      <c r="F71" s="169" t="str">
        <f>IF(OR(D71="",E71=""),"",AVERAGE(D71:E71))</f>
      </c>
      <c r="G71" s="168"/>
      <c r="H71" s="198" t="str">
        <f>IF(F71="","",IF(F71=0,"",G71/F71))</f>
      </c>
      <c r="I71" s="202" t="str">
        <f>IF(H71="","",IF(H71=0,"",C71/H71))</f>
      </c>
      <c r="J71" s="6"/>
      <c r="K71" s="6"/>
      <c r="L71" s="6"/>
      <c r="M71" s="6"/>
      <c r="N71" s="6"/>
      <c r="O71" s="6"/>
      <c r="P71" s="6"/>
      <c r="Q71" s="6"/>
      <c r="R71" s="6"/>
      <c r="S71" s="6"/>
      <c r="T71" s="6"/>
      <c r="U71" s="6"/>
      <c r="V71" s="6"/>
      <c r="W71" s="6"/>
      <c r="X71" s="6"/>
      <c r="Y71" s="6"/>
      <c r="Z71" s="6"/>
    </row>
    <row r="72" ht="20" customHeight="true">
      <c r="A72" s="176"/>
      <c r="B72" s="144"/>
      <c r="C72" s="196"/>
      <c r="D72" s="168"/>
      <c r="E72" s="168"/>
      <c r="F72" s="169" t="str">
        <f>IF(OR(D72="",E72=""),"",AVERAGE(D72:E72))</f>
      </c>
      <c r="G72" s="168"/>
      <c r="H72" s="198" t="str">
        <f>IF(F72="","",IF(F72=0,"",G72/F72))</f>
      </c>
      <c r="I72" s="202" t="str">
        <f>IF(H72="","",IF(H72=0,"",C72/H72))</f>
      </c>
      <c r="J72" s="6"/>
      <c r="K72" s="6"/>
      <c r="L72" s="6"/>
      <c r="M72" s="6"/>
      <c r="N72" s="6"/>
      <c r="O72" s="6"/>
      <c r="P72" s="6"/>
      <c r="Q72" s="6"/>
      <c r="R72" s="6"/>
      <c r="S72" s="6"/>
      <c r="T72" s="6"/>
      <c r="U72" s="6"/>
      <c r="V72" s="6"/>
      <c r="W72" s="6"/>
      <c r="X72" s="6"/>
      <c r="Y72" s="6"/>
      <c r="Z72" s="6"/>
    </row>
    <row r="73" ht="20" customHeight="true">
      <c r="A73" s="176"/>
      <c r="B73" s="144"/>
      <c r="C73" s="196"/>
      <c r="D73" s="168"/>
      <c r="E73" s="168"/>
      <c r="F73" s="169" t="str">
        <f>IF(OR(D73="",E73=""),"",AVERAGE(D73:E73))</f>
      </c>
      <c r="G73" s="168"/>
      <c r="H73" s="198" t="str">
        <f>IF(F73="","",IF(F73=0,"",G73/F73))</f>
      </c>
      <c r="I73" s="202" t="str">
        <f>IF(H73="","",IF(H73=0,"",C73/H73))</f>
      </c>
      <c r="J73" s="6"/>
      <c r="K73" s="6"/>
      <c r="L73" s="6"/>
      <c r="M73" s="6"/>
      <c r="N73" s="6"/>
      <c r="O73" s="6"/>
      <c r="P73" s="6"/>
      <c r="Q73" s="6"/>
      <c r="R73" s="6"/>
      <c r="S73" s="6"/>
      <c r="T73" s="6"/>
      <c r="U73" s="6"/>
      <c r="V73" s="6"/>
      <c r="W73" s="6"/>
      <c r="X73" s="6"/>
      <c r="Y73" s="6"/>
      <c r="Z73" s="6"/>
    </row>
    <row r="74" ht="20" customHeight="true">
      <c r="A74" s="176"/>
      <c r="B74" s="144"/>
      <c r="C74" s="196"/>
      <c r="D74" s="168"/>
      <c r="E74" s="168"/>
      <c r="F74" s="169" t="str">
        <f>IF(OR(D74="",E74=""),"",AVERAGE(D74:E74))</f>
      </c>
      <c r="G74" s="168"/>
      <c r="H74" s="198" t="str">
        <f>IF(F74="","",IF(F74=0,"",G74/F74))</f>
      </c>
      <c r="I74" s="202" t="str">
        <f>IF(H74="","",IF(H74=0,"",C74/H74))</f>
      </c>
      <c r="J74" s="6"/>
      <c r="K74" s="6"/>
      <c r="L74" s="6"/>
      <c r="M74" s="6"/>
      <c r="N74" s="6"/>
      <c r="O74" s="6"/>
      <c r="P74" s="6"/>
      <c r="Q74" s="6"/>
      <c r="R74" s="6"/>
      <c r="S74" s="6"/>
      <c r="T74" s="6"/>
      <c r="U74" s="6"/>
      <c r="V74" s="6"/>
      <c r="W74" s="6"/>
      <c r="X74" s="6"/>
      <c r="Y74" s="6"/>
      <c r="Z74" s="6"/>
    </row>
    <row r="75" ht="20" customHeight="true">
      <c r="A75" s="176"/>
      <c r="B75" s="144"/>
      <c r="C75" s="196"/>
      <c r="D75" s="168"/>
      <c r="E75" s="168"/>
      <c r="F75" s="169" t="str">
        <f>IF(OR(D75="",E75=""),"",AVERAGE(D75:E75))</f>
      </c>
      <c r="G75" s="168"/>
      <c r="H75" s="198" t="str">
        <f>IF(F75="","",IF(F75=0,"",G75/F75))</f>
      </c>
      <c r="I75" s="202" t="str">
        <f>IF(H75="","",IF(H75=0,"",C75/H75))</f>
      </c>
      <c r="J75" s="6"/>
      <c r="K75" s="6"/>
      <c r="L75" s="6"/>
      <c r="M75" s="6"/>
      <c r="N75" s="6"/>
      <c r="O75" s="6"/>
      <c r="P75" s="6"/>
      <c r="Q75" s="6"/>
      <c r="R75" s="6"/>
      <c r="S75" s="6"/>
      <c r="T75" s="6"/>
      <c r="U75" s="6"/>
      <c r="V75" s="6"/>
      <c r="W75" s="6"/>
      <c r="X75" s="6"/>
      <c r="Y75" s="6"/>
      <c r="Z75" s="6"/>
    </row>
    <row r="76" ht="20" customHeight="true">
      <c r="A76" s="176"/>
      <c r="B76" s="144"/>
      <c r="C76" s="196"/>
      <c r="D76" s="168"/>
      <c r="E76" s="168"/>
      <c r="F76" s="169" t="str">
        <f>IF(OR(D76="",E76=""),"",AVERAGE(D76:E76))</f>
      </c>
      <c r="G76" s="168"/>
      <c r="H76" s="198" t="str">
        <f>IF(F76="","",IF(F76=0,"",G76/F76))</f>
      </c>
      <c r="I76" s="202" t="str">
        <f>IF(H76="","",IF(H76=0,"",C76/H76))</f>
      </c>
      <c r="J76" s="6"/>
      <c r="K76" s="6"/>
      <c r="L76" s="6"/>
      <c r="M76" s="6"/>
      <c r="N76" s="6"/>
      <c r="O76" s="6"/>
      <c r="P76" s="6"/>
      <c r="Q76" s="6"/>
      <c r="R76" s="6"/>
      <c r="S76" s="6"/>
      <c r="T76" s="6"/>
      <c r="U76" s="6"/>
      <c r="V76" s="6"/>
      <c r="W76" s="6"/>
      <c r="X76" s="6"/>
      <c r="Y76" s="6"/>
      <c r="Z76" s="6"/>
    </row>
    <row r="77" ht="20" customHeight="true">
      <c r="A77" s="176"/>
      <c r="B77" s="144"/>
      <c r="C77" s="196"/>
      <c r="D77" s="168"/>
      <c r="E77" s="168"/>
      <c r="F77" s="169" t="str">
        <f>IF(OR(D77="",E77=""),"",AVERAGE(D77:E77))</f>
      </c>
      <c r="G77" s="168"/>
      <c r="H77" s="198" t="str">
        <f>IF(F77="","",IF(F77=0,"",G77/F77))</f>
      </c>
      <c r="I77" s="202" t="str">
        <f>IF(H77="","",IF(H77=0,"",C77/H77))</f>
      </c>
      <c r="J77" s="6"/>
      <c r="K77" s="6"/>
      <c r="L77" s="6"/>
      <c r="M77" s="6"/>
      <c r="N77" s="6"/>
      <c r="O77" s="6"/>
      <c r="P77" s="6"/>
      <c r="Q77" s="6"/>
      <c r="R77" s="6"/>
      <c r="S77" s="6"/>
      <c r="T77" s="6"/>
      <c r="U77" s="6"/>
      <c r="V77" s="6"/>
      <c r="W77" s="6"/>
      <c r="X77" s="6"/>
      <c r="Y77" s="6"/>
      <c r="Z77" s="6"/>
    </row>
    <row r="78" ht="20" customHeight="true">
      <c r="A78" s="176"/>
      <c r="B78" s="144"/>
      <c r="C78" s="196"/>
      <c r="D78" s="168"/>
      <c r="E78" s="168"/>
      <c r="F78" s="169" t="str">
        <f>IF(OR(D78="",E78=""),"",AVERAGE(D78:E78))</f>
      </c>
      <c r="G78" s="168"/>
      <c r="H78" s="198" t="str">
        <f>IF(F78="","",IF(F78=0,"",G78/F78))</f>
      </c>
      <c r="I78" s="202" t="str">
        <f>IF(H78="","",IF(H78=0,"",C78/H78))</f>
      </c>
      <c r="J78" s="6"/>
      <c r="K78" s="6"/>
      <c r="L78" s="6"/>
      <c r="M78" s="6"/>
      <c r="N78" s="6"/>
      <c r="O78" s="6"/>
      <c r="P78" s="6"/>
      <c r="Q78" s="6"/>
      <c r="R78" s="6"/>
      <c r="S78" s="6"/>
      <c r="T78" s="6"/>
      <c r="U78" s="6"/>
      <c r="V78" s="6"/>
      <c r="W78" s="6"/>
      <c r="X78" s="6"/>
      <c r="Y78" s="6"/>
      <c r="Z78" s="6"/>
    </row>
    <row r="79" ht="20" customHeight="true">
      <c r="A79" s="176"/>
      <c r="B79" s="144"/>
      <c r="C79" s="196"/>
      <c r="D79" s="168"/>
      <c r="E79" s="168"/>
      <c r="F79" s="169" t="str">
        <f>IF(OR(D79="",E79=""),"",AVERAGE(D79:E79))</f>
      </c>
      <c r="G79" s="168"/>
      <c r="H79" s="198" t="str">
        <f>IF(F79="","",IF(F79=0,"",G79/F79))</f>
      </c>
      <c r="I79" s="202" t="str">
        <f>IF(H79="","",IF(H79=0,"",C79/H79))</f>
      </c>
      <c r="J79" s="6"/>
      <c r="K79" s="6"/>
      <c r="L79" s="6"/>
      <c r="M79" s="6"/>
      <c r="N79" s="6"/>
      <c r="O79" s="6"/>
      <c r="P79" s="6"/>
      <c r="Q79" s="6"/>
      <c r="R79" s="6"/>
      <c r="S79" s="6"/>
      <c r="T79" s="6"/>
      <c r="U79" s="6"/>
      <c r="V79" s="6"/>
      <c r="W79" s="6"/>
      <c r="X79" s="6"/>
      <c r="Y79" s="6"/>
      <c r="Z79" s="6"/>
    </row>
    <row r="80" ht="20" customHeight="true">
      <c r="A80" s="176"/>
      <c r="B80" s="144"/>
      <c r="C80" s="196"/>
      <c r="D80" s="168"/>
      <c r="E80" s="168"/>
      <c r="F80" s="169" t="str">
        <f>IF(OR(D80="",E80=""),"",AVERAGE(D80:E80))</f>
      </c>
      <c r="G80" s="168"/>
      <c r="H80" s="198" t="str">
        <f>IF(F80="","",IF(F80=0,"",G80/F80))</f>
      </c>
      <c r="I80" s="202" t="str">
        <f>IF(H80="","",IF(H80=0,"",C80/H80))</f>
      </c>
      <c r="J80" s="6"/>
      <c r="K80" s="6"/>
      <c r="L80" s="6"/>
      <c r="M80" s="6"/>
      <c r="N80" s="6"/>
      <c r="O80" s="6"/>
      <c r="P80" s="6"/>
      <c r="Q80" s="6"/>
      <c r="R80" s="6"/>
      <c r="S80" s="6"/>
      <c r="T80" s="6"/>
      <c r="U80" s="6"/>
      <c r="V80" s="6"/>
      <c r="W80" s="6"/>
      <c r="X80" s="6"/>
      <c r="Y80" s="6"/>
      <c r="Z80" s="6"/>
    </row>
    <row r="81" ht="20" customHeight="true">
      <c r="A81" s="176"/>
      <c r="B81" s="144"/>
      <c r="C81" s="196"/>
      <c r="D81" s="168"/>
      <c r="E81" s="168"/>
      <c r="F81" s="169" t="str">
        <f>IF(OR(D81="",E81=""),"",AVERAGE(D81:E81))</f>
      </c>
      <c r="G81" s="168"/>
      <c r="H81" s="198" t="str">
        <f>IF(F81="","",IF(F81=0,"",G81/F81))</f>
      </c>
      <c r="I81" s="202" t="str">
        <f>IF(H81="","",IF(H81=0,"",C81/H81))</f>
      </c>
      <c r="J81" s="6"/>
      <c r="K81" s="6"/>
      <c r="L81" s="6"/>
      <c r="M81" s="6"/>
      <c r="N81" s="6"/>
      <c r="O81" s="6"/>
      <c r="P81" s="6"/>
      <c r="Q81" s="6"/>
      <c r="R81" s="6"/>
      <c r="S81" s="6"/>
      <c r="T81" s="6"/>
      <c r="U81" s="6"/>
      <c r="V81" s="6"/>
      <c r="W81" s="6"/>
      <c r="X81" s="6"/>
      <c r="Y81" s="6"/>
      <c r="Z81" s="6"/>
    </row>
    <row r="82" ht="20" customHeight="true">
      <c r="A82" s="176"/>
      <c r="B82" s="144"/>
      <c r="C82" s="196"/>
      <c r="D82" s="168"/>
      <c r="E82" s="168"/>
      <c r="F82" s="169" t="str">
        <f>IF(OR(D82="",E82=""),"",AVERAGE(D82:E82))</f>
      </c>
      <c r="G82" s="168"/>
      <c r="H82" s="198" t="str">
        <f>IF(F82="","",IF(F82=0,"",G82/F82))</f>
      </c>
      <c r="I82" s="202" t="str">
        <f>IF(H82="","",IF(H82=0,"",C82/H82))</f>
      </c>
      <c r="J82" s="6"/>
      <c r="K82" s="6"/>
      <c r="L82" s="6"/>
      <c r="M82" s="6"/>
      <c r="N82" s="6"/>
      <c r="O82" s="6"/>
      <c r="P82" s="6"/>
      <c r="Q82" s="6"/>
      <c r="R82" s="6"/>
      <c r="S82" s="6"/>
      <c r="T82" s="6"/>
      <c r="U82" s="6"/>
      <c r="V82" s="6"/>
      <c r="W82" s="6"/>
      <c r="X82" s="6"/>
      <c r="Y82" s="6"/>
      <c r="Z82" s="6"/>
    </row>
    <row r="83" ht="20" customHeight="true">
      <c r="A83" s="176"/>
      <c r="B83" s="144"/>
      <c r="C83" s="196"/>
      <c r="D83" s="168"/>
      <c r="E83" s="168"/>
      <c r="F83" s="169" t="str">
        <f>IF(OR(D83="",E83=""),"",AVERAGE(D83:E83))</f>
      </c>
      <c r="G83" s="168"/>
      <c r="H83" s="198" t="str">
        <f>IF(F83="","",IF(F83=0,"",G83/F83))</f>
      </c>
      <c r="I83" s="202" t="str">
        <f>IF(H83="","",IF(H83=0,"",C83/H83))</f>
      </c>
      <c r="J83" s="6"/>
      <c r="K83" s="6"/>
      <c r="L83" s="6"/>
      <c r="M83" s="6"/>
      <c r="N83" s="6"/>
      <c r="O83" s="6"/>
      <c r="P83" s="6"/>
      <c r="Q83" s="6"/>
      <c r="R83" s="6"/>
      <c r="S83" s="6"/>
      <c r="T83" s="6"/>
      <c r="U83" s="6"/>
      <c r="V83" s="6"/>
      <c r="W83" s="6"/>
      <c r="X83" s="6"/>
      <c r="Y83" s="6"/>
      <c r="Z83" s="6"/>
    </row>
    <row r="84" ht="20" customHeight="true">
      <c r="A84" s="176"/>
      <c r="B84" s="144"/>
      <c r="C84" s="196"/>
      <c r="D84" s="168"/>
      <c r="E84" s="168"/>
      <c r="F84" s="169" t="str">
        <f>IF(OR(D84="",E84=""),"",AVERAGE(D84:E84))</f>
      </c>
      <c r="G84" s="168"/>
      <c r="H84" s="198" t="str">
        <f>IF(F84="","",IF(F84=0,"",G84/F84))</f>
      </c>
      <c r="I84" s="202" t="str">
        <f>IF(H84="","",IF(H84=0,"",C84/H84))</f>
      </c>
      <c r="J84" s="6"/>
      <c r="K84" s="6"/>
      <c r="L84" s="6"/>
      <c r="M84" s="6"/>
      <c r="N84" s="6"/>
      <c r="O84" s="6"/>
      <c r="P84" s="6"/>
      <c r="Q84" s="6"/>
      <c r="R84" s="6"/>
      <c r="S84" s="6"/>
      <c r="T84" s="6"/>
      <c r="U84" s="6"/>
      <c r="V84" s="6"/>
      <c r="W84" s="6"/>
      <c r="X84" s="6"/>
      <c r="Y84" s="6"/>
      <c r="Z84" s="6"/>
    </row>
    <row r="85" ht="20" customHeight="true">
      <c r="A85" s="176"/>
      <c r="B85" s="144"/>
      <c r="C85" s="196"/>
      <c r="D85" s="168"/>
      <c r="E85" s="168"/>
      <c r="F85" s="169" t="str">
        <f>IF(OR(D85="",E85=""),"",AVERAGE(D85:E85))</f>
      </c>
      <c r="G85" s="168"/>
      <c r="H85" s="198" t="str">
        <f>IF(F85="","",IF(F85=0,"",G85/F85))</f>
      </c>
      <c r="I85" s="202" t="str">
        <f>IF(H85="","",IF(H85=0,"",C85/H85))</f>
      </c>
      <c r="J85" s="6"/>
      <c r="K85" s="6"/>
      <c r="L85" s="6"/>
      <c r="M85" s="6"/>
      <c r="N85" s="6"/>
      <c r="O85" s="6"/>
      <c r="P85" s="6"/>
      <c r="Q85" s="6"/>
      <c r="R85" s="6"/>
      <c r="S85" s="6"/>
      <c r="T85" s="6"/>
      <c r="U85" s="6"/>
      <c r="V85" s="6"/>
      <c r="W85" s="6"/>
      <c r="X85" s="6"/>
      <c r="Y85" s="6"/>
      <c r="Z85" s="6"/>
    </row>
    <row r="86" ht="20" customHeight="true">
      <c r="A86" s="176"/>
      <c r="B86" s="144"/>
      <c r="C86" s="196"/>
      <c r="D86" s="168"/>
      <c r="E86" s="168"/>
      <c r="F86" s="169" t="str">
        <f>IF(OR(D86="",E86=""),"",AVERAGE(D86:E86))</f>
      </c>
      <c r="G86" s="168"/>
      <c r="H86" s="198" t="str">
        <f>IF(F86="","",IF(F86=0,"",G86/F86))</f>
      </c>
      <c r="I86" s="202" t="str">
        <f>IF(H86="","",IF(H86=0,"",C86/H86))</f>
      </c>
      <c r="J86" s="6"/>
      <c r="K86" s="6"/>
      <c r="L86" s="6"/>
      <c r="M86" s="6"/>
      <c r="N86" s="6"/>
      <c r="O86" s="6"/>
      <c r="P86" s="6"/>
      <c r="Q86" s="6"/>
      <c r="R86" s="6"/>
      <c r="S86" s="6"/>
      <c r="T86" s="6"/>
      <c r="U86" s="6"/>
      <c r="V86" s="6"/>
      <c r="W86" s="6"/>
      <c r="X86" s="6"/>
      <c r="Y86" s="6"/>
      <c r="Z86" s="6"/>
    </row>
    <row r="87" ht="20" customHeight="true">
      <c r="A87" s="176"/>
      <c r="B87" s="144"/>
      <c r="C87" s="196"/>
      <c r="D87" s="168"/>
      <c r="E87" s="168"/>
      <c r="F87" s="169" t="str">
        <f>IF(OR(D87="",E87=""),"",AVERAGE(D87:E87))</f>
      </c>
      <c r="G87" s="168"/>
      <c r="H87" s="198" t="str">
        <f>IF(F87="","",IF(F87=0,"",G87/F87))</f>
      </c>
      <c r="I87" s="202" t="str">
        <f>IF(H87="","",IF(H87=0,"",C87/H87))</f>
      </c>
      <c r="J87" s="6"/>
      <c r="K87" s="6"/>
      <c r="L87" s="6"/>
      <c r="M87" s="6"/>
      <c r="N87" s="6"/>
      <c r="O87" s="6"/>
      <c r="P87" s="6"/>
      <c r="Q87" s="6"/>
      <c r="R87" s="6"/>
      <c r="S87" s="6"/>
      <c r="T87" s="6"/>
      <c r="U87" s="6"/>
      <c r="V87" s="6"/>
      <c r="W87" s="6"/>
      <c r="X87" s="6"/>
      <c r="Y87" s="6"/>
      <c r="Z87" s="6"/>
    </row>
    <row r="88" ht="20" customHeight="true">
      <c r="A88" s="176"/>
      <c r="B88" s="144"/>
      <c r="C88" s="196"/>
      <c r="D88" s="168"/>
      <c r="E88" s="168"/>
      <c r="F88" s="169" t="str">
        <f>IF(OR(D88="",E88=""),"",AVERAGE(D88:E88))</f>
      </c>
      <c r="G88" s="168"/>
      <c r="H88" s="198" t="str">
        <f>IF(F88="","",IF(F88=0,"",G88/F88))</f>
      </c>
      <c r="I88" s="202" t="str">
        <f>IF(H88="","",IF(H88=0,"",C88/H88))</f>
      </c>
      <c r="J88" s="6"/>
      <c r="K88" s="6"/>
      <c r="L88" s="6"/>
      <c r="M88" s="6"/>
      <c r="N88" s="6"/>
      <c r="O88" s="6"/>
      <c r="P88" s="6"/>
      <c r="Q88" s="6"/>
      <c r="R88" s="6"/>
      <c r="S88" s="6"/>
      <c r="T88" s="6"/>
      <c r="U88" s="6"/>
      <c r="V88" s="6"/>
      <c r="W88" s="6"/>
      <c r="X88" s="6"/>
      <c r="Y88" s="6"/>
      <c r="Z88" s="6"/>
    </row>
    <row r="89" ht="20" customHeight="true">
      <c r="A89" s="176"/>
      <c r="B89" s="144"/>
      <c r="C89" s="196"/>
      <c r="D89" s="168"/>
      <c r="E89" s="168"/>
      <c r="F89" s="169" t="str">
        <f>IF(OR(D89="",E89=""),"",AVERAGE(D89:E89))</f>
      </c>
      <c r="G89" s="168"/>
      <c r="H89" s="198" t="str">
        <f>IF(F89="","",IF(F89=0,"",G89/F89))</f>
      </c>
      <c r="I89" s="202" t="str">
        <f>IF(H89="","",IF(H89=0,"",C89/H89))</f>
      </c>
      <c r="J89" s="6"/>
      <c r="K89" s="6"/>
      <c r="L89" s="6"/>
      <c r="M89" s="6"/>
      <c r="N89" s="6"/>
      <c r="O89" s="6"/>
      <c r="P89" s="6"/>
      <c r="Q89" s="6"/>
      <c r="R89" s="6"/>
      <c r="S89" s="6"/>
      <c r="T89" s="6"/>
      <c r="U89" s="6"/>
      <c r="V89" s="6"/>
      <c r="W89" s="6"/>
      <c r="X89" s="6"/>
      <c r="Y89" s="6"/>
      <c r="Z89" s="6"/>
    </row>
    <row r="90" ht="20" customHeight="true">
      <c r="A90" s="176"/>
      <c r="B90" s="144"/>
      <c r="C90" s="196"/>
      <c r="D90" s="168"/>
      <c r="E90" s="168"/>
      <c r="F90" s="169" t="str">
        <f>IF(OR(D90="",E90=""),"",AVERAGE(D90:E90))</f>
      </c>
      <c r="G90" s="168"/>
      <c r="H90" s="198" t="str">
        <f>IF(F90="","",IF(F90=0,"",G90/F90))</f>
      </c>
      <c r="I90" s="202" t="str">
        <f>IF(H90="","",IF(H90=0,"",C90/H90))</f>
      </c>
      <c r="J90" s="6"/>
      <c r="K90" s="6"/>
      <c r="L90" s="6"/>
      <c r="M90" s="6"/>
      <c r="N90" s="6"/>
      <c r="O90" s="6"/>
      <c r="P90" s="6"/>
      <c r="Q90" s="6"/>
      <c r="R90" s="6"/>
      <c r="S90" s="6"/>
      <c r="T90" s="6"/>
      <c r="U90" s="6"/>
      <c r="V90" s="6"/>
      <c r="W90" s="6"/>
      <c r="X90" s="6"/>
      <c r="Y90" s="6"/>
      <c r="Z90" s="6"/>
    </row>
    <row r="91" ht="20" customHeight="true">
      <c r="A91" s="176"/>
      <c r="B91" s="144"/>
      <c r="C91" s="196"/>
      <c r="D91" s="168"/>
      <c r="E91" s="168"/>
      <c r="F91" s="169" t="str">
        <f>IF(OR(D91="",E91=""),"",AVERAGE(D91:E91))</f>
      </c>
      <c r="G91" s="168"/>
      <c r="H91" s="198" t="str">
        <f>IF(F91="","",IF(F91=0,"",G91/F91))</f>
      </c>
      <c r="I91" s="202" t="str">
        <f>IF(H91="","",IF(H91=0,"",C91/H91))</f>
      </c>
      <c r="J91" s="6"/>
      <c r="K91" s="6"/>
      <c r="L91" s="6"/>
      <c r="M91" s="6"/>
      <c r="N91" s="6"/>
      <c r="O91" s="6"/>
      <c r="P91" s="6"/>
      <c r="Q91" s="6"/>
      <c r="R91" s="6"/>
      <c r="S91" s="6"/>
      <c r="T91" s="6"/>
      <c r="U91" s="6"/>
      <c r="V91" s="6"/>
      <c r="W91" s="6"/>
      <c r="X91" s="6"/>
      <c r="Y91" s="6"/>
      <c r="Z91" s="6"/>
    </row>
    <row r="92" ht="20" customHeight="true">
      <c r="A92" s="176"/>
      <c r="B92" s="144"/>
      <c r="C92" s="196"/>
      <c r="D92" s="168"/>
      <c r="E92" s="168"/>
      <c r="F92" s="169" t="str">
        <f>IF(OR(D92="",E92=""),"",AVERAGE(D92:E92))</f>
      </c>
      <c r="G92" s="168"/>
      <c r="H92" s="198" t="str">
        <f>IF(F92="","",IF(F92=0,"",G92/F92))</f>
      </c>
      <c r="I92" s="202" t="str">
        <f>IF(H92="","",IF(H92=0,"",C92/H92))</f>
      </c>
      <c r="J92" s="6"/>
      <c r="K92" s="6"/>
      <c r="L92" s="6"/>
      <c r="M92" s="6"/>
      <c r="N92" s="6"/>
      <c r="O92" s="6"/>
      <c r="P92" s="6"/>
      <c r="Q92" s="6"/>
      <c r="R92" s="6"/>
      <c r="S92" s="6"/>
      <c r="T92" s="6"/>
      <c r="U92" s="6"/>
      <c r="V92" s="6"/>
      <c r="W92" s="6"/>
      <c r="X92" s="6"/>
      <c r="Y92" s="6"/>
      <c r="Z92" s="6"/>
    </row>
    <row r="93" ht="20" customHeight="true">
      <c r="A93" s="176"/>
      <c r="B93" s="144"/>
      <c r="C93" s="196"/>
      <c r="D93" s="168"/>
      <c r="E93" s="168"/>
      <c r="F93" s="169" t="str">
        <f>IF(OR(D93="",E93=""),"",AVERAGE(D93:E93))</f>
      </c>
      <c r="G93" s="168"/>
      <c r="H93" s="198" t="str">
        <f>IF(F93="","",IF(F93=0,"",G93/F93))</f>
      </c>
      <c r="I93" s="202" t="str">
        <f>IF(H93="","",IF(H93=0,"",C93/H93))</f>
      </c>
      <c r="J93" s="6"/>
      <c r="K93" s="6"/>
      <c r="L93" s="6"/>
      <c r="M93" s="6"/>
      <c r="N93" s="6"/>
      <c r="O93" s="6"/>
      <c r="P93" s="6"/>
      <c r="Q93" s="6"/>
      <c r="R93" s="6"/>
      <c r="S93" s="6"/>
      <c r="T93" s="6"/>
      <c r="U93" s="6"/>
      <c r="V93" s="6"/>
      <c r="W93" s="6"/>
      <c r="X93" s="6"/>
      <c r="Y93" s="6"/>
      <c r="Z93" s="6"/>
    </row>
    <row r="94" ht="20" customHeight="true">
      <c r="A94" s="176"/>
      <c r="B94" s="144"/>
      <c r="C94" s="196"/>
      <c r="D94" s="168"/>
      <c r="E94" s="168"/>
      <c r="F94" s="169" t="str">
        <f>IF(OR(D94="",E94=""),"",AVERAGE(D94:E94))</f>
      </c>
      <c r="G94" s="168"/>
      <c r="H94" s="198" t="str">
        <f>IF(F94="","",IF(F94=0,"",G94/F94))</f>
      </c>
      <c r="I94" s="202" t="str">
        <f>IF(H94="","",IF(H94=0,"",C94/H94))</f>
      </c>
      <c r="J94" s="6"/>
      <c r="K94" s="6"/>
      <c r="L94" s="6"/>
      <c r="M94" s="6"/>
      <c r="N94" s="6"/>
      <c r="O94" s="6"/>
      <c r="P94" s="6"/>
      <c r="Q94" s="6"/>
      <c r="R94" s="6"/>
      <c r="S94" s="6"/>
      <c r="T94" s="6"/>
      <c r="U94" s="6"/>
      <c r="V94" s="6"/>
      <c r="W94" s="6"/>
      <c r="X94" s="6"/>
      <c r="Y94" s="6"/>
      <c r="Z94" s="6"/>
    </row>
    <row r="95" ht="20" customHeight="true">
      <c r="A95" s="176"/>
      <c r="B95" s="144"/>
      <c r="C95" s="196"/>
      <c r="D95" s="168"/>
      <c r="E95" s="168"/>
      <c r="F95" s="169" t="str">
        <f>IF(OR(D95="",E95=""),"",AVERAGE(D95:E95))</f>
      </c>
      <c r="G95" s="168"/>
      <c r="H95" s="198" t="str">
        <f>IF(F95="","",IF(F95=0,"",G95/F95))</f>
      </c>
      <c r="I95" s="202" t="str">
        <f>IF(H95="","",IF(H95=0,"",C95/H95))</f>
      </c>
      <c r="J95" s="6"/>
      <c r="K95" s="6"/>
      <c r="L95" s="6"/>
      <c r="M95" s="6"/>
      <c r="N95" s="6"/>
      <c r="O95" s="6"/>
      <c r="P95" s="6"/>
      <c r="Q95" s="6"/>
      <c r="R95" s="6"/>
      <c r="S95" s="6"/>
      <c r="T95" s="6"/>
      <c r="U95" s="6"/>
      <c r="V95" s="6"/>
      <c r="W95" s="6"/>
      <c r="X95" s="6"/>
      <c r="Y95" s="6"/>
      <c r="Z95" s="6"/>
    </row>
    <row r="96" ht="20" customHeight="true">
      <c r="A96" s="176"/>
      <c r="B96" s="144"/>
      <c r="C96" s="196"/>
      <c r="D96" s="168"/>
      <c r="E96" s="168"/>
      <c r="F96" s="169" t="str">
        <f>IF(OR(D96="",E96=""),"",AVERAGE(D96:E96))</f>
      </c>
      <c r="G96" s="168"/>
      <c r="H96" s="198" t="str">
        <f>IF(F96="","",IF(F96=0,"",G96/F96))</f>
      </c>
      <c r="I96" s="202" t="str">
        <f>IF(H96="","",IF(H96=0,"",C96/H96))</f>
      </c>
      <c r="J96" s="6"/>
      <c r="K96" s="6"/>
      <c r="L96" s="6"/>
      <c r="M96" s="6"/>
      <c r="N96" s="6"/>
      <c r="O96" s="6"/>
      <c r="P96" s="6"/>
      <c r="Q96" s="6"/>
      <c r="R96" s="6"/>
      <c r="S96" s="6"/>
      <c r="T96" s="6"/>
      <c r="U96" s="6"/>
      <c r="V96" s="6"/>
      <c r="W96" s="6"/>
      <c r="X96" s="6"/>
      <c r="Y96" s="6"/>
      <c r="Z96" s="6"/>
    </row>
    <row r="97" ht="20" customHeight="true">
      <c r="A97" s="176"/>
      <c r="B97" s="144"/>
      <c r="C97" s="196"/>
      <c r="D97" s="168"/>
      <c r="E97" s="168"/>
      <c r="F97" s="169" t="str">
        <f>IF(OR(D97="",E97=""),"",AVERAGE(D97:E97))</f>
      </c>
      <c r="G97" s="168"/>
      <c r="H97" s="198" t="str">
        <f>IF(F97="","",IF(F97=0,"",G97/F97))</f>
      </c>
      <c r="I97" s="202" t="str">
        <f>IF(H97="","",IF(H97=0,"",C97/H97))</f>
      </c>
      <c r="J97" s="6"/>
      <c r="K97" s="6"/>
      <c r="L97" s="6"/>
      <c r="M97" s="6"/>
      <c r="N97" s="6"/>
      <c r="O97" s="6"/>
      <c r="P97" s="6"/>
      <c r="Q97" s="6"/>
      <c r="R97" s="6"/>
      <c r="S97" s="6"/>
      <c r="T97" s="6"/>
      <c r="U97" s="6"/>
      <c r="V97" s="6"/>
      <c r="W97" s="6"/>
      <c r="X97" s="6"/>
      <c r="Y97" s="6"/>
      <c r="Z97" s="6"/>
    </row>
    <row r="98" ht="20" customHeight="true">
      <c r="A98" s="176"/>
      <c r="B98" s="144"/>
      <c r="C98" s="196"/>
      <c r="D98" s="168"/>
      <c r="E98" s="168"/>
      <c r="F98" s="169" t="str">
        <f>IF(OR(D98="",E98=""),"",AVERAGE(D98:E98))</f>
      </c>
      <c r="G98" s="168"/>
      <c r="H98" s="198" t="str">
        <f>IF(F98="","",IF(F98=0,"",G98/F98))</f>
      </c>
      <c r="I98" s="202" t="str">
        <f>IF(H98="","",IF(H98=0,"",C98/H98))</f>
      </c>
      <c r="J98" s="6"/>
      <c r="K98" s="6"/>
      <c r="L98" s="6"/>
      <c r="M98" s="6"/>
      <c r="N98" s="6"/>
      <c r="O98" s="6"/>
      <c r="P98" s="6"/>
      <c r="Q98" s="6"/>
      <c r="R98" s="6"/>
      <c r="S98" s="6"/>
      <c r="T98" s="6"/>
      <c r="U98" s="6"/>
      <c r="V98" s="6"/>
      <c r="W98" s="6"/>
      <c r="X98" s="6"/>
      <c r="Y98" s="6"/>
      <c r="Z98" s="6"/>
    </row>
    <row r="99" ht="20" customHeight="true">
      <c r="A99" s="176"/>
      <c r="B99" s="144"/>
      <c r="C99" s="196"/>
      <c r="D99" s="168"/>
      <c r="E99" s="168"/>
      <c r="F99" s="169" t="str">
        <f>IF(OR(D99="",E99=""),"",AVERAGE(D99:E99))</f>
      </c>
      <c r="G99" s="168"/>
      <c r="H99" s="198" t="str">
        <f>IF(F99="","",IF(F99=0,"",G99/F99))</f>
      </c>
      <c r="I99" s="202" t="str">
        <f>IF(H99="","",IF(H99=0,"",C99/H99))</f>
      </c>
      <c r="J99" s="6"/>
      <c r="K99" s="6"/>
      <c r="L99" s="6"/>
      <c r="M99" s="6"/>
      <c r="N99" s="6"/>
      <c r="O99" s="6"/>
      <c r="P99" s="6"/>
      <c r="Q99" s="6"/>
      <c r="R99" s="6"/>
      <c r="S99" s="6"/>
      <c r="T99" s="6"/>
      <c r="U99" s="6"/>
      <c r="V99" s="6"/>
      <c r="W99" s="6"/>
      <c r="X99" s="6"/>
      <c r="Y99" s="6"/>
      <c r="Z99" s="6"/>
    </row>
    <row r="100" ht="20" customHeight="true">
      <c r="A100" s="177"/>
      <c r="B100" s="179"/>
      <c r="C100" s="203"/>
      <c r="D100" s="182"/>
      <c r="E100" s="182"/>
      <c r="F100" s="183" t="str">
        <f>IF(OR(D100="",E100=""),"",AVERAGE(D100:E100))</f>
      </c>
      <c r="G100" s="182"/>
      <c r="H100" s="204" t="str">
        <f>IF(F100="","",IF(F100=0,"",G100/F100))</f>
      </c>
      <c r="I100" s="205" t="str">
        <f>IF(H100="","",IF(H100=0,"",C100/H100))</f>
      </c>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I1"/>
    <mergeCell ref="A2:I2"/>
    <mergeCell ref="A3:I3"/>
  </mergeCells>
  <conditionalFormatting sqref="H6:H100">
    <cfRule type="expression" dxfId="4" priority="1">
      <formula>AND($H6&lt;&gt;"",$H6&lt;0.50)</formula>
    </cfRule>
    <cfRule type="expression" dxfId="5" priority="2">
      <formula>AND($H6&lt;&gt;"",$H6&gt;=0.50,$H6&lt;1.00)</formula>
    </cfRule>
    <cfRule type="expression" dxfId="6" priority="3">
      <formula>AND($H6&lt;&gt;"",$H6&gt;=1.00)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B6:B100" type="list">
      <formula1>'Pengaturan Utama'!$K$6:$K$7</formula1>
    </dataValidation>
  </dataValidations>
  <pageMargins left="0.7" right="0.7" top="0.75" bottom="0.75" header="0.3" footer="0.3"/>
  <tableParts count="1">
    <tablePart r:id="Rd65c7308aa214cb0"/>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2" min="2" width="14"/>
    <col customWidth="true" max="3" min="3" width="13"/>
    <col customWidth="true" max="4" min="4" width="14"/>
    <col customWidth="true" max="5" min="5" width="12"/>
    <col customWidth="true" max="6" min="6" width="13"/>
    <col customWidth="true" max="7" min="7" width="34"/>
  </cols>
  <sheetData>
    <row r="1" ht="30" customHeight="true">
      <c r="A1" s="12" t="s">
        <v>10</v>
      </c>
      <c r="B1" s="12"/>
      <c r="C1" s="12"/>
      <c r="D1" s="12"/>
      <c r="E1" s="12"/>
      <c r="F1" s="12"/>
      <c r="G1" s="12"/>
      <c r="H1" s="6"/>
      <c r="I1" s="6"/>
      <c r="J1" s="6"/>
      <c r="K1" s="6"/>
      <c r="L1" s="6"/>
      <c r="M1" s="6"/>
      <c r="N1" s="6"/>
      <c r="O1" s="6"/>
      <c r="P1" s="6"/>
      <c r="Q1" s="6"/>
      <c r="R1" s="6"/>
      <c r="S1" s="6"/>
      <c r="T1" s="6"/>
      <c r="U1" s="6"/>
      <c r="V1" s="6"/>
      <c r="W1" s="6"/>
      <c r="X1" s="6"/>
      <c r="Y1" s="6"/>
      <c r="Z1" s="6"/>
    </row>
    <row r="2" ht="22" customHeight="true">
      <c r="A2" s="16" t="s">
        <v>119</v>
      </c>
      <c r="B2" s="16"/>
      <c r="C2" s="16"/>
      <c r="D2" s="16"/>
      <c r="E2" s="16"/>
      <c r="F2" s="16"/>
      <c r="G2" s="16"/>
      <c r="H2" s="6"/>
      <c r="I2" s="6"/>
      <c r="J2" s="6"/>
      <c r="K2" s="6"/>
      <c r="L2" s="6"/>
      <c r="M2" s="6"/>
      <c r="N2" s="6"/>
      <c r="O2" s="6"/>
      <c r="P2" s="6"/>
      <c r="Q2" s="6"/>
      <c r="R2" s="6"/>
      <c r="S2" s="6"/>
      <c r="T2" s="6"/>
      <c r="U2" s="6"/>
      <c r="V2" s="6"/>
      <c r="W2" s="6"/>
      <c r="X2" s="6"/>
      <c r="Y2" s="6"/>
      <c r="Z2" s="6"/>
    </row>
    <row r="3">
      <c r="A3" s="156" t="s">
        <v>120</v>
      </c>
      <c r="B3" s="157"/>
      <c r="C3" s="157"/>
      <c r="D3" s="157"/>
      <c r="E3" s="157"/>
      <c r="F3" s="157"/>
      <c r="G3" s="158"/>
      <c r="H3" s="6"/>
      <c r="I3" s="6"/>
      <c r="J3" s="6"/>
      <c r="K3" s="6"/>
      <c r="L3" s="6"/>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ht="26" customHeight="true">
      <c r="A5" s="60" t="s">
        <v>121</v>
      </c>
      <c r="B5" s="61" t="s">
        <v>122</v>
      </c>
      <c r="C5" s="61" t="s">
        <v>123</v>
      </c>
      <c r="D5" s="61" t="s">
        <v>71</v>
      </c>
      <c r="E5" s="61" t="s">
        <v>11</v>
      </c>
      <c r="F5" s="61" t="s">
        <v>77</v>
      </c>
      <c r="G5" s="62" t="s">
        <v>124</v>
      </c>
      <c r="H5" s="6"/>
      <c r="I5" s="6"/>
      <c r="J5" s="6"/>
      <c r="K5" s="6"/>
      <c r="L5" s="6"/>
      <c r="M5" s="6"/>
      <c r="N5" s="6"/>
      <c r="O5" s="6"/>
      <c r="P5" s="6"/>
      <c r="Q5" s="6"/>
      <c r="R5" s="6"/>
      <c r="S5" s="6"/>
      <c r="T5" s="6"/>
      <c r="U5" s="6"/>
      <c r="V5" s="6"/>
      <c r="W5" s="6"/>
      <c r="X5" s="6"/>
      <c r="Y5" s="6"/>
      <c r="Z5" s="6"/>
    </row>
    <row r="6" ht="20" customHeight="true">
      <c r="A6" s="176" t="s">
        <v>125</v>
      </c>
      <c r="B6" s="164" t="s">
        <v>126</v>
      </c>
      <c r="C6" s="144" t="s">
        <v>127</v>
      </c>
      <c r="D6" s="162" t="s">
        <v>81</v>
      </c>
      <c r="E6" s="166" t="n">
        <v>200</v>
      </c>
      <c r="F6" s="168" t="n">
        <v>1850</v>
      </c>
      <c r="G6" s="210" t="s">
        <v>128</v>
      </c>
      <c r="H6" s="6"/>
      <c r="I6" s="6"/>
      <c r="J6" s="6"/>
      <c r="K6" s="6"/>
      <c r="L6" s="6"/>
      <c r="M6" s="6"/>
      <c r="N6" s="6"/>
      <c r="O6" s="6"/>
      <c r="P6" s="6"/>
      <c r="Q6" s="6"/>
      <c r="R6" s="6"/>
      <c r="S6" s="6"/>
      <c r="T6" s="6"/>
      <c r="U6" s="6"/>
      <c r="V6" s="6"/>
      <c r="W6" s="6"/>
      <c r="X6" s="6"/>
      <c r="Y6" s="6"/>
      <c r="Z6" s="6"/>
    </row>
    <row r="7" ht="20" customHeight="true">
      <c r="A7" s="176" t="s">
        <v>129</v>
      </c>
      <c r="B7" s="164" t="s">
        <v>130</v>
      </c>
      <c r="C7" s="144" t="s">
        <v>131</v>
      </c>
      <c r="D7" s="162" t="s">
        <v>86</v>
      </c>
      <c r="E7" s="166" t="n">
        <v>120</v>
      </c>
      <c r="F7" s="168" t="n">
        <v>120</v>
      </c>
      <c r="G7" s="210" t="s">
        <v>132</v>
      </c>
      <c r="H7" s="6"/>
      <c r="I7" s="6"/>
      <c r="J7" s="6"/>
      <c r="K7" s="6"/>
      <c r="L7" s="6"/>
      <c r="M7" s="6"/>
      <c r="N7" s="6"/>
      <c r="O7" s="6"/>
      <c r="P7" s="6"/>
      <c r="Q7" s="6"/>
      <c r="R7" s="6"/>
      <c r="S7" s="6"/>
      <c r="T7" s="6"/>
      <c r="U7" s="6"/>
      <c r="V7" s="6"/>
      <c r="W7" s="6"/>
      <c r="X7" s="6"/>
      <c r="Y7" s="6"/>
      <c r="Z7" s="6"/>
    </row>
    <row r="8" ht="20" customHeight="true">
      <c r="A8" s="176" t="s">
        <v>133</v>
      </c>
      <c r="B8" s="164" t="s">
        <v>134</v>
      </c>
      <c r="C8" s="144" t="s">
        <v>131</v>
      </c>
      <c r="D8" s="162" t="s">
        <v>91</v>
      </c>
      <c r="E8" s="166" t="n">
        <v>8</v>
      </c>
      <c r="F8" s="168" t="n">
        <v>9200</v>
      </c>
      <c r="G8" s="210" t="s">
        <v>135</v>
      </c>
      <c r="H8" s="6"/>
      <c r="I8" s="6"/>
      <c r="J8" s="6"/>
      <c r="K8" s="6"/>
      <c r="L8" s="6"/>
      <c r="M8" s="6"/>
      <c r="N8" s="6"/>
      <c r="O8" s="6"/>
      <c r="P8" s="6"/>
      <c r="Q8" s="6"/>
      <c r="R8" s="6"/>
      <c r="S8" s="6"/>
      <c r="T8" s="6"/>
      <c r="U8" s="6"/>
      <c r="V8" s="6"/>
      <c r="W8" s="6"/>
      <c r="X8" s="6"/>
      <c r="Y8" s="6"/>
      <c r="Z8" s="6"/>
    </row>
    <row r="9" ht="20" customHeight="true">
      <c r="A9" s="176" t="s">
        <v>136</v>
      </c>
      <c r="B9" s="164" t="s">
        <v>137</v>
      </c>
      <c r="C9" s="144" t="s">
        <v>127</v>
      </c>
      <c r="D9" s="162" t="s">
        <v>96</v>
      </c>
      <c r="E9" s="166" t="n">
        <v>10</v>
      </c>
      <c r="F9" s="168" t="n">
        <v>15800</v>
      </c>
      <c r="G9" s="210" t="s">
        <v>138</v>
      </c>
      <c r="H9" s="6"/>
      <c r="I9" s="6"/>
      <c r="J9" s="6"/>
      <c r="K9" s="6"/>
      <c r="L9" s="6"/>
      <c r="M9" s="6"/>
      <c r="N9" s="6"/>
      <c r="O9" s="6"/>
      <c r="P9" s="6"/>
      <c r="Q9" s="6"/>
      <c r="R9" s="6"/>
      <c r="S9" s="6"/>
      <c r="T9" s="6"/>
      <c r="U9" s="6"/>
      <c r="V9" s="6"/>
      <c r="W9" s="6"/>
      <c r="X9" s="6"/>
      <c r="Y9" s="6"/>
      <c r="Z9" s="6"/>
    </row>
    <row r="10" ht="20" customHeight="true">
      <c r="A10" s="176" t="s">
        <v>139</v>
      </c>
      <c r="B10" s="164" t="s">
        <v>140</v>
      </c>
      <c r="C10" s="144" t="s">
        <v>131</v>
      </c>
      <c r="D10" s="162" t="s">
        <v>81</v>
      </c>
      <c r="E10" s="166" t="n">
        <v>80</v>
      </c>
      <c r="F10" s="168" t="n">
        <v>1850</v>
      </c>
      <c r="G10" s="210" t="s">
        <v>141</v>
      </c>
      <c r="H10" s="6"/>
      <c r="I10" s="6"/>
      <c r="J10" s="6"/>
      <c r="K10" s="6"/>
      <c r="L10" s="6"/>
      <c r="M10" s="6"/>
      <c r="N10" s="6"/>
      <c r="O10" s="6"/>
      <c r="P10" s="6"/>
      <c r="Q10" s="6"/>
      <c r="R10" s="6"/>
      <c r="S10" s="6"/>
      <c r="T10" s="6"/>
      <c r="U10" s="6"/>
      <c r="V10" s="6"/>
      <c r="W10" s="6"/>
      <c r="X10" s="6"/>
      <c r="Y10" s="6"/>
      <c r="Z10" s="6"/>
    </row>
    <row r="11" ht="20" customHeight="true">
      <c r="A11" s="176"/>
      <c r="B11" s="164"/>
      <c r="C11" s="144"/>
      <c r="D11" s="162"/>
      <c r="E11" s="166"/>
      <c r="F11" s="168"/>
      <c r="G11" s="210"/>
      <c r="H11" s="6"/>
      <c r="I11" s="6"/>
      <c r="J11" s="6"/>
      <c r="K11" s="6"/>
      <c r="L11" s="6"/>
      <c r="M11" s="6"/>
      <c r="N11" s="6"/>
      <c r="O11" s="6"/>
      <c r="P11" s="6"/>
      <c r="Q11" s="6"/>
      <c r="R11" s="6"/>
      <c r="S11" s="6"/>
      <c r="T11" s="6"/>
      <c r="U11" s="6"/>
      <c r="V11" s="6"/>
      <c r="W11" s="6"/>
      <c r="X11" s="6"/>
      <c r="Y11" s="6"/>
      <c r="Z11" s="6"/>
    </row>
    <row r="12" ht="20" customHeight="true">
      <c r="A12" s="176"/>
      <c r="B12" s="164"/>
      <c r="C12" s="144"/>
      <c r="D12" s="162"/>
      <c r="E12" s="166"/>
      <c r="F12" s="168"/>
      <c r="G12" s="210"/>
      <c r="H12" s="6"/>
      <c r="I12" s="6"/>
      <c r="J12" s="6"/>
      <c r="K12" s="6"/>
      <c r="L12" s="6"/>
      <c r="M12" s="6"/>
      <c r="N12" s="6"/>
      <c r="O12" s="6"/>
      <c r="P12" s="6"/>
      <c r="Q12" s="6"/>
      <c r="R12" s="6"/>
      <c r="S12" s="6"/>
      <c r="T12" s="6"/>
      <c r="U12" s="6"/>
      <c r="V12" s="6"/>
      <c r="W12" s="6"/>
      <c r="X12" s="6"/>
      <c r="Y12" s="6"/>
      <c r="Z12" s="6"/>
    </row>
    <row r="13" ht="20" customHeight="true">
      <c r="A13" s="176"/>
      <c r="B13" s="164"/>
      <c r="C13" s="144"/>
      <c r="D13" s="162"/>
      <c r="E13" s="166"/>
      <c r="F13" s="168"/>
      <c r="G13" s="210"/>
      <c r="H13" s="6"/>
      <c r="I13" s="6"/>
      <c r="J13" s="6"/>
      <c r="K13" s="6"/>
      <c r="L13" s="6"/>
      <c r="M13" s="6"/>
      <c r="N13" s="6"/>
      <c r="O13" s="6"/>
      <c r="P13" s="6"/>
      <c r="Q13" s="6"/>
      <c r="R13" s="6"/>
      <c r="S13" s="6"/>
      <c r="T13" s="6"/>
      <c r="U13" s="6"/>
      <c r="V13" s="6"/>
      <c r="W13" s="6"/>
      <c r="X13" s="6"/>
      <c r="Y13" s="6"/>
      <c r="Z13" s="6"/>
    </row>
    <row r="14" ht="20" customHeight="true">
      <c r="A14" s="176"/>
      <c r="B14" s="164"/>
      <c r="C14" s="144"/>
      <c r="D14" s="162"/>
      <c r="E14" s="166"/>
      <c r="F14" s="168"/>
      <c r="G14" s="210"/>
      <c r="H14" s="6"/>
      <c r="I14" s="6"/>
      <c r="J14" s="6"/>
      <c r="K14" s="6"/>
      <c r="L14" s="6"/>
      <c r="M14" s="6"/>
      <c r="N14" s="6"/>
      <c r="O14" s="6"/>
      <c r="P14" s="6"/>
      <c r="Q14" s="6"/>
      <c r="R14" s="6"/>
      <c r="S14" s="6"/>
      <c r="T14" s="6"/>
      <c r="U14" s="6"/>
      <c r="V14" s="6"/>
      <c r="W14" s="6"/>
      <c r="X14" s="6"/>
      <c r="Y14" s="6"/>
      <c r="Z14" s="6"/>
    </row>
    <row r="15" ht="20" customHeight="true">
      <c r="A15" s="176"/>
      <c r="B15" s="164"/>
      <c r="C15" s="144"/>
      <c r="D15" s="162"/>
      <c r="E15" s="166"/>
      <c r="F15" s="168"/>
      <c r="G15" s="210"/>
      <c r="H15" s="6"/>
      <c r="I15" s="6"/>
      <c r="J15" s="6"/>
      <c r="K15" s="6"/>
      <c r="L15" s="6"/>
      <c r="M15" s="6"/>
      <c r="N15" s="6"/>
      <c r="O15" s="6"/>
      <c r="P15" s="6"/>
      <c r="Q15" s="6"/>
      <c r="R15" s="6"/>
      <c r="S15" s="6"/>
      <c r="T15" s="6"/>
      <c r="U15" s="6"/>
      <c r="V15" s="6"/>
      <c r="W15" s="6"/>
      <c r="X15" s="6"/>
      <c r="Y15" s="6"/>
      <c r="Z15" s="6"/>
    </row>
    <row r="16" ht="20" customHeight="true">
      <c r="A16" s="176"/>
      <c r="B16" s="164"/>
      <c r="C16" s="144"/>
      <c r="D16" s="162"/>
      <c r="E16" s="166"/>
      <c r="F16" s="168"/>
      <c r="G16" s="210"/>
      <c r="H16" s="6"/>
      <c r="I16" s="6"/>
      <c r="J16" s="6"/>
      <c r="K16" s="6"/>
      <c r="L16" s="6"/>
      <c r="M16" s="6"/>
      <c r="N16" s="6"/>
      <c r="O16" s="6"/>
      <c r="P16" s="6"/>
      <c r="Q16" s="6"/>
      <c r="R16" s="6"/>
      <c r="S16" s="6"/>
      <c r="T16" s="6"/>
      <c r="U16" s="6"/>
      <c r="V16" s="6"/>
      <c r="W16" s="6"/>
      <c r="X16" s="6"/>
      <c r="Y16" s="6"/>
      <c r="Z16" s="6"/>
    </row>
    <row r="17" ht="20" customHeight="true">
      <c r="A17" s="176"/>
      <c r="B17" s="164"/>
      <c r="C17" s="144"/>
      <c r="D17" s="162"/>
      <c r="E17" s="166"/>
      <c r="F17" s="168"/>
      <c r="G17" s="210"/>
      <c r="H17" s="6"/>
      <c r="I17" s="6"/>
      <c r="J17" s="6"/>
      <c r="K17" s="6"/>
      <c r="L17" s="6"/>
      <c r="M17" s="6"/>
      <c r="N17" s="6"/>
      <c r="O17" s="6"/>
      <c r="P17" s="6"/>
      <c r="Q17" s="6"/>
      <c r="R17" s="6"/>
      <c r="S17" s="6"/>
      <c r="T17" s="6"/>
      <c r="U17" s="6"/>
      <c r="V17" s="6"/>
      <c r="W17" s="6"/>
      <c r="X17" s="6"/>
      <c r="Y17" s="6"/>
      <c r="Z17" s="6"/>
    </row>
    <row r="18" ht="20" customHeight="true">
      <c r="A18" s="176"/>
      <c r="B18" s="164"/>
      <c r="C18" s="144"/>
      <c r="D18" s="162"/>
      <c r="E18" s="166"/>
      <c r="F18" s="168"/>
      <c r="G18" s="210"/>
      <c r="H18" s="6"/>
      <c r="I18" s="6"/>
      <c r="J18" s="6"/>
      <c r="K18" s="6"/>
      <c r="L18" s="6"/>
      <c r="M18" s="6"/>
      <c r="N18" s="6"/>
      <c r="O18" s="6"/>
      <c r="P18" s="6"/>
      <c r="Q18" s="6"/>
      <c r="R18" s="6"/>
      <c r="S18" s="6"/>
      <c r="T18" s="6"/>
      <c r="U18" s="6"/>
      <c r="V18" s="6"/>
      <c r="W18" s="6"/>
      <c r="X18" s="6"/>
      <c r="Y18" s="6"/>
      <c r="Z18" s="6"/>
    </row>
    <row r="19" ht="20" customHeight="true">
      <c r="A19" s="176"/>
      <c r="B19" s="164"/>
      <c r="C19" s="144"/>
      <c r="D19" s="162"/>
      <c r="E19" s="166"/>
      <c r="F19" s="168"/>
      <c r="G19" s="210"/>
      <c r="H19" s="6"/>
      <c r="I19" s="6"/>
      <c r="J19" s="6"/>
      <c r="K19" s="6"/>
      <c r="L19" s="6"/>
      <c r="M19" s="6"/>
      <c r="N19" s="6"/>
      <c r="O19" s="6"/>
      <c r="P19" s="6"/>
      <c r="Q19" s="6"/>
      <c r="R19" s="6"/>
      <c r="S19" s="6"/>
      <c r="T19" s="6"/>
      <c r="U19" s="6"/>
      <c r="V19" s="6"/>
      <c r="W19" s="6"/>
      <c r="X19" s="6"/>
      <c r="Y19" s="6"/>
      <c r="Z19" s="6"/>
    </row>
    <row r="20" ht="20" customHeight="true">
      <c r="A20" s="176"/>
      <c r="B20" s="164"/>
      <c r="C20" s="144"/>
      <c r="D20" s="162"/>
      <c r="E20" s="166"/>
      <c r="F20" s="168"/>
      <c r="G20" s="210"/>
      <c r="H20" s="6"/>
      <c r="I20" s="6"/>
      <c r="J20" s="6"/>
      <c r="K20" s="6"/>
      <c r="L20" s="6"/>
      <c r="M20" s="6"/>
      <c r="N20" s="6"/>
      <c r="O20" s="6"/>
      <c r="P20" s="6"/>
      <c r="Q20" s="6"/>
      <c r="R20" s="6"/>
      <c r="S20" s="6"/>
      <c r="T20" s="6"/>
      <c r="U20" s="6"/>
      <c r="V20" s="6"/>
      <c r="W20" s="6"/>
      <c r="X20" s="6"/>
      <c r="Y20" s="6"/>
      <c r="Z20" s="6"/>
    </row>
    <row r="21" ht="20" customHeight="true">
      <c r="A21" s="176"/>
      <c r="B21" s="164"/>
      <c r="C21" s="144"/>
      <c r="D21" s="162"/>
      <c r="E21" s="166"/>
      <c r="F21" s="168"/>
      <c r="G21" s="210"/>
      <c r="H21" s="6"/>
      <c r="I21" s="6"/>
      <c r="J21" s="6"/>
      <c r="K21" s="6"/>
      <c r="L21" s="6"/>
      <c r="M21" s="6"/>
      <c r="N21" s="6"/>
      <c r="O21" s="6"/>
      <c r="P21" s="6"/>
      <c r="Q21" s="6"/>
      <c r="R21" s="6"/>
      <c r="S21" s="6"/>
      <c r="T21" s="6"/>
      <c r="U21" s="6"/>
      <c r="V21" s="6"/>
      <c r="W21" s="6"/>
      <c r="X21" s="6"/>
      <c r="Y21" s="6"/>
      <c r="Z21" s="6"/>
    </row>
    <row r="22" ht="20" customHeight="true">
      <c r="A22" s="176"/>
      <c r="B22" s="164"/>
      <c r="C22" s="144"/>
      <c r="D22" s="162"/>
      <c r="E22" s="166"/>
      <c r="F22" s="168"/>
      <c r="G22" s="210"/>
      <c r="H22" s="6"/>
      <c r="I22" s="6"/>
      <c r="J22" s="6"/>
      <c r="K22" s="6"/>
      <c r="L22" s="6"/>
      <c r="M22" s="6"/>
      <c r="N22" s="6"/>
      <c r="O22" s="6"/>
      <c r="P22" s="6"/>
      <c r="Q22" s="6"/>
      <c r="R22" s="6"/>
      <c r="S22" s="6"/>
      <c r="T22" s="6"/>
      <c r="U22" s="6"/>
      <c r="V22" s="6"/>
      <c r="W22" s="6"/>
      <c r="X22" s="6"/>
      <c r="Y22" s="6"/>
      <c r="Z22" s="6"/>
    </row>
    <row r="23" ht="20" customHeight="true">
      <c r="A23" s="176"/>
      <c r="B23" s="164"/>
      <c r="C23" s="144"/>
      <c r="D23" s="162"/>
      <c r="E23" s="166"/>
      <c r="F23" s="168"/>
      <c r="G23" s="210"/>
      <c r="H23" s="6"/>
      <c r="I23" s="6"/>
      <c r="J23" s="6"/>
      <c r="K23" s="6"/>
      <c r="L23" s="6"/>
      <c r="M23" s="6"/>
      <c r="N23" s="6"/>
      <c r="O23" s="6"/>
      <c r="P23" s="6"/>
      <c r="Q23" s="6"/>
      <c r="R23" s="6"/>
      <c r="S23" s="6"/>
      <c r="T23" s="6"/>
      <c r="U23" s="6"/>
      <c r="V23" s="6"/>
      <c r="W23" s="6"/>
      <c r="X23" s="6"/>
      <c r="Y23" s="6"/>
      <c r="Z23" s="6"/>
    </row>
    <row r="24" ht="20" customHeight="true">
      <c r="A24" s="176"/>
      <c r="B24" s="164"/>
      <c r="C24" s="144"/>
      <c r="D24" s="162"/>
      <c r="E24" s="166"/>
      <c r="F24" s="168"/>
      <c r="G24" s="210"/>
      <c r="H24" s="6"/>
      <c r="I24" s="6"/>
      <c r="J24" s="6"/>
      <c r="K24" s="6"/>
      <c r="L24" s="6"/>
      <c r="M24" s="6"/>
      <c r="N24" s="6"/>
      <c r="O24" s="6"/>
      <c r="P24" s="6"/>
      <c r="Q24" s="6"/>
      <c r="R24" s="6"/>
      <c r="S24" s="6"/>
      <c r="T24" s="6"/>
      <c r="U24" s="6"/>
      <c r="V24" s="6"/>
      <c r="W24" s="6"/>
      <c r="X24" s="6"/>
      <c r="Y24" s="6"/>
      <c r="Z24" s="6"/>
    </row>
    <row r="25" ht="20" customHeight="true">
      <c r="A25" s="176"/>
      <c r="B25" s="164"/>
      <c r="C25" s="144"/>
      <c r="D25" s="162"/>
      <c r="E25" s="166"/>
      <c r="F25" s="168"/>
      <c r="G25" s="210"/>
      <c r="H25" s="6"/>
      <c r="I25" s="6"/>
      <c r="J25" s="6"/>
      <c r="K25" s="6"/>
      <c r="L25" s="6"/>
      <c r="M25" s="6"/>
      <c r="N25" s="6"/>
      <c r="O25" s="6"/>
      <c r="P25" s="6"/>
      <c r="Q25" s="6"/>
      <c r="R25" s="6"/>
      <c r="S25" s="6"/>
      <c r="T25" s="6"/>
      <c r="U25" s="6"/>
      <c r="V25" s="6"/>
      <c r="W25" s="6"/>
      <c r="X25" s="6"/>
      <c r="Y25" s="6"/>
      <c r="Z25" s="6"/>
    </row>
    <row r="26" ht="20" customHeight="true">
      <c r="A26" s="176"/>
      <c r="B26" s="164"/>
      <c r="C26" s="144"/>
      <c r="D26" s="162"/>
      <c r="E26" s="166"/>
      <c r="F26" s="168"/>
      <c r="G26" s="210"/>
      <c r="H26" s="6"/>
      <c r="I26" s="6"/>
      <c r="J26" s="6"/>
      <c r="K26" s="6"/>
      <c r="L26" s="6"/>
      <c r="M26" s="6"/>
      <c r="N26" s="6"/>
      <c r="O26" s="6"/>
      <c r="P26" s="6"/>
      <c r="Q26" s="6"/>
      <c r="R26" s="6"/>
      <c r="S26" s="6"/>
      <c r="T26" s="6"/>
      <c r="U26" s="6"/>
      <c r="V26" s="6"/>
      <c r="W26" s="6"/>
      <c r="X26" s="6"/>
      <c r="Y26" s="6"/>
      <c r="Z26" s="6"/>
    </row>
    <row r="27" ht="20" customHeight="true">
      <c r="A27" s="176"/>
      <c r="B27" s="164"/>
      <c r="C27" s="144"/>
      <c r="D27" s="162"/>
      <c r="E27" s="166"/>
      <c r="F27" s="168"/>
      <c r="G27" s="210"/>
      <c r="H27" s="6"/>
      <c r="I27" s="6"/>
      <c r="J27" s="6"/>
      <c r="K27" s="6"/>
      <c r="L27" s="6"/>
      <c r="M27" s="6"/>
      <c r="N27" s="6"/>
      <c r="O27" s="6"/>
      <c r="P27" s="6"/>
      <c r="Q27" s="6"/>
      <c r="R27" s="6"/>
      <c r="S27" s="6"/>
      <c r="T27" s="6"/>
      <c r="U27" s="6"/>
      <c r="V27" s="6"/>
      <c r="W27" s="6"/>
      <c r="X27" s="6"/>
      <c r="Y27" s="6"/>
      <c r="Z27" s="6"/>
    </row>
    <row r="28" ht="20" customHeight="true">
      <c r="A28" s="176"/>
      <c r="B28" s="164"/>
      <c r="C28" s="144"/>
      <c r="D28" s="162"/>
      <c r="E28" s="166"/>
      <c r="F28" s="168"/>
      <c r="G28" s="210"/>
      <c r="H28" s="6"/>
      <c r="I28" s="6"/>
      <c r="J28" s="6"/>
      <c r="K28" s="6"/>
      <c r="L28" s="6"/>
      <c r="M28" s="6"/>
      <c r="N28" s="6"/>
      <c r="O28" s="6"/>
      <c r="P28" s="6"/>
      <c r="Q28" s="6"/>
      <c r="R28" s="6"/>
      <c r="S28" s="6"/>
      <c r="T28" s="6"/>
      <c r="U28" s="6"/>
      <c r="V28" s="6"/>
      <c r="W28" s="6"/>
      <c r="X28" s="6"/>
      <c r="Y28" s="6"/>
      <c r="Z28" s="6"/>
    </row>
    <row r="29" ht="20" customHeight="true">
      <c r="A29" s="176"/>
      <c r="B29" s="164"/>
      <c r="C29" s="144"/>
      <c r="D29" s="162"/>
      <c r="E29" s="166"/>
      <c r="F29" s="168"/>
      <c r="G29" s="210"/>
      <c r="H29" s="6"/>
      <c r="I29" s="6"/>
      <c r="J29" s="6"/>
      <c r="K29" s="6"/>
      <c r="L29" s="6"/>
      <c r="M29" s="6"/>
      <c r="N29" s="6"/>
      <c r="O29" s="6"/>
      <c r="P29" s="6"/>
      <c r="Q29" s="6"/>
      <c r="R29" s="6"/>
      <c r="S29" s="6"/>
      <c r="T29" s="6"/>
      <c r="U29" s="6"/>
      <c r="V29" s="6"/>
      <c r="W29" s="6"/>
      <c r="X29" s="6"/>
      <c r="Y29" s="6"/>
      <c r="Z29" s="6"/>
    </row>
    <row r="30" ht="20" customHeight="true">
      <c r="A30" s="176"/>
      <c r="B30" s="164"/>
      <c r="C30" s="144"/>
      <c r="D30" s="162"/>
      <c r="E30" s="166"/>
      <c r="F30" s="168"/>
      <c r="G30" s="210"/>
      <c r="H30" s="6"/>
      <c r="I30" s="6"/>
      <c r="J30" s="6"/>
      <c r="K30" s="6"/>
      <c r="L30" s="6"/>
      <c r="M30" s="6"/>
      <c r="N30" s="6"/>
      <c r="O30" s="6"/>
      <c r="P30" s="6"/>
      <c r="Q30" s="6"/>
      <c r="R30" s="6"/>
      <c r="S30" s="6"/>
      <c r="T30" s="6"/>
      <c r="U30" s="6"/>
      <c r="V30" s="6"/>
      <c r="W30" s="6"/>
      <c r="X30" s="6"/>
      <c r="Y30" s="6"/>
      <c r="Z30" s="6"/>
    </row>
    <row r="31" ht="20" customHeight="true">
      <c r="A31" s="176"/>
      <c r="B31" s="164"/>
      <c r="C31" s="144"/>
      <c r="D31" s="162"/>
      <c r="E31" s="166"/>
      <c r="F31" s="168"/>
      <c r="G31" s="210"/>
      <c r="H31" s="6"/>
      <c r="I31" s="6"/>
      <c r="J31" s="6"/>
      <c r="K31" s="6"/>
      <c r="L31" s="6"/>
      <c r="M31" s="6"/>
      <c r="N31" s="6"/>
      <c r="O31" s="6"/>
      <c r="P31" s="6"/>
      <c r="Q31" s="6"/>
      <c r="R31" s="6"/>
      <c r="S31" s="6"/>
      <c r="T31" s="6"/>
      <c r="U31" s="6"/>
      <c r="V31" s="6"/>
      <c r="W31" s="6"/>
      <c r="X31" s="6"/>
      <c r="Y31" s="6"/>
      <c r="Z31" s="6"/>
    </row>
    <row r="32" ht="20" customHeight="true">
      <c r="A32" s="176"/>
      <c r="B32" s="164"/>
      <c r="C32" s="144"/>
      <c r="D32" s="162"/>
      <c r="E32" s="166"/>
      <c r="F32" s="168"/>
      <c r="G32" s="210"/>
      <c r="H32" s="6"/>
      <c r="I32" s="6"/>
      <c r="J32" s="6"/>
      <c r="K32" s="6"/>
      <c r="L32" s="6"/>
      <c r="M32" s="6"/>
      <c r="N32" s="6"/>
      <c r="O32" s="6"/>
      <c r="P32" s="6"/>
      <c r="Q32" s="6"/>
      <c r="R32" s="6"/>
      <c r="S32" s="6"/>
      <c r="T32" s="6"/>
      <c r="U32" s="6"/>
      <c r="V32" s="6"/>
      <c r="W32" s="6"/>
      <c r="X32" s="6"/>
      <c r="Y32" s="6"/>
      <c r="Z32" s="6"/>
    </row>
    <row r="33" ht="20" customHeight="true">
      <c r="A33" s="176"/>
      <c r="B33" s="164"/>
      <c r="C33" s="144"/>
      <c r="D33" s="162"/>
      <c r="E33" s="166"/>
      <c r="F33" s="168"/>
      <c r="G33" s="210"/>
      <c r="H33" s="6"/>
      <c r="I33" s="6"/>
      <c r="J33" s="6"/>
      <c r="K33" s="6"/>
      <c r="L33" s="6"/>
      <c r="M33" s="6"/>
      <c r="N33" s="6"/>
      <c r="O33" s="6"/>
      <c r="P33" s="6"/>
      <c r="Q33" s="6"/>
      <c r="R33" s="6"/>
      <c r="S33" s="6"/>
      <c r="T33" s="6"/>
      <c r="U33" s="6"/>
      <c r="V33" s="6"/>
      <c r="W33" s="6"/>
      <c r="X33" s="6"/>
      <c r="Y33" s="6"/>
      <c r="Z33" s="6"/>
    </row>
    <row r="34" ht="20" customHeight="true">
      <c r="A34" s="176"/>
      <c r="B34" s="164"/>
      <c r="C34" s="144"/>
      <c r="D34" s="162"/>
      <c r="E34" s="166"/>
      <c r="F34" s="168"/>
      <c r="G34" s="210"/>
      <c r="H34" s="6"/>
      <c r="I34" s="6"/>
      <c r="J34" s="6"/>
      <c r="K34" s="6"/>
      <c r="L34" s="6"/>
      <c r="M34" s="6"/>
      <c r="N34" s="6"/>
      <c r="O34" s="6"/>
      <c r="P34" s="6"/>
      <c r="Q34" s="6"/>
      <c r="R34" s="6"/>
      <c r="S34" s="6"/>
      <c r="T34" s="6"/>
      <c r="U34" s="6"/>
      <c r="V34" s="6"/>
      <c r="W34" s="6"/>
      <c r="X34" s="6"/>
      <c r="Y34" s="6"/>
      <c r="Z34" s="6"/>
    </row>
    <row r="35" ht="20" customHeight="true">
      <c r="A35" s="176"/>
      <c r="B35" s="164"/>
      <c r="C35" s="144"/>
      <c r="D35" s="162"/>
      <c r="E35" s="166"/>
      <c r="F35" s="168"/>
      <c r="G35" s="210"/>
      <c r="H35" s="6"/>
      <c r="I35" s="6"/>
      <c r="J35" s="6"/>
      <c r="K35" s="6"/>
      <c r="L35" s="6"/>
      <c r="M35" s="6"/>
      <c r="N35" s="6"/>
      <c r="O35" s="6"/>
      <c r="P35" s="6"/>
      <c r="Q35" s="6"/>
      <c r="R35" s="6"/>
      <c r="S35" s="6"/>
      <c r="T35" s="6"/>
      <c r="U35" s="6"/>
      <c r="V35" s="6"/>
      <c r="W35" s="6"/>
      <c r="X35" s="6"/>
      <c r="Y35" s="6"/>
      <c r="Z35" s="6"/>
    </row>
    <row r="36" ht="20" customHeight="true">
      <c r="A36" s="176"/>
      <c r="B36" s="164"/>
      <c r="C36" s="144"/>
      <c r="D36" s="162"/>
      <c r="E36" s="166"/>
      <c r="F36" s="168"/>
      <c r="G36" s="210"/>
      <c r="H36" s="6"/>
      <c r="I36" s="6"/>
      <c r="J36" s="6"/>
      <c r="K36" s="6"/>
      <c r="L36" s="6"/>
      <c r="M36" s="6"/>
      <c r="N36" s="6"/>
      <c r="O36" s="6"/>
      <c r="P36" s="6"/>
      <c r="Q36" s="6"/>
      <c r="R36" s="6"/>
      <c r="S36" s="6"/>
      <c r="T36" s="6"/>
      <c r="U36" s="6"/>
      <c r="V36" s="6"/>
      <c r="W36" s="6"/>
      <c r="X36" s="6"/>
      <c r="Y36" s="6"/>
      <c r="Z36" s="6"/>
    </row>
    <row r="37" ht="20" customHeight="true">
      <c r="A37" s="176"/>
      <c r="B37" s="164"/>
      <c r="C37" s="144"/>
      <c r="D37" s="162"/>
      <c r="E37" s="166"/>
      <c r="F37" s="168"/>
      <c r="G37" s="210"/>
      <c r="H37" s="6"/>
      <c r="I37" s="6"/>
      <c r="J37" s="6"/>
      <c r="K37" s="6"/>
      <c r="L37" s="6"/>
      <c r="M37" s="6"/>
      <c r="N37" s="6"/>
      <c r="O37" s="6"/>
      <c r="P37" s="6"/>
      <c r="Q37" s="6"/>
      <c r="R37" s="6"/>
      <c r="S37" s="6"/>
      <c r="T37" s="6"/>
      <c r="U37" s="6"/>
      <c r="V37" s="6"/>
      <c r="W37" s="6"/>
      <c r="X37" s="6"/>
      <c r="Y37" s="6"/>
      <c r="Z37" s="6"/>
    </row>
    <row r="38" ht="20" customHeight="true">
      <c r="A38" s="176"/>
      <c r="B38" s="164"/>
      <c r="C38" s="144"/>
      <c r="D38" s="162"/>
      <c r="E38" s="166"/>
      <c r="F38" s="168"/>
      <c r="G38" s="210"/>
      <c r="H38" s="6"/>
      <c r="I38" s="6"/>
      <c r="J38" s="6"/>
      <c r="K38" s="6"/>
      <c r="L38" s="6"/>
      <c r="M38" s="6"/>
      <c r="N38" s="6"/>
      <c r="O38" s="6"/>
      <c r="P38" s="6"/>
      <c r="Q38" s="6"/>
      <c r="R38" s="6"/>
      <c r="S38" s="6"/>
      <c r="T38" s="6"/>
      <c r="U38" s="6"/>
      <c r="V38" s="6"/>
      <c r="W38" s="6"/>
      <c r="X38" s="6"/>
      <c r="Y38" s="6"/>
      <c r="Z38" s="6"/>
    </row>
    <row r="39" ht="20" customHeight="true">
      <c r="A39" s="176"/>
      <c r="B39" s="164"/>
      <c r="C39" s="144"/>
      <c r="D39" s="162"/>
      <c r="E39" s="166"/>
      <c r="F39" s="168"/>
      <c r="G39" s="210"/>
      <c r="H39" s="6"/>
      <c r="I39" s="6"/>
      <c r="J39" s="6"/>
      <c r="K39" s="6"/>
      <c r="L39" s="6"/>
      <c r="M39" s="6"/>
      <c r="N39" s="6"/>
      <c r="O39" s="6"/>
      <c r="P39" s="6"/>
      <c r="Q39" s="6"/>
      <c r="R39" s="6"/>
      <c r="S39" s="6"/>
      <c r="T39" s="6"/>
      <c r="U39" s="6"/>
      <c r="V39" s="6"/>
      <c r="W39" s="6"/>
      <c r="X39" s="6"/>
      <c r="Y39" s="6"/>
      <c r="Z39" s="6"/>
    </row>
    <row r="40" ht="20" customHeight="true">
      <c r="A40" s="176"/>
      <c r="B40" s="164"/>
      <c r="C40" s="144"/>
      <c r="D40" s="162"/>
      <c r="E40" s="166"/>
      <c r="F40" s="168"/>
      <c r="G40" s="210"/>
      <c r="H40" s="6"/>
      <c r="I40" s="6"/>
      <c r="J40" s="6"/>
      <c r="K40" s="6"/>
      <c r="L40" s="6"/>
      <c r="M40" s="6"/>
      <c r="N40" s="6"/>
      <c r="O40" s="6"/>
      <c r="P40" s="6"/>
      <c r="Q40" s="6"/>
      <c r="R40" s="6"/>
      <c r="S40" s="6"/>
      <c r="T40" s="6"/>
      <c r="U40" s="6"/>
      <c r="V40" s="6"/>
      <c r="W40" s="6"/>
      <c r="X40" s="6"/>
      <c r="Y40" s="6"/>
      <c r="Z40" s="6"/>
    </row>
    <row r="41" ht="20" customHeight="true">
      <c r="A41" s="176"/>
      <c r="B41" s="164"/>
      <c r="C41" s="144"/>
      <c r="D41" s="162"/>
      <c r="E41" s="166"/>
      <c r="F41" s="168"/>
      <c r="G41" s="210"/>
      <c r="H41" s="6"/>
      <c r="I41" s="6"/>
      <c r="J41" s="6"/>
      <c r="K41" s="6"/>
      <c r="L41" s="6"/>
      <c r="M41" s="6"/>
      <c r="N41" s="6"/>
      <c r="O41" s="6"/>
      <c r="P41" s="6"/>
      <c r="Q41" s="6"/>
      <c r="R41" s="6"/>
      <c r="S41" s="6"/>
      <c r="T41" s="6"/>
      <c r="U41" s="6"/>
      <c r="V41" s="6"/>
      <c r="W41" s="6"/>
      <c r="X41" s="6"/>
      <c r="Y41" s="6"/>
      <c r="Z41" s="6"/>
    </row>
    <row r="42" ht="20" customHeight="true">
      <c r="A42" s="176"/>
      <c r="B42" s="164"/>
      <c r="C42" s="144"/>
      <c r="D42" s="162"/>
      <c r="E42" s="166"/>
      <c r="F42" s="168"/>
      <c r="G42" s="210"/>
      <c r="H42" s="6"/>
      <c r="I42" s="6"/>
      <c r="J42" s="6"/>
      <c r="K42" s="6"/>
      <c r="L42" s="6"/>
      <c r="M42" s="6"/>
      <c r="N42" s="6"/>
      <c r="O42" s="6"/>
      <c r="P42" s="6"/>
      <c r="Q42" s="6"/>
      <c r="R42" s="6"/>
      <c r="S42" s="6"/>
      <c r="T42" s="6"/>
      <c r="U42" s="6"/>
      <c r="V42" s="6"/>
      <c r="W42" s="6"/>
      <c r="X42" s="6"/>
      <c r="Y42" s="6"/>
      <c r="Z42" s="6"/>
    </row>
    <row r="43" ht="20" customHeight="true">
      <c r="A43" s="176"/>
      <c r="B43" s="164"/>
      <c r="C43" s="144"/>
      <c r="D43" s="162"/>
      <c r="E43" s="166"/>
      <c r="F43" s="168"/>
      <c r="G43" s="210"/>
      <c r="H43" s="6"/>
      <c r="I43" s="6"/>
      <c r="J43" s="6"/>
      <c r="K43" s="6"/>
      <c r="L43" s="6"/>
      <c r="M43" s="6"/>
      <c r="N43" s="6"/>
      <c r="O43" s="6"/>
      <c r="P43" s="6"/>
      <c r="Q43" s="6"/>
      <c r="R43" s="6"/>
      <c r="S43" s="6"/>
      <c r="T43" s="6"/>
      <c r="U43" s="6"/>
      <c r="V43" s="6"/>
      <c r="W43" s="6"/>
      <c r="X43" s="6"/>
      <c r="Y43" s="6"/>
      <c r="Z43" s="6"/>
    </row>
    <row r="44" ht="20" customHeight="true">
      <c r="A44" s="176"/>
      <c r="B44" s="164"/>
      <c r="C44" s="144"/>
      <c r="D44" s="162"/>
      <c r="E44" s="166"/>
      <c r="F44" s="168"/>
      <c r="G44" s="210"/>
      <c r="H44" s="6"/>
      <c r="I44" s="6"/>
      <c r="J44" s="6"/>
      <c r="K44" s="6"/>
      <c r="L44" s="6"/>
      <c r="M44" s="6"/>
      <c r="N44" s="6"/>
      <c r="O44" s="6"/>
      <c r="P44" s="6"/>
      <c r="Q44" s="6"/>
      <c r="R44" s="6"/>
      <c r="S44" s="6"/>
      <c r="T44" s="6"/>
      <c r="U44" s="6"/>
      <c r="V44" s="6"/>
      <c r="W44" s="6"/>
      <c r="X44" s="6"/>
      <c r="Y44" s="6"/>
      <c r="Z44" s="6"/>
    </row>
    <row r="45" ht="20" customHeight="true">
      <c r="A45" s="176"/>
      <c r="B45" s="164"/>
      <c r="C45" s="144"/>
      <c r="D45" s="162"/>
      <c r="E45" s="166"/>
      <c r="F45" s="168"/>
      <c r="G45" s="210"/>
      <c r="H45" s="6"/>
      <c r="I45" s="6"/>
      <c r="J45" s="6"/>
      <c r="K45" s="6"/>
      <c r="L45" s="6"/>
      <c r="M45" s="6"/>
      <c r="N45" s="6"/>
      <c r="O45" s="6"/>
      <c r="P45" s="6"/>
      <c r="Q45" s="6"/>
      <c r="R45" s="6"/>
      <c r="S45" s="6"/>
      <c r="T45" s="6"/>
      <c r="U45" s="6"/>
      <c r="V45" s="6"/>
      <c r="W45" s="6"/>
      <c r="X45" s="6"/>
      <c r="Y45" s="6"/>
      <c r="Z45" s="6"/>
    </row>
    <row r="46" ht="20" customHeight="true">
      <c r="A46" s="176"/>
      <c r="B46" s="164"/>
      <c r="C46" s="144"/>
      <c r="D46" s="162"/>
      <c r="E46" s="166"/>
      <c r="F46" s="168"/>
      <c r="G46" s="210"/>
      <c r="H46" s="6"/>
      <c r="I46" s="6"/>
      <c r="J46" s="6"/>
      <c r="K46" s="6"/>
      <c r="L46" s="6"/>
      <c r="M46" s="6"/>
      <c r="N46" s="6"/>
      <c r="O46" s="6"/>
      <c r="P46" s="6"/>
      <c r="Q46" s="6"/>
      <c r="R46" s="6"/>
      <c r="S46" s="6"/>
      <c r="T46" s="6"/>
      <c r="U46" s="6"/>
      <c r="V46" s="6"/>
      <c r="W46" s="6"/>
      <c r="X46" s="6"/>
      <c r="Y46" s="6"/>
      <c r="Z46" s="6"/>
    </row>
    <row r="47" ht="20" customHeight="true">
      <c r="A47" s="176"/>
      <c r="B47" s="164"/>
      <c r="C47" s="144"/>
      <c r="D47" s="162"/>
      <c r="E47" s="166"/>
      <c r="F47" s="168"/>
      <c r="G47" s="210"/>
      <c r="H47" s="6"/>
      <c r="I47" s="6"/>
      <c r="J47" s="6"/>
      <c r="K47" s="6"/>
      <c r="L47" s="6"/>
      <c r="M47" s="6"/>
      <c r="N47" s="6"/>
      <c r="O47" s="6"/>
      <c r="P47" s="6"/>
      <c r="Q47" s="6"/>
      <c r="R47" s="6"/>
      <c r="S47" s="6"/>
      <c r="T47" s="6"/>
      <c r="U47" s="6"/>
      <c r="V47" s="6"/>
      <c r="W47" s="6"/>
      <c r="X47" s="6"/>
      <c r="Y47" s="6"/>
      <c r="Z47" s="6"/>
    </row>
    <row r="48" ht="20" customHeight="true">
      <c r="A48" s="176"/>
      <c r="B48" s="164"/>
      <c r="C48" s="144"/>
      <c r="D48" s="162"/>
      <c r="E48" s="166"/>
      <c r="F48" s="168"/>
      <c r="G48" s="210"/>
      <c r="H48" s="6"/>
      <c r="I48" s="6"/>
      <c r="J48" s="6"/>
      <c r="K48" s="6"/>
      <c r="L48" s="6"/>
      <c r="M48" s="6"/>
      <c r="N48" s="6"/>
      <c r="O48" s="6"/>
      <c r="P48" s="6"/>
      <c r="Q48" s="6"/>
      <c r="R48" s="6"/>
      <c r="S48" s="6"/>
      <c r="T48" s="6"/>
      <c r="U48" s="6"/>
      <c r="V48" s="6"/>
      <c r="W48" s="6"/>
      <c r="X48" s="6"/>
      <c r="Y48" s="6"/>
      <c r="Z48" s="6"/>
    </row>
    <row r="49" ht="20" customHeight="true">
      <c r="A49" s="176"/>
      <c r="B49" s="164"/>
      <c r="C49" s="144"/>
      <c r="D49" s="162"/>
      <c r="E49" s="166"/>
      <c r="F49" s="168"/>
      <c r="G49" s="210"/>
      <c r="H49" s="6"/>
      <c r="I49" s="6"/>
      <c r="J49" s="6"/>
      <c r="K49" s="6"/>
      <c r="L49" s="6"/>
      <c r="M49" s="6"/>
      <c r="N49" s="6"/>
      <c r="O49" s="6"/>
      <c r="P49" s="6"/>
      <c r="Q49" s="6"/>
      <c r="R49" s="6"/>
      <c r="S49" s="6"/>
      <c r="T49" s="6"/>
      <c r="U49" s="6"/>
      <c r="V49" s="6"/>
      <c r="W49" s="6"/>
      <c r="X49" s="6"/>
      <c r="Y49" s="6"/>
      <c r="Z49" s="6"/>
    </row>
    <row r="50" ht="20" customHeight="true">
      <c r="A50" s="176"/>
      <c r="B50" s="164"/>
      <c r="C50" s="144"/>
      <c r="D50" s="162"/>
      <c r="E50" s="166"/>
      <c r="F50" s="168"/>
      <c r="G50" s="210"/>
      <c r="H50" s="6"/>
      <c r="I50" s="6"/>
      <c r="J50" s="6"/>
      <c r="K50" s="6"/>
      <c r="L50" s="6"/>
      <c r="M50" s="6"/>
      <c r="N50" s="6"/>
      <c r="O50" s="6"/>
      <c r="P50" s="6"/>
      <c r="Q50" s="6"/>
      <c r="R50" s="6"/>
      <c r="S50" s="6"/>
      <c r="T50" s="6"/>
      <c r="U50" s="6"/>
      <c r="V50" s="6"/>
      <c r="W50" s="6"/>
      <c r="X50" s="6"/>
      <c r="Y50" s="6"/>
      <c r="Z50" s="6"/>
    </row>
    <row r="51" ht="20" customHeight="true">
      <c r="A51" s="176"/>
      <c r="B51" s="164"/>
      <c r="C51" s="144"/>
      <c r="D51" s="162"/>
      <c r="E51" s="166"/>
      <c r="F51" s="168"/>
      <c r="G51" s="210"/>
      <c r="H51" s="6"/>
      <c r="I51" s="6"/>
      <c r="J51" s="6"/>
      <c r="K51" s="6"/>
      <c r="L51" s="6"/>
      <c r="M51" s="6"/>
      <c r="N51" s="6"/>
      <c r="O51" s="6"/>
      <c r="P51" s="6"/>
      <c r="Q51" s="6"/>
      <c r="R51" s="6"/>
      <c r="S51" s="6"/>
      <c r="T51" s="6"/>
      <c r="U51" s="6"/>
      <c r="V51" s="6"/>
      <c r="W51" s="6"/>
      <c r="X51" s="6"/>
      <c r="Y51" s="6"/>
      <c r="Z51" s="6"/>
    </row>
    <row r="52" ht="20" customHeight="true">
      <c r="A52" s="176"/>
      <c r="B52" s="164"/>
      <c r="C52" s="144"/>
      <c r="D52" s="162"/>
      <c r="E52" s="166"/>
      <c r="F52" s="168"/>
      <c r="G52" s="210"/>
      <c r="H52" s="6"/>
      <c r="I52" s="6"/>
      <c r="J52" s="6"/>
      <c r="K52" s="6"/>
      <c r="L52" s="6"/>
      <c r="M52" s="6"/>
      <c r="N52" s="6"/>
      <c r="O52" s="6"/>
      <c r="P52" s="6"/>
      <c r="Q52" s="6"/>
      <c r="R52" s="6"/>
      <c r="S52" s="6"/>
      <c r="T52" s="6"/>
      <c r="U52" s="6"/>
      <c r="V52" s="6"/>
      <c r="W52" s="6"/>
      <c r="X52" s="6"/>
      <c r="Y52" s="6"/>
      <c r="Z52" s="6"/>
    </row>
    <row r="53" ht="20" customHeight="true">
      <c r="A53" s="176"/>
      <c r="B53" s="164"/>
      <c r="C53" s="144"/>
      <c r="D53" s="162"/>
      <c r="E53" s="166"/>
      <c r="F53" s="168"/>
      <c r="G53" s="210"/>
      <c r="H53" s="6"/>
      <c r="I53" s="6"/>
      <c r="J53" s="6"/>
      <c r="K53" s="6"/>
      <c r="L53" s="6"/>
      <c r="M53" s="6"/>
      <c r="N53" s="6"/>
      <c r="O53" s="6"/>
      <c r="P53" s="6"/>
      <c r="Q53" s="6"/>
      <c r="R53" s="6"/>
      <c r="S53" s="6"/>
      <c r="T53" s="6"/>
      <c r="U53" s="6"/>
      <c r="V53" s="6"/>
      <c r="W53" s="6"/>
      <c r="X53" s="6"/>
      <c r="Y53" s="6"/>
      <c r="Z53" s="6"/>
    </row>
    <row r="54" ht="20" customHeight="true">
      <c r="A54" s="176"/>
      <c r="B54" s="164"/>
      <c r="C54" s="144"/>
      <c r="D54" s="162"/>
      <c r="E54" s="166"/>
      <c r="F54" s="168"/>
      <c r="G54" s="210"/>
      <c r="H54" s="6"/>
      <c r="I54" s="6"/>
      <c r="J54" s="6"/>
      <c r="K54" s="6"/>
      <c r="L54" s="6"/>
      <c r="M54" s="6"/>
      <c r="N54" s="6"/>
      <c r="O54" s="6"/>
      <c r="P54" s="6"/>
      <c r="Q54" s="6"/>
      <c r="R54" s="6"/>
      <c r="S54" s="6"/>
      <c r="T54" s="6"/>
      <c r="U54" s="6"/>
      <c r="V54" s="6"/>
      <c r="W54" s="6"/>
      <c r="X54" s="6"/>
      <c r="Y54" s="6"/>
      <c r="Z54" s="6"/>
    </row>
    <row r="55" ht="20" customHeight="true">
      <c r="A55" s="176"/>
      <c r="B55" s="164"/>
      <c r="C55" s="144"/>
      <c r="D55" s="162"/>
      <c r="E55" s="166"/>
      <c r="F55" s="168"/>
      <c r="G55" s="210"/>
      <c r="H55" s="6"/>
      <c r="I55" s="6"/>
      <c r="J55" s="6"/>
      <c r="K55" s="6"/>
      <c r="L55" s="6"/>
      <c r="M55" s="6"/>
      <c r="N55" s="6"/>
      <c r="O55" s="6"/>
      <c r="P55" s="6"/>
      <c r="Q55" s="6"/>
      <c r="R55" s="6"/>
      <c r="S55" s="6"/>
      <c r="T55" s="6"/>
      <c r="U55" s="6"/>
      <c r="V55" s="6"/>
      <c r="W55" s="6"/>
      <c r="X55" s="6"/>
      <c r="Y55" s="6"/>
      <c r="Z55" s="6"/>
    </row>
    <row r="56" ht="20" customHeight="true">
      <c r="A56" s="176"/>
      <c r="B56" s="164"/>
      <c r="C56" s="144"/>
      <c r="D56" s="162"/>
      <c r="E56" s="166"/>
      <c r="F56" s="168"/>
      <c r="G56" s="210"/>
      <c r="H56" s="6"/>
      <c r="I56" s="6"/>
      <c r="J56" s="6"/>
      <c r="K56" s="6"/>
      <c r="L56" s="6"/>
      <c r="M56" s="6"/>
      <c r="N56" s="6"/>
      <c r="O56" s="6"/>
      <c r="P56" s="6"/>
      <c r="Q56" s="6"/>
      <c r="R56" s="6"/>
      <c r="S56" s="6"/>
      <c r="T56" s="6"/>
      <c r="U56" s="6"/>
      <c r="V56" s="6"/>
      <c r="W56" s="6"/>
      <c r="X56" s="6"/>
      <c r="Y56" s="6"/>
      <c r="Z56" s="6"/>
    </row>
    <row r="57" ht="20" customHeight="true">
      <c r="A57" s="176"/>
      <c r="B57" s="164"/>
      <c r="C57" s="144"/>
      <c r="D57" s="162"/>
      <c r="E57" s="166"/>
      <c r="F57" s="168"/>
      <c r="G57" s="210"/>
      <c r="H57" s="6"/>
      <c r="I57" s="6"/>
      <c r="J57" s="6"/>
      <c r="K57" s="6"/>
      <c r="L57" s="6"/>
      <c r="M57" s="6"/>
      <c r="N57" s="6"/>
      <c r="O57" s="6"/>
      <c r="P57" s="6"/>
      <c r="Q57" s="6"/>
      <c r="R57" s="6"/>
      <c r="S57" s="6"/>
      <c r="T57" s="6"/>
      <c r="U57" s="6"/>
      <c r="V57" s="6"/>
      <c r="W57" s="6"/>
      <c r="X57" s="6"/>
      <c r="Y57" s="6"/>
      <c r="Z57" s="6"/>
    </row>
    <row r="58" ht="20" customHeight="true">
      <c r="A58" s="176"/>
      <c r="B58" s="164"/>
      <c r="C58" s="144"/>
      <c r="D58" s="162"/>
      <c r="E58" s="166"/>
      <c r="F58" s="168"/>
      <c r="G58" s="210"/>
      <c r="H58" s="6"/>
      <c r="I58" s="6"/>
      <c r="J58" s="6"/>
      <c r="K58" s="6"/>
      <c r="L58" s="6"/>
      <c r="M58" s="6"/>
      <c r="N58" s="6"/>
      <c r="O58" s="6"/>
      <c r="P58" s="6"/>
      <c r="Q58" s="6"/>
      <c r="R58" s="6"/>
      <c r="S58" s="6"/>
      <c r="T58" s="6"/>
      <c r="U58" s="6"/>
      <c r="V58" s="6"/>
      <c r="W58" s="6"/>
      <c r="X58" s="6"/>
      <c r="Y58" s="6"/>
      <c r="Z58" s="6"/>
    </row>
    <row r="59" ht="20" customHeight="true">
      <c r="A59" s="176"/>
      <c r="B59" s="164"/>
      <c r="C59" s="144"/>
      <c r="D59" s="162"/>
      <c r="E59" s="166"/>
      <c r="F59" s="168"/>
      <c r="G59" s="210"/>
      <c r="H59" s="6"/>
      <c r="I59" s="6"/>
      <c r="J59" s="6"/>
      <c r="K59" s="6"/>
      <c r="L59" s="6"/>
      <c r="M59" s="6"/>
      <c r="N59" s="6"/>
      <c r="O59" s="6"/>
      <c r="P59" s="6"/>
      <c r="Q59" s="6"/>
      <c r="R59" s="6"/>
      <c r="S59" s="6"/>
      <c r="T59" s="6"/>
      <c r="U59" s="6"/>
      <c r="V59" s="6"/>
      <c r="W59" s="6"/>
      <c r="X59" s="6"/>
      <c r="Y59" s="6"/>
      <c r="Z59" s="6"/>
    </row>
    <row r="60" ht="20" customHeight="true">
      <c r="A60" s="176"/>
      <c r="B60" s="164"/>
      <c r="C60" s="144"/>
      <c r="D60" s="162"/>
      <c r="E60" s="166"/>
      <c r="F60" s="168"/>
      <c r="G60" s="210"/>
      <c r="H60" s="6"/>
      <c r="I60" s="6"/>
      <c r="J60" s="6"/>
      <c r="K60" s="6"/>
      <c r="L60" s="6"/>
      <c r="M60" s="6"/>
      <c r="N60" s="6"/>
      <c r="O60" s="6"/>
      <c r="P60" s="6"/>
      <c r="Q60" s="6"/>
      <c r="R60" s="6"/>
      <c r="S60" s="6"/>
      <c r="T60" s="6"/>
      <c r="U60" s="6"/>
      <c r="V60" s="6"/>
      <c r="W60" s="6"/>
      <c r="X60" s="6"/>
      <c r="Y60" s="6"/>
      <c r="Z60" s="6"/>
    </row>
    <row r="61" ht="20" customHeight="true">
      <c r="A61" s="176"/>
      <c r="B61" s="164"/>
      <c r="C61" s="144"/>
      <c r="D61" s="162"/>
      <c r="E61" s="166"/>
      <c r="F61" s="168"/>
      <c r="G61" s="210"/>
      <c r="H61" s="6"/>
      <c r="I61" s="6"/>
      <c r="J61" s="6"/>
      <c r="K61" s="6"/>
      <c r="L61" s="6"/>
      <c r="M61" s="6"/>
      <c r="N61" s="6"/>
      <c r="O61" s="6"/>
      <c r="P61" s="6"/>
      <c r="Q61" s="6"/>
      <c r="R61" s="6"/>
      <c r="S61" s="6"/>
      <c r="T61" s="6"/>
      <c r="U61" s="6"/>
      <c r="V61" s="6"/>
      <c r="W61" s="6"/>
      <c r="X61" s="6"/>
      <c r="Y61" s="6"/>
      <c r="Z61" s="6"/>
    </row>
    <row r="62" ht="20" customHeight="true">
      <c r="A62" s="176"/>
      <c r="B62" s="164"/>
      <c r="C62" s="144"/>
      <c r="D62" s="162"/>
      <c r="E62" s="166"/>
      <c r="F62" s="168"/>
      <c r="G62" s="210"/>
      <c r="H62" s="6"/>
      <c r="I62" s="6"/>
      <c r="J62" s="6"/>
      <c r="K62" s="6"/>
      <c r="L62" s="6"/>
      <c r="M62" s="6"/>
      <c r="N62" s="6"/>
      <c r="O62" s="6"/>
      <c r="P62" s="6"/>
      <c r="Q62" s="6"/>
      <c r="R62" s="6"/>
      <c r="S62" s="6"/>
      <c r="T62" s="6"/>
      <c r="U62" s="6"/>
      <c r="V62" s="6"/>
      <c r="W62" s="6"/>
      <c r="X62" s="6"/>
      <c r="Y62" s="6"/>
      <c r="Z62" s="6"/>
    </row>
    <row r="63" ht="20" customHeight="true">
      <c r="A63" s="176"/>
      <c r="B63" s="164"/>
      <c r="C63" s="144"/>
      <c r="D63" s="162"/>
      <c r="E63" s="166"/>
      <c r="F63" s="168"/>
      <c r="G63" s="210"/>
      <c r="H63" s="6"/>
      <c r="I63" s="6"/>
      <c r="J63" s="6"/>
      <c r="K63" s="6"/>
      <c r="L63" s="6"/>
      <c r="M63" s="6"/>
      <c r="N63" s="6"/>
      <c r="O63" s="6"/>
      <c r="P63" s="6"/>
      <c r="Q63" s="6"/>
      <c r="R63" s="6"/>
      <c r="S63" s="6"/>
      <c r="T63" s="6"/>
      <c r="U63" s="6"/>
      <c r="V63" s="6"/>
      <c r="W63" s="6"/>
      <c r="X63" s="6"/>
      <c r="Y63" s="6"/>
      <c r="Z63" s="6"/>
    </row>
    <row r="64" ht="20" customHeight="true">
      <c r="A64" s="176"/>
      <c r="B64" s="164"/>
      <c r="C64" s="144"/>
      <c r="D64" s="162"/>
      <c r="E64" s="166"/>
      <c r="F64" s="168"/>
      <c r="G64" s="210"/>
      <c r="H64" s="6"/>
      <c r="I64" s="6"/>
      <c r="J64" s="6"/>
      <c r="K64" s="6"/>
      <c r="L64" s="6"/>
      <c r="M64" s="6"/>
      <c r="N64" s="6"/>
      <c r="O64" s="6"/>
      <c r="P64" s="6"/>
      <c r="Q64" s="6"/>
      <c r="R64" s="6"/>
      <c r="S64" s="6"/>
      <c r="T64" s="6"/>
      <c r="U64" s="6"/>
      <c r="V64" s="6"/>
      <c r="W64" s="6"/>
      <c r="X64" s="6"/>
      <c r="Y64" s="6"/>
      <c r="Z64" s="6"/>
    </row>
    <row r="65" ht="20" customHeight="true">
      <c r="A65" s="176"/>
      <c r="B65" s="164"/>
      <c r="C65" s="144"/>
      <c r="D65" s="162"/>
      <c r="E65" s="166"/>
      <c r="F65" s="168"/>
      <c r="G65" s="210"/>
      <c r="H65" s="6"/>
      <c r="I65" s="6"/>
      <c r="J65" s="6"/>
      <c r="K65" s="6"/>
      <c r="L65" s="6"/>
      <c r="M65" s="6"/>
      <c r="N65" s="6"/>
      <c r="O65" s="6"/>
      <c r="P65" s="6"/>
      <c r="Q65" s="6"/>
      <c r="R65" s="6"/>
      <c r="S65" s="6"/>
      <c r="T65" s="6"/>
      <c r="U65" s="6"/>
      <c r="V65" s="6"/>
      <c r="W65" s="6"/>
      <c r="X65" s="6"/>
      <c r="Y65" s="6"/>
      <c r="Z65" s="6"/>
    </row>
    <row r="66" ht="20" customHeight="true">
      <c r="A66" s="176"/>
      <c r="B66" s="164"/>
      <c r="C66" s="144"/>
      <c r="D66" s="162"/>
      <c r="E66" s="166"/>
      <c r="F66" s="168"/>
      <c r="G66" s="210"/>
      <c r="H66" s="6"/>
      <c r="I66" s="6"/>
      <c r="J66" s="6"/>
      <c r="K66" s="6"/>
      <c r="L66" s="6"/>
      <c r="M66" s="6"/>
      <c r="N66" s="6"/>
      <c r="O66" s="6"/>
      <c r="P66" s="6"/>
      <c r="Q66" s="6"/>
      <c r="R66" s="6"/>
      <c r="S66" s="6"/>
      <c r="T66" s="6"/>
      <c r="U66" s="6"/>
      <c r="V66" s="6"/>
      <c r="W66" s="6"/>
      <c r="X66" s="6"/>
      <c r="Y66" s="6"/>
      <c r="Z66" s="6"/>
    </row>
    <row r="67" ht="20" customHeight="true">
      <c r="A67" s="176"/>
      <c r="B67" s="164"/>
      <c r="C67" s="144"/>
      <c r="D67" s="162"/>
      <c r="E67" s="166"/>
      <c r="F67" s="168"/>
      <c r="G67" s="210"/>
      <c r="H67" s="6"/>
      <c r="I67" s="6"/>
      <c r="J67" s="6"/>
      <c r="K67" s="6"/>
      <c r="L67" s="6"/>
      <c r="M67" s="6"/>
      <c r="N67" s="6"/>
      <c r="O67" s="6"/>
      <c r="P67" s="6"/>
      <c r="Q67" s="6"/>
      <c r="R67" s="6"/>
      <c r="S67" s="6"/>
      <c r="T67" s="6"/>
      <c r="U67" s="6"/>
      <c r="V67" s="6"/>
      <c r="W67" s="6"/>
      <c r="X67" s="6"/>
      <c r="Y67" s="6"/>
      <c r="Z67" s="6"/>
    </row>
    <row r="68" ht="20" customHeight="true">
      <c r="A68" s="176"/>
      <c r="B68" s="164"/>
      <c r="C68" s="144"/>
      <c r="D68" s="162"/>
      <c r="E68" s="166"/>
      <c r="F68" s="168"/>
      <c r="G68" s="210"/>
      <c r="H68" s="6"/>
      <c r="I68" s="6"/>
      <c r="J68" s="6"/>
      <c r="K68" s="6"/>
      <c r="L68" s="6"/>
      <c r="M68" s="6"/>
      <c r="N68" s="6"/>
      <c r="O68" s="6"/>
      <c r="P68" s="6"/>
      <c r="Q68" s="6"/>
      <c r="R68" s="6"/>
      <c r="S68" s="6"/>
      <c r="T68" s="6"/>
      <c r="U68" s="6"/>
      <c r="V68" s="6"/>
      <c r="W68" s="6"/>
      <c r="X68" s="6"/>
      <c r="Y68" s="6"/>
      <c r="Z68" s="6"/>
    </row>
    <row r="69" ht="20" customHeight="true">
      <c r="A69" s="176"/>
      <c r="B69" s="164"/>
      <c r="C69" s="144"/>
      <c r="D69" s="162"/>
      <c r="E69" s="166"/>
      <c r="F69" s="168"/>
      <c r="G69" s="210"/>
      <c r="H69" s="6"/>
      <c r="I69" s="6"/>
      <c r="J69" s="6"/>
      <c r="K69" s="6"/>
      <c r="L69" s="6"/>
      <c r="M69" s="6"/>
      <c r="N69" s="6"/>
      <c r="O69" s="6"/>
      <c r="P69" s="6"/>
      <c r="Q69" s="6"/>
      <c r="R69" s="6"/>
      <c r="S69" s="6"/>
      <c r="T69" s="6"/>
      <c r="U69" s="6"/>
      <c r="V69" s="6"/>
      <c r="W69" s="6"/>
      <c r="X69" s="6"/>
      <c r="Y69" s="6"/>
      <c r="Z69" s="6"/>
    </row>
    <row r="70" ht="20" customHeight="true">
      <c r="A70" s="176"/>
      <c r="B70" s="164"/>
      <c r="C70" s="144"/>
      <c r="D70" s="162"/>
      <c r="E70" s="166"/>
      <c r="F70" s="168"/>
      <c r="G70" s="210"/>
      <c r="H70" s="6"/>
      <c r="I70" s="6"/>
      <c r="J70" s="6"/>
      <c r="K70" s="6"/>
      <c r="L70" s="6"/>
      <c r="M70" s="6"/>
      <c r="N70" s="6"/>
      <c r="O70" s="6"/>
      <c r="P70" s="6"/>
      <c r="Q70" s="6"/>
      <c r="R70" s="6"/>
      <c r="S70" s="6"/>
      <c r="T70" s="6"/>
      <c r="U70" s="6"/>
      <c r="V70" s="6"/>
      <c r="W70" s="6"/>
      <c r="X70" s="6"/>
      <c r="Y70" s="6"/>
      <c r="Z70" s="6"/>
    </row>
    <row r="71" ht="20" customHeight="true">
      <c r="A71" s="176"/>
      <c r="B71" s="164"/>
      <c r="C71" s="144"/>
      <c r="D71" s="162"/>
      <c r="E71" s="166"/>
      <c r="F71" s="168"/>
      <c r="G71" s="210"/>
      <c r="H71" s="6"/>
      <c r="I71" s="6"/>
      <c r="J71" s="6"/>
      <c r="K71" s="6"/>
      <c r="L71" s="6"/>
      <c r="M71" s="6"/>
      <c r="N71" s="6"/>
      <c r="O71" s="6"/>
      <c r="P71" s="6"/>
      <c r="Q71" s="6"/>
      <c r="R71" s="6"/>
      <c r="S71" s="6"/>
      <c r="T71" s="6"/>
      <c r="U71" s="6"/>
      <c r="V71" s="6"/>
      <c r="W71" s="6"/>
      <c r="X71" s="6"/>
      <c r="Y71" s="6"/>
      <c r="Z71" s="6"/>
    </row>
    <row r="72" ht="20" customHeight="true">
      <c r="A72" s="176"/>
      <c r="B72" s="164"/>
      <c r="C72" s="144"/>
      <c r="D72" s="162"/>
      <c r="E72" s="166"/>
      <c r="F72" s="168"/>
      <c r="G72" s="210"/>
      <c r="H72" s="6"/>
      <c r="I72" s="6"/>
      <c r="J72" s="6"/>
      <c r="K72" s="6"/>
      <c r="L72" s="6"/>
      <c r="M72" s="6"/>
      <c r="N72" s="6"/>
      <c r="O72" s="6"/>
      <c r="P72" s="6"/>
      <c r="Q72" s="6"/>
      <c r="R72" s="6"/>
      <c r="S72" s="6"/>
      <c r="T72" s="6"/>
      <c r="U72" s="6"/>
      <c r="V72" s="6"/>
      <c r="W72" s="6"/>
      <c r="X72" s="6"/>
      <c r="Y72" s="6"/>
      <c r="Z72" s="6"/>
    </row>
    <row r="73" ht="20" customHeight="true">
      <c r="A73" s="176"/>
      <c r="B73" s="164"/>
      <c r="C73" s="144"/>
      <c r="D73" s="162"/>
      <c r="E73" s="166"/>
      <c r="F73" s="168"/>
      <c r="G73" s="210"/>
      <c r="H73" s="6"/>
      <c r="I73" s="6"/>
      <c r="J73" s="6"/>
      <c r="K73" s="6"/>
      <c r="L73" s="6"/>
      <c r="M73" s="6"/>
      <c r="N73" s="6"/>
      <c r="O73" s="6"/>
      <c r="P73" s="6"/>
      <c r="Q73" s="6"/>
      <c r="R73" s="6"/>
      <c r="S73" s="6"/>
      <c r="T73" s="6"/>
      <c r="U73" s="6"/>
      <c r="V73" s="6"/>
      <c r="W73" s="6"/>
      <c r="X73" s="6"/>
      <c r="Y73" s="6"/>
      <c r="Z73" s="6"/>
    </row>
    <row r="74" ht="20" customHeight="true">
      <c r="A74" s="176"/>
      <c r="B74" s="164"/>
      <c r="C74" s="144"/>
      <c r="D74" s="162"/>
      <c r="E74" s="166"/>
      <c r="F74" s="168"/>
      <c r="G74" s="210"/>
      <c r="H74" s="6"/>
      <c r="I74" s="6"/>
      <c r="J74" s="6"/>
      <c r="K74" s="6"/>
      <c r="L74" s="6"/>
      <c r="M74" s="6"/>
      <c r="N74" s="6"/>
      <c r="O74" s="6"/>
      <c r="P74" s="6"/>
      <c r="Q74" s="6"/>
      <c r="R74" s="6"/>
      <c r="S74" s="6"/>
      <c r="T74" s="6"/>
      <c r="U74" s="6"/>
      <c r="V74" s="6"/>
      <c r="W74" s="6"/>
      <c r="X74" s="6"/>
      <c r="Y74" s="6"/>
      <c r="Z74" s="6"/>
    </row>
    <row r="75" ht="20" customHeight="true">
      <c r="A75" s="176"/>
      <c r="B75" s="164"/>
      <c r="C75" s="144"/>
      <c r="D75" s="162"/>
      <c r="E75" s="166"/>
      <c r="F75" s="168"/>
      <c r="G75" s="210"/>
      <c r="H75" s="6"/>
      <c r="I75" s="6"/>
      <c r="J75" s="6"/>
      <c r="K75" s="6"/>
      <c r="L75" s="6"/>
      <c r="M75" s="6"/>
      <c r="N75" s="6"/>
      <c r="O75" s="6"/>
      <c r="P75" s="6"/>
      <c r="Q75" s="6"/>
      <c r="R75" s="6"/>
      <c r="S75" s="6"/>
      <c r="T75" s="6"/>
      <c r="U75" s="6"/>
      <c r="V75" s="6"/>
      <c r="W75" s="6"/>
      <c r="X75" s="6"/>
      <c r="Y75" s="6"/>
      <c r="Z75" s="6"/>
    </row>
    <row r="76" ht="20" customHeight="true">
      <c r="A76" s="176"/>
      <c r="B76" s="164"/>
      <c r="C76" s="144"/>
      <c r="D76" s="162"/>
      <c r="E76" s="166"/>
      <c r="F76" s="168"/>
      <c r="G76" s="210"/>
      <c r="H76" s="6"/>
      <c r="I76" s="6"/>
      <c r="J76" s="6"/>
      <c r="K76" s="6"/>
      <c r="L76" s="6"/>
      <c r="M76" s="6"/>
      <c r="N76" s="6"/>
      <c r="O76" s="6"/>
      <c r="P76" s="6"/>
      <c r="Q76" s="6"/>
      <c r="R76" s="6"/>
      <c r="S76" s="6"/>
      <c r="T76" s="6"/>
      <c r="U76" s="6"/>
      <c r="V76" s="6"/>
      <c r="W76" s="6"/>
      <c r="X76" s="6"/>
      <c r="Y76" s="6"/>
      <c r="Z76" s="6"/>
    </row>
    <row r="77" ht="20" customHeight="true">
      <c r="A77" s="176"/>
      <c r="B77" s="164"/>
      <c r="C77" s="144"/>
      <c r="D77" s="162"/>
      <c r="E77" s="166"/>
      <c r="F77" s="168"/>
      <c r="G77" s="210"/>
      <c r="H77" s="6"/>
      <c r="I77" s="6"/>
      <c r="J77" s="6"/>
      <c r="K77" s="6"/>
      <c r="L77" s="6"/>
      <c r="M77" s="6"/>
      <c r="N77" s="6"/>
      <c r="O77" s="6"/>
      <c r="P77" s="6"/>
      <c r="Q77" s="6"/>
      <c r="R77" s="6"/>
      <c r="S77" s="6"/>
      <c r="T77" s="6"/>
      <c r="U77" s="6"/>
      <c r="V77" s="6"/>
      <c r="W77" s="6"/>
      <c r="X77" s="6"/>
      <c r="Y77" s="6"/>
      <c r="Z77" s="6"/>
    </row>
    <row r="78" ht="20" customHeight="true">
      <c r="A78" s="176"/>
      <c r="B78" s="164"/>
      <c r="C78" s="144"/>
      <c r="D78" s="162"/>
      <c r="E78" s="166"/>
      <c r="F78" s="168"/>
      <c r="G78" s="210"/>
      <c r="H78" s="6"/>
      <c r="I78" s="6"/>
      <c r="J78" s="6"/>
      <c r="K78" s="6"/>
      <c r="L78" s="6"/>
      <c r="M78" s="6"/>
      <c r="N78" s="6"/>
      <c r="O78" s="6"/>
      <c r="P78" s="6"/>
      <c r="Q78" s="6"/>
      <c r="R78" s="6"/>
      <c r="S78" s="6"/>
      <c r="T78" s="6"/>
      <c r="U78" s="6"/>
      <c r="V78" s="6"/>
      <c r="W78" s="6"/>
      <c r="X78" s="6"/>
      <c r="Y78" s="6"/>
      <c r="Z78" s="6"/>
    </row>
    <row r="79" ht="20" customHeight="true">
      <c r="A79" s="176"/>
      <c r="B79" s="164"/>
      <c r="C79" s="144"/>
      <c r="D79" s="162"/>
      <c r="E79" s="166"/>
      <c r="F79" s="168"/>
      <c r="G79" s="210"/>
      <c r="H79" s="6"/>
      <c r="I79" s="6"/>
      <c r="J79" s="6"/>
      <c r="K79" s="6"/>
      <c r="L79" s="6"/>
      <c r="M79" s="6"/>
      <c r="N79" s="6"/>
      <c r="O79" s="6"/>
      <c r="P79" s="6"/>
      <c r="Q79" s="6"/>
      <c r="R79" s="6"/>
      <c r="S79" s="6"/>
      <c r="T79" s="6"/>
      <c r="U79" s="6"/>
      <c r="V79" s="6"/>
      <c r="W79" s="6"/>
      <c r="X79" s="6"/>
      <c r="Y79" s="6"/>
      <c r="Z79" s="6"/>
    </row>
    <row r="80" ht="20" customHeight="true">
      <c r="A80" s="176"/>
      <c r="B80" s="164"/>
      <c r="C80" s="144"/>
      <c r="D80" s="162"/>
      <c r="E80" s="166"/>
      <c r="F80" s="168"/>
      <c r="G80" s="210"/>
      <c r="H80" s="6"/>
      <c r="I80" s="6"/>
      <c r="J80" s="6"/>
      <c r="K80" s="6"/>
      <c r="L80" s="6"/>
      <c r="M80" s="6"/>
      <c r="N80" s="6"/>
      <c r="O80" s="6"/>
      <c r="P80" s="6"/>
      <c r="Q80" s="6"/>
      <c r="R80" s="6"/>
      <c r="S80" s="6"/>
      <c r="T80" s="6"/>
      <c r="U80" s="6"/>
      <c r="V80" s="6"/>
      <c r="W80" s="6"/>
      <c r="X80" s="6"/>
      <c r="Y80" s="6"/>
      <c r="Z80" s="6"/>
    </row>
    <row r="81" ht="20" customHeight="true">
      <c r="A81" s="176"/>
      <c r="B81" s="164"/>
      <c r="C81" s="144"/>
      <c r="D81" s="162"/>
      <c r="E81" s="166"/>
      <c r="F81" s="168"/>
      <c r="G81" s="210"/>
      <c r="H81" s="6"/>
      <c r="I81" s="6"/>
      <c r="J81" s="6"/>
      <c r="K81" s="6"/>
      <c r="L81" s="6"/>
      <c r="M81" s="6"/>
      <c r="N81" s="6"/>
      <c r="O81" s="6"/>
      <c r="P81" s="6"/>
      <c r="Q81" s="6"/>
      <c r="R81" s="6"/>
      <c r="S81" s="6"/>
      <c r="T81" s="6"/>
      <c r="U81" s="6"/>
      <c r="V81" s="6"/>
      <c r="W81" s="6"/>
      <c r="X81" s="6"/>
      <c r="Y81" s="6"/>
      <c r="Z81" s="6"/>
    </row>
    <row r="82" ht="20" customHeight="true">
      <c r="A82" s="176"/>
      <c r="B82" s="164"/>
      <c r="C82" s="144"/>
      <c r="D82" s="162"/>
      <c r="E82" s="166"/>
      <c r="F82" s="168"/>
      <c r="G82" s="210"/>
      <c r="H82" s="6"/>
      <c r="I82" s="6"/>
      <c r="J82" s="6"/>
      <c r="K82" s="6"/>
      <c r="L82" s="6"/>
      <c r="M82" s="6"/>
      <c r="N82" s="6"/>
      <c r="O82" s="6"/>
      <c r="P82" s="6"/>
      <c r="Q82" s="6"/>
      <c r="R82" s="6"/>
      <c r="S82" s="6"/>
      <c r="T82" s="6"/>
      <c r="U82" s="6"/>
      <c r="V82" s="6"/>
      <c r="W82" s="6"/>
      <c r="X82" s="6"/>
      <c r="Y82" s="6"/>
      <c r="Z82" s="6"/>
    </row>
    <row r="83" ht="20" customHeight="true">
      <c r="A83" s="176"/>
      <c r="B83" s="164"/>
      <c r="C83" s="144"/>
      <c r="D83" s="162"/>
      <c r="E83" s="166"/>
      <c r="F83" s="168"/>
      <c r="G83" s="210"/>
      <c r="H83" s="6"/>
      <c r="I83" s="6"/>
      <c r="J83" s="6"/>
      <c r="K83" s="6"/>
      <c r="L83" s="6"/>
      <c r="M83" s="6"/>
      <c r="N83" s="6"/>
      <c r="O83" s="6"/>
      <c r="P83" s="6"/>
      <c r="Q83" s="6"/>
      <c r="R83" s="6"/>
      <c r="S83" s="6"/>
      <c r="T83" s="6"/>
      <c r="U83" s="6"/>
      <c r="V83" s="6"/>
      <c r="W83" s="6"/>
      <c r="X83" s="6"/>
      <c r="Y83" s="6"/>
      <c r="Z83" s="6"/>
    </row>
    <row r="84" ht="20" customHeight="true">
      <c r="A84" s="176"/>
      <c r="B84" s="164"/>
      <c r="C84" s="144"/>
      <c r="D84" s="162"/>
      <c r="E84" s="166"/>
      <c r="F84" s="168"/>
      <c r="G84" s="210"/>
      <c r="H84" s="6"/>
      <c r="I84" s="6"/>
      <c r="J84" s="6"/>
      <c r="K84" s="6"/>
      <c r="L84" s="6"/>
      <c r="M84" s="6"/>
      <c r="N84" s="6"/>
      <c r="O84" s="6"/>
      <c r="P84" s="6"/>
      <c r="Q84" s="6"/>
      <c r="R84" s="6"/>
      <c r="S84" s="6"/>
      <c r="T84" s="6"/>
      <c r="U84" s="6"/>
      <c r="V84" s="6"/>
      <c r="W84" s="6"/>
      <c r="X84" s="6"/>
      <c r="Y84" s="6"/>
      <c r="Z84" s="6"/>
    </row>
    <row r="85" ht="20" customHeight="true">
      <c r="A85" s="176"/>
      <c r="B85" s="164"/>
      <c r="C85" s="144"/>
      <c r="D85" s="162"/>
      <c r="E85" s="166"/>
      <c r="F85" s="168"/>
      <c r="G85" s="210"/>
      <c r="H85" s="6"/>
      <c r="I85" s="6"/>
      <c r="J85" s="6"/>
      <c r="K85" s="6"/>
      <c r="L85" s="6"/>
      <c r="M85" s="6"/>
      <c r="N85" s="6"/>
      <c r="O85" s="6"/>
      <c r="P85" s="6"/>
      <c r="Q85" s="6"/>
      <c r="R85" s="6"/>
      <c r="S85" s="6"/>
      <c r="T85" s="6"/>
      <c r="U85" s="6"/>
      <c r="V85" s="6"/>
      <c r="W85" s="6"/>
      <c r="X85" s="6"/>
      <c r="Y85" s="6"/>
      <c r="Z85" s="6"/>
    </row>
    <row r="86" ht="20" customHeight="true">
      <c r="A86" s="176"/>
      <c r="B86" s="164"/>
      <c r="C86" s="144"/>
      <c r="D86" s="162"/>
      <c r="E86" s="166"/>
      <c r="F86" s="168"/>
      <c r="G86" s="210"/>
      <c r="H86" s="6"/>
      <c r="I86" s="6"/>
      <c r="J86" s="6"/>
      <c r="K86" s="6"/>
      <c r="L86" s="6"/>
      <c r="M86" s="6"/>
      <c r="N86" s="6"/>
      <c r="O86" s="6"/>
      <c r="P86" s="6"/>
      <c r="Q86" s="6"/>
      <c r="R86" s="6"/>
      <c r="S86" s="6"/>
      <c r="T86" s="6"/>
      <c r="U86" s="6"/>
      <c r="V86" s="6"/>
      <c r="W86" s="6"/>
      <c r="X86" s="6"/>
      <c r="Y86" s="6"/>
      <c r="Z86" s="6"/>
    </row>
    <row r="87" ht="20" customHeight="true">
      <c r="A87" s="176"/>
      <c r="B87" s="164"/>
      <c r="C87" s="144"/>
      <c r="D87" s="162"/>
      <c r="E87" s="166"/>
      <c r="F87" s="168"/>
      <c r="G87" s="210"/>
      <c r="H87" s="6"/>
      <c r="I87" s="6"/>
      <c r="J87" s="6"/>
      <c r="K87" s="6"/>
      <c r="L87" s="6"/>
      <c r="M87" s="6"/>
      <c r="N87" s="6"/>
      <c r="O87" s="6"/>
      <c r="P87" s="6"/>
      <c r="Q87" s="6"/>
      <c r="R87" s="6"/>
      <c r="S87" s="6"/>
      <c r="T87" s="6"/>
      <c r="U87" s="6"/>
      <c r="V87" s="6"/>
      <c r="W87" s="6"/>
      <c r="X87" s="6"/>
      <c r="Y87" s="6"/>
      <c r="Z87" s="6"/>
    </row>
    <row r="88" ht="20" customHeight="true">
      <c r="A88" s="176"/>
      <c r="B88" s="164"/>
      <c r="C88" s="144"/>
      <c r="D88" s="162"/>
      <c r="E88" s="166"/>
      <c r="F88" s="168"/>
      <c r="G88" s="210"/>
      <c r="H88" s="6"/>
      <c r="I88" s="6"/>
      <c r="J88" s="6"/>
      <c r="K88" s="6"/>
      <c r="L88" s="6"/>
      <c r="M88" s="6"/>
      <c r="N88" s="6"/>
      <c r="O88" s="6"/>
      <c r="P88" s="6"/>
      <c r="Q88" s="6"/>
      <c r="R88" s="6"/>
      <c r="S88" s="6"/>
      <c r="T88" s="6"/>
      <c r="U88" s="6"/>
      <c r="V88" s="6"/>
      <c r="W88" s="6"/>
      <c r="X88" s="6"/>
      <c r="Y88" s="6"/>
      <c r="Z88" s="6"/>
    </row>
    <row r="89" ht="20" customHeight="true">
      <c r="A89" s="176"/>
      <c r="B89" s="164"/>
      <c r="C89" s="144"/>
      <c r="D89" s="162"/>
      <c r="E89" s="166"/>
      <c r="F89" s="168"/>
      <c r="G89" s="210"/>
      <c r="H89" s="6"/>
      <c r="I89" s="6"/>
      <c r="J89" s="6"/>
      <c r="K89" s="6"/>
      <c r="L89" s="6"/>
      <c r="M89" s="6"/>
      <c r="N89" s="6"/>
      <c r="O89" s="6"/>
      <c r="P89" s="6"/>
      <c r="Q89" s="6"/>
      <c r="R89" s="6"/>
      <c r="S89" s="6"/>
      <c r="T89" s="6"/>
      <c r="U89" s="6"/>
      <c r="V89" s="6"/>
      <c r="W89" s="6"/>
      <c r="X89" s="6"/>
      <c r="Y89" s="6"/>
      <c r="Z89" s="6"/>
    </row>
    <row r="90" ht="20" customHeight="true">
      <c r="A90" s="176"/>
      <c r="B90" s="164"/>
      <c r="C90" s="144"/>
      <c r="D90" s="162"/>
      <c r="E90" s="166"/>
      <c r="F90" s="168"/>
      <c r="G90" s="210"/>
      <c r="H90" s="6"/>
      <c r="I90" s="6"/>
      <c r="J90" s="6"/>
      <c r="K90" s="6"/>
      <c r="L90" s="6"/>
      <c r="M90" s="6"/>
      <c r="N90" s="6"/>
      <c r="O90" s="6"/>
      <c r="P90" s="6"/>
      <c r="Q90" s="6"/>
      <c r="R90" s="6"/>
      <c r="S90" s="6"/>
      <c r="T90" s="6"/>
      <c r="U90" s="6"/>
      <c r="V90" s="6"/>
      <c r="W90" s="6"/>
      <c r="X90" s="6"/>
      <c r="Y90" s="6"/>
      <c r="Z90" s="6"/>
    </row>
    <row r="91" ht="20" customHeight="true">
      <c r="A91" s="176"/>
      <c r="B91" s="164"/>
      <c r="C91" s="144"/>
      <c r="D91" s="162"/>
      <c r="E91" s="166"/>
      <c r="F91" s="168"/>
      <c r="G91" s="210"/>
      <c r="H91" s="6"/>
      <c r="I91" s="6"/>
      <c r="J91" s="6"/>
      <c r="K91" s="6"/>
      <c r="L91" s="6"/>
      <c r="M91" s="6"/>
      <c r="N91" s="6"/>
      <c r="O91" s="6"/>
      <c r="P91" s="6"/>
      <c r="Q91" s="6"/>
      <c r="R91" s="6"/>
      <c r="S91" s="6"/>
      <c r="T91" s="6"/>
      <c r="U91" s="6"/>
      <c r="V91" s="6"/>
      <c r="W91" s="6"/>
      <c r="X91" s="6"/>
      <c r="Y91" s="6"/>
      <c r="Z91" s="6"/>
    </row>
    <row r="92" ht="20" customHeight="true">
      <c r="A92" s="176"/>
      <c r="B92" s="164"/>
      <c r="C92" s="144"/>
      <c r="D92" s="162"/>
      <c r="E92" s="166"/>
      <c r="F92" s="168"/>
      <c r="G92" s="210"/>
      <c r="H92" s="6"/>
      <c r="I92" s="6"/>
      <c r="J92" s="6"/>
      <c r="K92" s="6"/>
      <c r="L92" s="6"/>
      <c r="M92" s="6"/>
      <c r="N92" s="6"/>
      <c r="O92" s="6"/>
      <c r="P92" s="6"/>
      <c r="Q92" s="6"/>
      <c r="R92" s="6"/>
      <c r="S92" s="6"/>
      <c r="T92" s="6"/>
      <c r="U92" s="6"/>
      <c r="V92" s="6"/>
      <c r="W92" s="6"/>
      <c r="X92" s="6"/>
      <c r="Y92" s="6"/>
      <c r="Z92" s="6"/>
    </row>
    <row r="93" ht="20" customHeight="true">
      <c r="A93" s="176"/>
      <c r="B93" s="164"/>
      <c r="C93" s="144"/>
      <c r="D93" s="162"/>
      <c r="E93" s="166"/>
      <c r="F93" s="168"/>
      <c r="G93" s="210"/>
      <c r="H93" s="6"/>
      <c r="I93" s="6"/>
      <c r="J93" s="6"/>
      <c r="K93" s="6"/>
      <c r="L93" s="6"/>
      <c r="M93" s="6"/>
      <c r="N93" s="6"/>
      <c r="O93" s="6"/>
      <c r="P93" s="6"/>
      <c r="Q93" s="6"/>
      <c r="R93" s="6"/>
      <c r="S93" s="6"/>
      <c r="T93" s="6"/>
      <c r="U93" s="6"/>
      <c r="V93" s="6"/>
      <c r="W93" s="6"/>
      <c r="X93" s="6"/>
      <c r="Y93" s="6"/>
      <c r="Z93" s="6"/>
    </row>
    <row r="94" ht="20" customHeight="true">
      <c r="A94" s="176"/>
      <c r="B94" s="164"/>
      <c r="C94" s="144"/>
      <c r="D94" s="162"/>
      <c r="E94" s="166"/>
      <c r="F94" s="168"/>
      <c r="G94" s="210"/>
      <c r="H94" s="6"/>
      <c r="I94" s="6"/>
      <c r="J94" s="6"/>
      <c r="K94" s="6"/>
      <c r="L94" s="6"/>
      <c r="M94" s="6"/>
      <c r="N94" s="6"/>
      <c r="O94" s="6"/>
      <c r="P94" s="6"/>
      <c r="Q94" s="6"/>
      <c r="R94" s="6"/>
      <c r="S94" s="6"/>
      <c r="T94" s="6"/>
      <c r="U94" s="6"/>
      <c r="V94" s="6"/>
      <c r="W94" s="6"/>
      <c r="X94" s="6"/>
      <c r="Y94" s="6"/>
      <c r="Z94" s="6"/>
    </row>
    <row r="95" ht="20" customHeight="true">
      <c r="A95" s="176"/>
      <c r="B95" s="164"/>
      <c r="C95" s="144"/>
      <c r="D95" s="162"/>
      <c r="E95" s="166"/>
      <c r="F95" s="168"/>
      <c r="G95" s="210"/>
      <c r="H95" s="6"/>
      <c r="I95" s="6"/>
      <c r="J95" s="6"/>
      <c r="K95" s="6"/>
      <c r="L95" s="6"/>
      <c r="M95" s="6"/>
      <c r="N95" s="6"/>
      <c r="O95" s="6"/>
      <c r="P95" s="6"/>
      <c r="Q95" s="6"/>
      <c r="R95" s="6"/>
      <c r="S95" s="6"/>
      <c r="T95" s="6"/>
      <c r="U95" s="6"/>
      <c r="V95" s="6"/>
      <c r="W95" s="6"/>
      <c r="X95" s="6"/>
      <c r="Y95" s="6"/>
      <c r="Z95" s="6"/>
    </row>
    <row r="96" ht="20" customHeight="true">
      <c r="A96" s="176"/>
      <c r="B96" s="164"/>
      <c r="C96" s="144"/>
      <c r="D96" s="162"/>
      <c r="E96" s="166"/>
      <c r="F96" s="168"/>
      <c r="G96" s="210"/>
      <c r="H96" s="6"/>
      <c r="I96" s="6"/>
      <c r="J96" s="6"/>
      <c r="K96" s="6"/>
      <c r="L96" s="6"/>
      <c r="M96" s="6"/>
      <c r="N96" s="6"/>
      <c r="O96" s="6"/>
      <c r="P96" s="6"/>
      <c r="Q96" s="6"/>
      <c r="R96" s="6"/>
      <c r="S96" s="6"/>
      <c r="T96" s="6"/>
      <c r="U96" s="6"/>
      <c r="V96" s="6"/>
      <c r="W96" s="6"/>
      <c r="X96" s="6"/>
      <c r="Y96" s="6"/>
      <c r="Z96" s="6"/>
    </row>
    <row r="97" ht="20" customHeight="true">
      <c r="A97" s="176"/>
      <c r="B97" s="164"/>
      <c r="C97" s="144"/>
      <c r="D97" s="162"/>
      <c r="E97" s="166"/>
      <c r="F97" s="168"/>
      <c r="G97" s="210"/>
      <c r="H97" s="6"/>
      <c r="I97" s="6"/>
      <c r="J97" s="6"/>
      <c r="K97" s="6"/>
      <c r="L97" s="6"/>
      <c r="M97" s="6"/>
      <c r="N97" s="6"/>
      <c r="O97" s="6"/>
      <c r="P97" s="6"/>
      <c r="Q97" s="6"/>
      <c r="R97" s="6"/>
      <c r="S97" s="6"/>
      <c r="T97" s="6"/>
      <c r="U97" s="6"/>
      <c r="V97" s="6"/>
      <c r="W97" s="6"/>
      <c r="X97" s="6"/>
      <c r="Y97" s="6"/>
      <c r="Z97" s="6"/>
    </row>
    <row r="98" ht="20" customHeight="true">
      <c r="A98" s="176"/>
      <c r="B98" s="164"/>
      <c r="C98" s="144"/>
      <c r="D98" s="162"/>
      <c r="E98" s="166"/>
      <c r="F98" s="168"/>
      <c r="G98" s="210"/>
      <c r="H98" s="6"/>
      <c r="I98" s="6"/>
      <c r="J98" s="6"/>
      <c r="K98" s="6"/>
      <c r="L98" s="6"/>
      <c r="M98" s="6"/>
      <c r="N98" s="6"/>
      <c r="O98" s="6"/>
      <c r="P98" s="6"/>
      <c r="Q98" s="6"/>
      <c r="R98" s="6"/>
      <c r="S98" s="6"/>
      <c r="T98" s="6"/>
      <c r="U98" s="6"/>
      <c r="V98" s="6"/>
      <c r="W98" s="6"/>
      <c r="X98" s="6"/>
      <c r="Y98" s="6"/>
      <c r="Z98" s="6"/>
    </row>
    <row r="99" ht="20" customHeight="true">
      <c r="A99" s="176"/>
      <c r="B99" s="164"/>
      <c r="C99" s="144"/>
      <c r="D99" s="162"/>
      <c r="E99" s="166"/>
      <c r="F99" s="168"/>
      <c r="G99" s="210"/>
      <c r="H99" s="6"/>
      <c r="I99" s="6"/>
      <c r="J99" s="6"/>
      <c r="K99" s="6"/>
      <c r="L99" s="6"/>
      <c r="M99" s="6"/>
      <c r="N99" s="6"/>
      <c r="O99" s="6"/>
      <c r="P99" s="6"/>
      <c r="Q99" s="6"/>
      <c r="R99" s="6"/>
      <c r="S99" s="6"/>
      <c r="T99" s="6"/>
      <c r="U99" s="6"/>
      <c r="V99" s="6"/>
      <c r="W99" s="6"/>
      <c r="X99" s="6"/>
      <c r="Y99" s="6"/>
      <c r="Z99" s="6"/>
    </row>
    <row r="100" ht="20" customHeight="true">
      <c r="A100" s="176"/>
      <c r="B100" s="164"/>
      <c r="C100" s="144"/>
      <c r="D100" s="162"/>
      <c r="E100" s="166"/>
      <c r="F100" s="168"/>
      <c r="G100" s="210"/>
      <c r="H100" s="6"/>
      <c r="I100" s="6"/>
      <c r="J100" s="6"/>
      <c r="K100" s="6"/>
      <c r="L100" s="6"/>
      <c r="M100" s="6"/>
      <c r="N100" s="6"/>
      <c r="O100" s="6"/>
      <c r="P100" s="6"/>
      <c r="Q100" s="6"/>
      <c r="R100" s="6"/>
      <c r="S100" s="6"/>
      <c r="T100" s="6"/>
      <c r="U100" s="6"/>
      <c r="V100" s="6"/>
      <c r="W100" s="6"/>
      <c r="X100" s="6"/>
      <c r="Y100" s="6"/>
      <c r="Z100" s="6"/>
    </row>
    <row r="101" ht="20" customHeight="true">
      <c r="A101" s="176"/>
      <c r="B101" s="164"/>
      <c r="C101" s="144"/>
      <c r="D101" s="162"/>
      <c r="E101" s="166"/>
      <c r="F101" s="168"/>
      <c r="G101" s="210"/>
      <c r="H101" s="6"/>
      <c r="I101" s="6"/>
      <c r="J101" s="6"/>
      <c r="K101" s="6"/>
      <c r="L101" s="6"/>
      <c r="M101" s="6"/>
      <c r="N101" s="6"/>
      <c r="O101" s="6"/>
      <c r="P101" s="6"/>
      <c r="Q101" s="6"/>
      <c r="R101" s="6"/>
      <c r="S101" s="6"/>
      <c r="T101" s="6"/>
      <c r="U101" s="6"/>
      <c r="V101" s="6"/>
      <c r="W101" s="6"/>
      <c r="X101" s="6"/>
      <c r="Y101" s="6"/>
      <c r="Z101" s="6"/>
    </row>
    <row r="102" ht="20" customHeight="true">
      <c r="A102" s="176"/>
      <c r="B102" s="164"/>
      <c r="C102" s="144"/>
      <c r="D102" s="162"/>
      <c r="E102" s="166"/>
      <c r="F102" s="168"/>
      <c r="G102" s="210"/>
      <c r="H102" s="6"/>
      <c r="I102" s="6"/>
      <c r="J102" s="6"/>
      <c r="K102" s="6"/>
      <c r="L102" s="6"/>
      <c r="M102" s="6"/>
      <c r="N102" s="6"/>
      <c r="O102" s="6"/>
      <c r="P102" s="6"/>
      <c r="Q102" s="6"/>
      <c r="R102" s="6"/>
      <c r="S102" s="6"/>
      <c r="T102" s="6"/>
      <c r="U102" s="6"/>
      <c r="V102" s="6"/>
      <c r="W102" s="6"/>
      <c r="X102" s="6"/>
      <c r="Y102" s="6"/>
      <c r="Z102" s="6"/>
    </row>
    <row r="103" ht="20" customHeight="true">
      <c r="A103" s="176"/>
      <c r="B103" s="164"/>
      <c r="C103" s="144"/>
      <c r="D103" s="162"/>
      <c r="E103" s="166"/>
      <c r="F103" s="168"/>
      <c r="G103" s="210"/>
      <c r="H103" s="6"/>
      <c r="I103" s="6"/>
      <c r="J103" s="6"/>
      <c r="K103" s="6"/>
      <c r="L103" s="6"/>
      <c r="M103" s="6"/>
      <c r="N103" s="6"/>
      <c r="O103" s="6"/>
      <c r="P103" s="6"/>
      <c r="Q103" s="6"/>
      <c r="R103" s="6"/>
      <c r="S103" s="6"/>
      <c r="T103" s="6"/>
      <c r="U103" s="6"/>
      <c r="V103" s="6"/>
      <c r="W103" s="6"/>
      <c r="X103" s="6"/>
      <c r="Y103" s="6"/>
      <c r="Z103" s="6"/>
    </row>
    <row r="104" ht="20" customHeight="true">
      <c r="A104" s="176"/>
      <c r="B104" s="164"/>
      <c r="C104" s="144"/>
      <c r="D104" s="162"/>
      <c r="E104" s="166"/>
      <c r="F104" s="168"/>
      <c r="G104" s="210"/>
      <c r="H104" s="6"/>
      <c r="I104" s="6"/>
      <c r="J104" s="6"/>
      <c r="K104" s="6"/>
      <c r="L104" s="6"/>
      <c r="M104" s="6"/>
      <c r="N104" s="6"/>
      <c r="O104" s="6"/>
      <c r="P104" s="6"/>
      <c r="Q104" s="6"/>
      <c r="R104" s="6"/>
      <c r="S104" s="6"/>
      <c r="T104" s="6"/>
      <c r="U104" s="6"/>
      <c r="V104" s="6"/>
      <c r="W104" s="6"/>
      <c r="X104" s="6"/>
      <c r="Y104" s="6"/>
      <c r="Z104" s="6"/>
    </row>
    <row r="105" ht="20" customHeight="true">
      <c r="A105" s="176"/>
      <c r="B105" s="164"/>
      <c r="C105" s="144"/>
      <c r="D105" s="162"/>
      <c r="E105" s="166"/>
      <c r="F105" s="168"/>
      <c r="G105" s="210"/>
      <c r="H105" s="6"/>
      <c r="I105" s="6"/>
      <c r="J105" s="6"/>
      <c r="K105" s="6"/>
      <c r="L105" s="6"/>
      <c r="M105" s="6"/>
      <c r="N105" s="6"/>
      <c r="O105" s="6"/>
      <c r="P105" s="6"/>
      <c r="Q105" s="6"/>
      <c r="R105" s="6"/>
      <c r="S105" s="6"/>
      <c r="T105" s="6"/>
      <c r="U105" s="6"/>
      <c r="V105" s="6"/>
      <c r="W105" s="6"/>
      <c r="X105" s="6"/>
      <c r="Y105" s="6"/>
      <c r="Z105" s="6"/>
    </row>
    <row r="106" ht="20" customHeight="true">
      <c r="A106" s="176"/>
      <c r="B106" s="164"/>
      <c r="C106" s="144"/>
      <c r="D106" s="162"/>
      <c r="E106" s="166"/>
      <c r="F106" s="168"/>
      <c r="G106" s="210"/>
      <c r="H106" s="6"/>
      <c r="I106" s="6"/>
      <c r="J106" s="6"/>
      <c r="K106" s="6"/>
      <c r="L106" s="6"/>
      <c r="M106" s="6"/>
      <c r="N106" s="6"/>
      <c r="O106" s="6"/>
      <c r="P106" s="6"/>
      <c r="Q106" s="6"/>
      <c r="R106" s="6"/>
      <c r="S106" s="6"/>
      <c r="T106" s="6"/>
      <c r="U106" s="6"/>
      <c r="V106" s="6"/>
      <c r="W106" s="6"/>
      <c r="X106" s="6"/>
      <c r="Y106" s="6"/>
      <c r="Z106" s="6"/>
    </row>
    <row r="107" ht="20" customHeight="true">
      <c r="A107" s="176"/>
      <c r="B107" s="164"/>
      <c r="C107" s="144"/>
      <c r="D107" s="162"/>
      <c r="E107" s="166"/>
      <c r="F107" s="168"/>
      <c r="G107" s="210"/>
      <c r="H107" s="6"/>
      <c r="I107" s="6"/>
      <c r="J107" s="6"/>
      <c r="K107" s="6"/>
      <c r="L107" s="6"/>
      <c r="M107" s="6"/>
      <c r="N107" s="6"/>
      <c r="O107" s="6"/>
      <c r="P107" s="6"/>
      <c r="Q107" s="6"/>
      <c r="R107" s="6"/>
      <c r="S107" s="6"/>
      <c r="T107" s="6"/>
      <c r="U107" s="6"/>
      <c r="V107" s="6"/>
      <c r="W107" s="6"/>
      <c r="X107" s="6"/>
      <c r="Y107" s="6"/>
      <c r="Z107" s="6"/>
    </row>
    <row r="108" ht="20" customHeight="true">
      <c r="A108" s="176"/>
      <c r="B108" s="164"/>
      <c r="C108" s="144"/>
      <c r="D108" s="162"/>
      <c r="E108" s="166"/>
      <c r="F108" s="168"/>
      <c r="G108" s="210"/>
      <c r="H108" s="6"/>
      <c r="I108" s="6"/>
      <c r="J108" s="6"/>
      <c r="K108" s="6"/>
      <c r="L108" s="6"/>
      <c r="M108" s="6"/>
      <c r="N108" s="6"/>
      <c r="O108" s="6"/>
      <c r="P108" s="6"/>
      <c r="Q108" s="6"/>
      <c r="R108" s="6"/>
      <c r="S108" s="6"/>
      <c r="T108" s="6"/>
      <c r="U108" s="6"/>
      <c r="V108" s="6"/>
      <c r="W108" s="6"/>
      <c r="X108" s="6"/>
      <c r="Y108" s="6"/>
      <c r="Z108" s="6"/>
    </row>
    <row r="109" ht="20" customHeight="true">
      <c r="A109" s="176"/>
      <c r="B109" s="164"/>
      <c r="C109" s="144"/>
      <c r="D109" s="162"/>
      <c r="E109" s="166"/>
      <c r="F109" s="168"/>
      <c r="G109" s="210"/>
      <c r="H109" s="6"/>
      <c r="I109" s="6"/>
      <c r="J109" s="6"/>
      <c r="K109" s="6"/>
      <c r="L109" s="6"/>
      <c r="M109" s="6"/>
      <c r="N109" s="6"/>
      <c r="O109" s="6"/>
      <c r="P109" s="6"/>
      <c r="Q109" s="6"/>
      <c r="R109" s="6"/>
      <c r="S109" s="6"/>
      <c r="T109" s="6"/>
      <c r="U109" s="6"/>
      <c r="V109" s="6"/>
      <c r="W109" s="6"/>
      <c r="X109" s="6"/>
      <c r="Y109" s="6"/>
      <c r="Z109" s="6"/>
    </row>
    <row r="110" ht="20" customHeight="true">
      <c r="A110" s="176"/>
      <c r="B110" s="164"/>
      <c r="C110" s="144"/>
      <c r="D110" s="162"/>
      <c r="E110" s="166"/>
      <c r="F110" s="168"/>
      <c r="G110" s="210"/>
      <c r="H110" s="6"/>
      <c r="I110" s="6"/>
      <c r="J110" s="6"/>
      <c r="K110" s="6"/>
      <c r="L110" s="6"/>
      <c r="M110" s="6"/>
      <c r="N110" s="6"/>
      <c r="O110" s="6"/>
      <c r="P110" s="6"/>
      <c r="Q110" s="6"/>
      <c r="R110" s="6"/>
      <c r="S110" s="6"/>
      <c r="T110" s="6"/>
      <c r="U110" s="6"/>
      <c r="V110" s="6"/>
      <c r="W110" s="6"/>
      <c r="X110" s="6"/>
      <c r="Y110" s="6"/>
      <c r="Z110" s="6"/>
    </row>
    <row r="111" ht="20" customHeight="true">
      <c r="A111" s="176"/>
      <c r="B111" s="164"/>
      <c r="C111" s="144"/>
      <c r="D111" s="162"/>
      <c r="E111" s="166"/>
      <c r="F111" s="168"/>
      <c r="G111" s="210"/>
      <c r="H111" s="6"/>
      <c r="I111" s="6"/>
      <c r="J111" s="6"/>
      <c r="K111" s="6"/>
      <c r="L111" s="6"/>
      <c r="M111" s="6"/>
      <c r="N111" s="6"/>
      <c r="O111" s="6"/>
      <c r="P111" s="6"/>
      <c r="Q111" s="6"/>
      <c r="R111" s="6"/>
      <c r="S111" s="6"/>
      <c r="T111" s="6"/>
      <c r="U111" s="6"/>
      <c r="V111" s="6"/>
      <c r="W111" s="6"/>
      <c r="X111" s="6"/>
      <c r="Y111" s="6"/>
      <c r="Z111" s="6"/>
    </row>
    <row r="112" ht="20" customHeight="true">
      <c r="A112" s="176"/>
      <c r="B112" s="164"/>
      <c r="C112" s="144"/>
      <c r="D112" s="162"/>
      <c r="E112" s="166"/>
      <c r="F112" s="168"/>
      <c r="G112" s="210"/>
      <c r="H112" s="6"/>
      <c r="I112" s="6"/>
      <c r="J112" s="6"/>
      <c r="K112" s="6"/>
      <c r="L112" s="6"/>
      <c r="M112" s="6"/>
      <c r="N112" s="6"/>
      <c r="O112" s="6"/>
      <c r="P112" s="6"/>
      <c r="Q112" s="6"/>
      <c r="R112" s="6"/>
      <c r="S112" s="6"/>
      <c r="T112" s="6"/>
      <c r="U112" s="6"/>
      <c r="V112" s="6"/>
      <c r="W112" s="6"/>
      <c r="X112" s="6"/>
      <c r="Y112" s="6"/>
      <c r="Z112" s="6"/>
    </row>
    <row r="113" ht="20" customHeight="true">
      <c r="A113" s="176"/>
      <c r="B113" s="164"/>
      <c r="C113" s="144"/>
      <c r="D113" s="162"/>
      <c r="E113" s="166"/>
      <c r="F113" s="168"/>
      <c r="G113" s="210"/>
      <c r="H113" s="6"/>
      <c r="I113" s="6"/>
      <c r="J113" s="6"/>
      <c r="K113" s="6"/>
      <c r="L113" s="6"/>
      <c r="M113" s="6"/>
      <c r="N113" s="6"/>
      <c r="O113" s="6"/>
      <c r="P113" s="6"/>
      <c r="Q113" s="6"/>
      <c r="R113" s="6"/>
      <c r="S113" s="6"/>
      <c r="T113" s="6"/>
      <c r="U113" s="6"/>
      <c r="V113" s="6"/>
      <c r="W113" s="6"/>
      <c r="X113" s="6"/>
      <c r="Y113" s="6"/>
      <c r="Z113" s="6"/>
    </row>
    <row r="114" ht="20" customHeight="true">
      <c r="A114" s="176"/>
      <c r="B114" s="164"/>
      <c r="C114" s="144"/>
      <c r="D114" s="162"/>
      <c r="E114" s="166"/>
      <c r="F114" s="168"/>
      <c r="G114" s="210"/>
      <c r="H114" s="6"/>
      <c r="I114" s="6"/>
      <c r="J114" s="6"/>
      <c r="K114" s="6"/>
      <c r="L114" s="6"/>
      <c r="M114" s="6"/>
      <c r="N114" s="6"/>
      <c r="O114" s="6"/>
      <c r="P114" s="6"/>
      <c r="Q114" s="6"/>
      <c r="R114" s="6"/>
      <c r="S114" s="6"/>
      <c r="T114" s="6"/>
      <c r="U114" s="6"/>
      <c r="V114" s="6"/>
      <c r="W114" s="6"/>
      <c r="X114" s="6"/>
      <c r="Y114" s="6"/>
      <c r="Z114" s="6"/>
    </row>
    <row r="115" ht="20" customHeight="true">
      <c r="A115" s="176"/>
      <c r="B115" s="164"/>
      <c r="C115" s="144"/>
      <c r="D115" s="162"/>
      <c r="E115" s="166"/>
      <c r="F115" s="168"/>
      <c r="G115" s="210"/>
      <c r="H115" s="6"/>
      <c r="I115" s="6"/>
      <c r="J115" s="6"/>
      <c r="K115" s="6"/>
      <c r="L115" s="6"/>
      <c r="M115" s="6"/>
      <c r="N115" s="6"/>
      <c r="O115" s="6"/>
      <c r="P115" s="6"/>
      <c r="Q115" s="6"/>
      <c r="R115" s="6"/>
      <c r="S115" s="6"/>
      <c r="T115" s="6"/>
      <c r="U115" s="6"/>
      <c r="V115" s="6"/>
      <c r="W115" s="6"/>
      <c r="X115" s="6"/>
      <c r="Y115" s="6"/>
      <c r="Z115" s="6"/>
    </row>
    <row r="116" ht="20" customHeight="true">
      <c r="A116" s="176"/>
      <c r="B116" s="164"/>
      <c r="C116" s="144"/>
      <c r="D116" s="162"/>
      <c r="E116" s="166"/>
      <c r="F116" s="168"/>
      <c r="G116" s="210"/>
      <c r="H116" s="6"/>
      <c r="I116" s="6"/>
      <c r="J116" s="6"/>
      <c r="K116" s="6"/>
      <c r="L116" s="6"/>
      <c r="M116" s="6"/>
      <c r="N116" s="6"/>
      <c r="O116" s="6"/>
      <c r="P116" s="6"/>
      <c r="Q116" s="6"/>
      <c r="R116" s="6"/>
      <c r="S116" s="6"/>
      <c r="T116" s="6"/>
      <c r="U116" s="6"/>
      <c r="V116" s="6"/>
      <c r="W116" s="6"/>
      <c r="X116" s="6"/>
      <c r="Y116" s="6"/>
      <c r="Z116" s="6"/>
    </row>
    <row r="117" ht="20" customHeight="true">
      <c r="A117" s="176"/>
      <c r="B117" s="164"/>
      <c r="C117" s="144"/>
      <c r="D117" s="162"/>
      <c r="E117" s="166"/>
      <c r="F117" s="168"/>
      <c r="G117" s="210"/>
      <c r="H117" s="6"/>
      <c r="I117" s="6"/>
      <c r="J117" s="6"/>
      <c r="K117" s="6"/>
      <c r="L117" s="6"/>
      <c r="M117" s="6"/>
      <c r="N117" s="6"/>
      <c r="O117" s="6"/>
      <c r="P117" s="6"/>
      <c r="Q117" s="6"/>
      <c r="R117" s="6"/>
      <c r="S117" s="6"/>
      <c r="T117" s="6"/>
      <c r="U117" s="6"/>
      <c r="V117" s="6"/>
      <c r="W117" s="6"/>
      <c r="X117" s="6"/>
      <c r="Y117" s="6"/>
      <c r="Z117" s="6"/>
    </row>
    <row r="118" ht="20" customHeight="true">
      <c r="A118" s="176"/>
      <c r="B118" s="164"/>
      <c r="C118" s="144"/>
      <c r="D118" s="162"/>
      <c r="E118" s="166"/>
      <c r="F118" s="168"/>
      <c r="G118" s="210"/>
      <c r="H118" s="6"/>
      <c r="I118" s="6"/>
      <c r="J118" s="6"/>
      <c r="K118" s="6"/>
      <c r="L118" s="6"/>
      <c r="M118" s="6"/>
      <c r="N118" s="6"/>
      <c r="O118" s="6"/>
      <c r="P118" s="6"/>
      <c r="Q118" s="6"/>
      <c r="R118" s="6"/>
      <c r="S118" s="6"/>
      <c r="T118" s="6"/>
      <c r="U118" s="6"/>
      <c r="V118" s="6"/>
      <c r="W118" s="6"/>
      <c r="X118" s="6"/>
      <c r="Y118" s="6"/>
      <c r="Z118" s="6"/>
    </row>
    <row r="119" ht="20" customHeight="true">
      <c r="A119" s="176"/>
      <c r="B119" s="164"/>
      <c r="C119" s="144"/>
      <c r="D119" s="162"/>
      <c r="E119" s="166"/>
      <c r="F119" s="168"/>
      <c r="G119" s="210"/>
      <c r="H119" s="6"/>
      <c r="I119" s="6"/>
      <c r="J119" s="6"/>
      <c r="K119" s="6"/>
      <c r="L119" s="6"/>
      <c r="M119" s="6"/>
      <c r="N119" s="6"/>
      <c r="O119" s="6"/>
      <c r="P119" s="6"/>
      <c r="Q119" s="6"/>
      <c r="R119" s="6"/>
      <c r="S119" s="6"/>
      <c r="T119" s="6"/>
      <c r="U119" s="6"/>
      <c r="V119" s="6"/>
      <c r="W119" s="6"/>
      <c r="X119" s="6"/>
      <c r="Y119" s="6"/>
      <c r="Z119" s="6"/>
    </row>
    <row r="120" ht="20" customHeight="true">
      <c r="A120" s="176"/>
      <c r="B120" s="164"/>
      <c r="C120" s="144"/>
      <c r="D120" s="162"/>
      <c r="E120" s="166"/>
      <c r="F120" s="168"/>
      <c r="G120" s="210"/>
      <c r="H120" s="6"/>
      <c r="I120" s="6"/>
      <c r="J120" s="6"/>
      <c r="K120" s="6"/>
      <c r="L120" s="6"/>
      <c r="M120" s="6"/>
      <c r="N120" s="6"/>
      <c r="O120" s="6"/>
      <c r="P120" s="6"/>
      <c r="Q120" s="6"/>
      <c r="R120" s="6"/>
      <c r="S120" s="6"/>
      <c r="T120" s="6"/>
      <c r="U120" s="6"/>
      <c r="V120" s="6"/>
      <c r="W120" s="6"/>
      <c r="X120" s="6"/>
      <c r="Y120" s="6"/>
      <c r="Z120" s="6"/>
    </row>
    <row r="121" ht="20" customHeight="true">
      <c r="A121" s="176"/>
      <c r="B121" s="164"/>
      <c r="C121" s="144"/>
      <c r="D121" s="162"/>
      <c r="E121" s="166"/>
      <c r="F121" s="168"/>
      <c r="G121" s="210"/>
      <c r="H121" s="6"/>
      <c r="I121" s="6"/>
      <c r="J121" s="6"/>
      <c r="K121" s="6"/>
      <c r="L121" s="6"/>
      <c r="M121" s="6"/>
      <c r="N121" s="6"/>
      <c r="O121" s="6"/>
      <c r="P121" s="6"/>
      <c r="Q121" s="6"/>
      <c r="R121" s="6"/>
      <c r="S121" s="6"/>
      <c r="T121" s="6"/>
      <c r="U121" s="6"/>
      <c r="V121" s="6"/>
      <c r="W121" s="6"/>
      <c r="X121" s="6"/>
      <c r="Y121" s="6"/>
      <c r="Z121" s="6"/>
    </row>
    <row r="122" ht="20" customHeight="true">
      <c r="A122" s="176"/>
      <c r="B122" s="164"/>
      <c r="C122" s="144"/>
      <c r="D122" s="162"/>
      <c r="E122" s="166"/>
      <c r="F122" s="168"/>
      <c r="G122" s="210"/>
      <c r="H122" s="6"/>
      <c r="I122" s="6"/>
      <c r="J122" s="6"/>
      <c r="K122" s="6"/>
      <c r="L122" s="6"/>
      <c r="M122" s="6"/>
      <c r="N122" s="6"/>
      <c r="O122" s="6"/>
      <c r="P122" s="6"/>
      <c r="Q122" s="6"/>
      <c r="R122" s="6"/>
      <c r="S122" s="6"/>
      <c r="T122" s="6"/>
      <c r="U122" s="6"/>
      <c r="V122" s="6"/>
      <c r="W122" s="6"/>
      <c r="X122" s="6"/>
      <c r="Y122" s="6"/>
      <c r="Z122" s="6"/>
    </row>
    <row r="123" ht="20" customHeight="true">
      <c r="A123" s="176"/>
      <c r="B123" s="164"/>
      <c r="C123" s="144"/>
      <c r="D123" s="162"/>
      <c r="E123" s="166"/>
      <c r="F123" s="168"/>
      <c r="G123" s="210"/>
      <c r="H123" s="6"/>
      <c r="I123" s="6"/>
      <c r="J123" s="6"/>
      <c r="K123" s="6"/>
      <c r="L123" s="6"/>
      <c r="M123" s="6"/>
      <c r="N123" s="6"/>
      <c r="O123" s="6"/>
      <c r="P123" s="6"/>
      <c r="Q123" s="6"/>
      <c r="R123" s="6"/>
      <c r="S123" s="6"/>
      <c r="T123" s="6"/>
      <c r="U123" s="6"/>
      <c r="V123" s="6"/>
      <c r="W123" s="6"/>
      <c r="X123" s="6"/>
      <c r="Y123" s="6"/>
      <c r="Z123" s="6"/>
    </row>
    <row r="124" ht="20" customHeight="true">
      <c r="A124" s="176"/>
      <c r="B124" s="164"/>
      <c r="C124" s="144"/>
      <c r="D124" s="162"/>
      <c r="E124" s="166"/>
      <c r="F124" s="168"/>
      <c r="G124" s="210"/>
      <c r="H124" s="6"/>
      <c r="I124" s="6"/>
      <c r="J124" s="6"/>
      <c r="K124" s="6"/>
      <c r="L124" s="6"/>
      <c r="M124" s="6"/>
      <c r="N124" s="6"/>
      <c r="O124" s="6"/>
      <c r="P124" s="6"/>
      <c r="Q124" s="6"/>
      <c r="R124" s="6"/>
      <c r="S124" s="6"/>
      <c r="T124" s="6"/>
      <c r="U124" s="6"/>
      <c r="V124" s="6"/>
      <c r="W124" s="6"/>
      <c r="X124" s="6"/>
      <c r="Y124" s="6"/>
      <c r="Z124" s="6"/>
    </row>
    <row r="125" ht="20" customHeight="true">
      <c r="A125" s="176"/>
      <c r="B125" s="164"/>
      <c r="C125" s="144"/>
      <c r="D125" s="162"/>
      <c r="E125" s="166"/>
      <c r="F125" s="168"/>
      <c r="G125" s="210"/>
      <c r="H125" s="6"/>
      <c r="I125" s="6"/>
      <c r="J125" s="6"/>
      <c r="K125" s="6"/>
      <c r="L125" s="6"/>
      <c r="M125" s="6"/>
      <c r="N125" s="6"/>
      <c r="O125" s="6"/>
      <c r="P125" s="6"/>
      <c r="Q125" s="6"/>
      <c r="R125" s="6"/>
      <c r="S125" s="6"/>
      <c r="T125" s="6"/>
      <c r="U125" s="6"/>
      <c r="V125" s="6"/>
      <c r="W125" s="6"/>
      <c r="X125" s="6"/>
      <c r="Y125" s="6"/>
      <c r="Z125" s="6"/>
    </row>
    <row r="126" ht="20" customHeight="true">
      <c r="A126" s="176"/>
      <c r="B126" s="164"/>
      <c r="C126" s="144"/>
      <c r="D126" s="162"/>
      <c r="E126" s="166"/>
      <c r="F126" s="168"/>
      <c r="G126" s="210"/>
      <c r="H126" s="6"/>
      <c r="I126" s="6"/>
      <c r="J126" s="6"/>
      <c r="K126" s="6"/>
      <c r="L126" s="6"/>
      <c r="M126" s="6"/>
      <c r="N126" s="6"/>
      <c r="O126" s="6"/>
      <c r="P126" s="6"/>
      <c r="Q126" s="6"/>
      <c r="R126" s="6"/>
      <c r="S126" s="6"/>
      <c r="T126" s="6"/>
      <c r="U126" s="6"/>
      <c r="V126" s="6"/>
      <c r="W126" s="6"/>
      <c r="X126" s="6"/>
      <c r="Y126" s="6"/>
      <c r="Z126" s="6"/>
    </row>
    <row r="127" ht="20" customHeight="true">
      <c r="A127" s="176"/>
      <c r="B127" s="164"/>
      <c r="C127" s="144"/>
      <c r="D127" s="162"/>
      <c r="E127" s="166"/>
      <c r="F127" s="168"/>
      <c r="G127" s="210"/>
      <c r="H127" s="6"/>
      <c r="I127" s="6"/>
      <c r="J127" s="6"/>
      <c r="K127" s="6"/>
      <c r="L127" s="6"/>
      <c r="M127" s="6"/>
      <c r="N127" s="6"/>
      <c r="O127" s="6"/>
      <c r="P127" s="6"/>
      <c r="Q127" s="6"/>
      <c r="R127" s="6"/>
      <c r="S127" s="6"/>
      <c r="T127" s="6"/>
      <c r="U127" s="6"/>
      <c r="V127" s="6"/>
      <c r="W127" s="6"/>
      <c r="X127" s="6"/>
      <c r="Y127" s="6"/>
      <c r="Z127" s="6"/>
    </row>
    <row r="128" ht="20" customHeight="true">
      <c r="A128" s="176"/>
      <c r="B128" s="164"/>
      <c r="C128" s="144"/>
      <c r="D128" s="162"/>
      <c r="E128" s="166"/>
      <c r="F128" s="168"/>
      <c r="G128" s="210"/>
      <c r="H128" s="6"/>
      <c r="I128" s="6"/>
      <c r="J128" s="6"/>
      <c r="K128" s="6"/>
      <c r="L128" s="6"/>
      <c r="M128" s="6"/>
      <c r="N128" s="6"/>
      <c r="O128" s="6"/>
      <c r="P128" s="6"/>
      <c r="Q128" s="6"/>
      <c r="R128" s="6"/>
      <c r="S128" s="6"/>
      <c r="T128" s="6"/>
      <c r="U128" s="6"/>
      <c r="V128" s="6"/>
      <c r="W128" s="6"/>
      <c r="X128" s="6"/>
      <c r="Y128" s="6"/>
      <c r="Z128" s="6"/>
    </row>
    <row r="129" ht="20" customHeight="true">
      <c r="A129" s="176"/>
      <c r="B129" s="164"/>
      <c r="C129" s="144"/>
      <c r="D129" s="162"/>
      <c r="E129" s="166"/>
      <c r="F129" s="168"/>
      <c r="G129" s="210"/>
      <c r="H129" s="6"/>
      <c r="I129" s="6"/>
      <c r="J129" s="6"/>
      <c r="K129" s="6"/>
      <c r="L129" s="6"/>
      <c r="M129" s="6"/>
      <c r="N129" s="6"/>
      <c r="O129" s="6"/>
      <c r="P129" s="6"/>
      <c r="Q129" s="6"/>
      <c r="R129" s="6"/>
      <c r="S129" s="6"/>
      <c r="T129" s="6"/>
      <c r="U129" s="6"/>
      <c r="V129" s="6"/>
      <c r="W129" s="6"/>
      <c r="X129" s="6"/>
      <c r="Y129" s="6"/>
      <c r="Z129" s="6"/>
    </row>
    <row r="130" ht="20" customHeight="true">
      <c r="A130" s="176"/>
      <c r="B130" s="164"/>
      <c r="C130" s="144"/>
      <c r="D130" s="162"/>
      <c r="E130" s="166"/>
      <c r="F130" s="168"/>
      <c r="G130" s="210"/>
      <c r="H130" s="6"/>
      <c r="I130" s="6"/>
      <c r="J130" s="6"/>
      <c r="K130" s="6"/>
      <c r="L130" s="6"/>
      <c r="M130" s="6"/>
      <c r="N130" s="6"/>
      <c r="O130" s="6"/>
      <c r="P130" s="6"/>
      <c r="Q130" s="6"/>
      <c r="R130" s="6"/>
      <c r="S130" s="6"/>
      <c r="T130" s="6"/>
      <c r="U130" s="6"/>
      <c r="V130" s="6"/>
      <c r="W130" s="6"/>
      <c r="X130" s="6"/>
      <c r="Y130" s="6"/>
      <c r="Z130" s="6"/>
    </row>
    <row r="131" ht="20" customHeight="true">
      <c r="A131" s="176"/>
      <c r="B131" s="164"/>
      <c r="C131" s="144"/>
      <c r="D131" s="162"/>
      <c r="E131" s="166"/>
      <c r="F131" s="168"/>
      <c r="G131" s="210"/>
      <c r="H131" s="6"/>
      <c r="I131" s="6"/>
      <c r="J131" s="6"/>
      <c r="K131" s="6"/>
      <c r="L131" s="6"/>
      <c r="M131" s="6"/>
      <c r="N131" s="6"/>
      <c r="O131" s="6"/>
      <c r="P131" s="6"/>
      <c r="Q131" s="6"/>
      <c r="R131" s="6"/>
      <c r="S131" s="6"/>
      <c r="T131" s="6"/>
      <c r="U131" s="6"/>
      <c r="V131" s="6"/>
      <c r="W131" s="6"/>
      <c r="X131" s="6"/>
      <c r="Y131" s="6"/>
      <c r="Z131" s="6"/>
    </row>
    <row r="132" ht="20" customHeight="true">
      <c r="A132" s="176"/>
      <c r="B132" s="164"/>
      <c r="C132" s="144"/>
      <c r="D132" s="162"/>
      <c r="E132" s="166"/>
      <c r="F132" s="168"/>
      <c r="G132" s="210"/>
      <c r="H132" s="6"/>
      <c r="I132" s="6"/>
      <c r="J132" s="6"/>
      <c r="K132" s="6"/>
      <c r="L132" s="6"/>
      <c r="M132" s="6"/>
      <c r="N132" s="6"/>
      <c r="O132" s="6"/>
      <c r="P132" s="6"/>
      <c r="Q132" s="6"/>
      <c r="R132" s="6"/>
      <c r="S132" s="6"/>
      <c r="T132" s="6"/>
      <c r="U132" s="6"/>
      <c r="V132" s="6"/>
      <c r="W132" s="6"/>
      <c r="X132" s="6"/>
      <c r="Y132" s="6"/>
      <c r="Z132" s="6"/>
    </row>
    <row r="133" ht="20" customHeight="true">
      <c r="A133" s="176"/>
      <c r="B133" s="164"/>
      <c r="C133" s="144"/>
      <c r="D133" s="162"/>
      <c r="E133" s="166"/>
      <c r="F133" s="168"/>
      <c r="G133" s="210"/>
      <c r="H133" s="6"/>
      <c r="I133" s="6"/>
      <c r="J133" s="6"/>
      <c r="K133" s="6"/>
      <c r="L133" s="6"/>
      <c r="M133" s="6"/>
      <c r="N133" s="6"/>
      <c r="O133" s="6"/>
      <c r="P133" s="6"/>
      <c r="Q133" s="6"/>
      <c r="R133" s="6"/>
      <c r="S133" s="6"/>
      <c r="T133" s="6"/>
      <c r="U133" s="6"/>
      <c r="V133" s="6"/>
      <c r="W133" s="6"/>
      <c r="X133" s="6"/>
      <c r="Y133" s="6"/>
      <c r="Z133" s="6"/>
    </row>
    <row r="134" ht="20" customHeight="true">
      <c r="A134" s="176"/>
      <c r="B134" s="164"/>
      <c r="C134" s="144"/>
      <c r="D134" s="162"/>
      <c r="E134" s="166"/>
      <c r="F134" s="168"/>
      <c r="G134" s="210"/>
      <c r="H134" s="6"/>
      <c r="I134" s="6"/>
      <c r="J134" s="6"/>
      <c r="K134" s="6"/>
      <c r="L134" s="6"/>
      <c r="M134" s="6"/>
      <c r="N134" s="6"/>
      <c r="O134" s="6"/>
      <c r="P134" s="6"/>
      <c r="Q134" s="6"/>
      <c r="R134" s="6"/>
      <c r="S134" s="6"/>
      <c r="T134" s="6"/>
      <c r="U134" s="6"/>
      <c r="V134" s="6"/>
      <c r="W134" s="6"/>
      <c r="X134" s="6"/>
      <c r="Y134" s="6"/>
      <c r="Z134" s="6"/>
    </row>
    <row r="135" ht="20" customHeight="true">
      <c r="A135" s="176"/>
      <c r="B135" s="164"/>
      <c r="C135" s="144"/>
      <c r="D135" s="162"/>
      <c r="E135" s="166"/>
      <c r="F135" s="168"/>
      <c r="G135" s="210"/>
      <c r="H135" s="6"/>
      <c r="I135" s="6"/>
      <c r="J135" s="6"/>
      <c r="K135" s="6"/>
      <c r="L135" s="6"/>
      <c r="M135" s="6"/>
      <c r="N135" s="6"/>
      <c r="O135" s="6"/>
      <c r="P135" s="6"/>
      <c r="Q135" s="6"/>
      <c r="R135" s="6"/>
      <c r="S135" s="6"/>
      <c r="T135" s="6"/>
      <c r="U135" s="6"/>
      <c r="V135" s="6"/>
      <c r="W135" s="6"/>
      <c r="X135" s="6"/>
      <c r="Y135" s="6"/>
      <c r="Z135" s="6"/>
    </row>
    <row r="136" ht="20" customHeight="true">
      <c r="A136" s="176"/>
      <c r="B136" s="164"/>
      <c r="C136" s="144"/>
      <c r="D136" s="162"/>
      <c r="E136" s="166"/>
      <c r="F136" s="168"/>
      <c r="G136" s="210"/>
      <c r="H136" s="6"/>
      <c r="I136" s="6"/>
      <c r="J136" s="6"/>
      <c r="K136" s="6"/>
      <c r="L136" s="6"/>
      <c r="M136" s="6"/>
      <c r="N136" s="6"/>
      <c r="O136" s="6"/>
      <c r="P136" s="6"/>
      <c r="Q136" s="6"/>
      <c r="R136" s="6"/>
      <c r="S136" s="6"/>
      <c r="T136" s="6"/>
      <c r="U136" s="6"/>
      <c r="V136" s="6"/>
      <c r="W136" s="6"/>
      <c r="X136" s="6"/>
      <c r="Y136" s="6"/>
      <c r="Z136" s="6"/>
    </row>
    <row r="137" ht="20" customHeight="true">
      <c r="A137" s="176"/>
      <c r="B137" s="164"/>
      <c r="C137" s="144"/>
      <c r="D137" s="162"/>
      <c r="E137" s="166"/>
      <c r="F137" s="168"/>
      <c r="G137" s="210"/>
      <c r="H137" s="6"/>
      <c r="I137" s="6"/>
      <c r="J137" s="6"/>
      <c r="K137" s="6"/>
      <c r="L137" s="6"/>
      <c r="M137" s="6"/>
      <c r="N137" s="6"/>
      <c r="O137" s="6"/>
      <c r="P137" s="6"/>
      <c r="Q137" s="6"/>
      <c r="R137" s="6"/>
      <c r="S137" s="6"/>
      <c r="T137" s="6"/>
      <c r="U137" s="6"/>
      <c r="V137" s="6"/>
      <c r="W137" s="6"/>
      <c r="X137" s="6"/>
      <c r="Y137" s="6"/>
      <c r="Z137" s="6"/>
    </row>
    <row r="138" ht="20" customHeight="true">
      <c r="A138" s="176"/>
      <c r="B138" s="164"/>
      <c r="C138" s="144"/>
      <c r="D138" s="162"/>
      <c r="E138" s="166"/>
      <c r="F138" s="168"/>
      <c r="G138" s="210"/>
      <c r="H138" s="6"/>
      <c r="I138" s="6"/>
      <c r="J138" s="6"/>
      <c r="K138" s="6"/>
      <c r="L138" s="6"/>
      <c r="M138" s="6"/>
      <c r="N138" s="6"/>
      <c r="O138" s="6"/>
      <c r="P138" s="6"/>
      <c r="Q138" s="6"/>
      <c r="R138" s="6"/>
      <c r="S138" s="6"/>
      <c r="T138" s="6"/>
      <c r="U138" s="6"/>
      <c r="V138" s="6"/>
      <c r="W138" s="6"/>
      <c r="X138" s="6"/>
      <c r="Y138" s="6"/>
      <c r="Z138" s="6"/>
    </row>
    <row r="139" ht="20" customHeight="true">
      <c r="A139" s="176"/>
      <c r="B139" s="164"/>
      <c r="C139" s="144"/>
      <c r="D139" s="162"/>
      <c r="E139" s="166"/>
      <c r="F139" s="168"/>
      <c r="G139" s="210"/>
      <c r="H139" s="6"/>
      <c r="I139" s="6"/>
      <c r="J139" s="6"/>
      <c r="K139" s="6"/>
      <c r="L139" s="6"/>
      <c r="M139" s="6"/>
      <c r="N139" s="6"/>
      <c r="O139" s="6"/>
      <c r="P139" s="6"/>
      <c r="Q139" s="6"/>
      <c r="R139" s="6"/>
      <c r="S139" s="6"/>
      <c r="T139" s="6"/>
      <c r="U139" s="6"/>
      <c r="V139" s="6"/>
      <c r="W139" s="6"/>
      <c r="X139" s="6"/>
      <c r="Y139" s="6"/>
      <c r="Z139" s="6"/>
    </row>
    <row r="140" ht="20" customHeight="true">
      <c r="A140" s="176"/>
      <c r="B140" s="164"/>
      <c r="C140" s="144"/>
      <c r="D140" s="162"/>
      <c r="E140" s="166"/>
      <c r="F140" s="168"/>
      <c r="G140" s="210"/>
      <c r="H140" s="6"/>
      <c r="I140" s="6"/>
      <c r="J140" s="6"/>
      <c r="K140" s="6"/>
      <c r="L140" s="6"/>
      <c r="M140" s="6"/>
      <c r="N140" s="6"/>
      <c r="O140" s="6"/>
      <c r="P140" s="6"/>
      <c r="Q140" s="6"/>
      <c r="R140" s="6"/>
      <c r="S140" s="6"/>
      <c r="T140" s="6"/>
      <c r="U140" s="6"/>
      <c r="V140" s="6"/>
      <c r="W140" s="6"/>
      <c r="X140" s="6"/>
      <c r="Y140" s="6"/>
      <c r="Z140" s="6"/>
    </row>
    <row r="141" ht="20" customHeight="true">
      <c r="A141" s="176"/>
      <c r="B141" s="164"/>
      <c r="C141" s="144"/>
      <c r="D141" s="162"/>
      <c r="E141" s="166"/>
      <c r="F141" s="168"/>
      <c r="G141" s="210"/>
      <c r="H141" s="6"/>
      <c r="I141" s="6"/>
      <c r="J141" s="6"/>
      <c r="K141" s="6"/>
      <c r="L141" s="6"/>
      <c r="M141" s="6"/>
      <c r="N141" s="6"/>
      <c r="O141" s="6"/>
      <c r="P141" s="6"/>
      <c r="Q141" s="6"/>
      <c r="R141" s="6"/>
      <c r="S141" s="6"/>
      <c r="T141" s="6"/>
      <c r="U141" s="6"/>
      <c r="V141" s="6"/>
      <c r="W141" s="6"/>
      <c r="X141" s="6"/>
      <c r="Y141" s="6"/>
      <c r="Z141" s="6"/>
    </row>
    <row r="142" ht="20" customHeight="true">
      <c r="A142" s="176"/>
      <c r="B142" s="164"/>
      <c r="C142" s="144"/>
      <c r="D142" s="162"/>
      <c r="E142" s="166"/>
      <c r="F142" s="168"/>
      <c r="G142" s="210"/>
      <c r="H142" s="6"/>
      <c r="I142" s="6"/>
      <c r="J142" s="6"/>
      <c r="K142" s="6"/>
      <c r="L142" s="6"/>
      <c r="M142" s="6"/>
      <c r="N142" s="6"/>
      <c r="O142" s="6"/>
      <c r="P142" s="6"/>
      <c r="Q142" s="6"/>
      <c r="R142" s="6"/>
      <c r="S142" s="6"/>
      <c r="T142" s="6"/>
      <c r="U142" s="6"/>
      <c r="V142" s="6"/>
      <c r="W142" s="6"/>
      <c r="X142" s="6"/>
      <c r="Y142" s="6"/>
      <c r="Z142" s="6"/>
    </row>
    <row r="143" ht="20" customHeight="true">
      <c r="A143" s="176"/>
      <c r="B143" s="164"/>
      <c r="C143" s="144"/>
      <c r="D143" s="162"/>
      <c r="E143" s="166"/>
      <c r="F143" s="168"/>
      <c r="G143" s="210"/>
      <c r="H143" s="6"/>
      <c r="I143" s="6"/>
      <c r="J143" s="6"/>
      <c r="K143" s="6"/>
      <c r="L143" s="6"/>
      <c r="M143" s="6"/>
      <c r="N143" s="6"/>
      <c r="O143" s="6"/>
      <c r="P143" s="6"/>
      <c r="Q143" s="6"/>
      <c r="R143" s="6"/>
      <c r="S143" s="6"/>
      <c r="T143" s="6"/>
      <c r="U143" s="6"/>
      <c r="V143" s="6"/>
      <c r="W143" s="6"/>
      <c r="X143" s="6"/>
      <c r="Y143" s="6"/>
      <c r="Z143" s="6"/>
    </row>
    <row r="144" ht="20" customHeight="true">
      <c r="A144" s="176"/>
      <c r="B144" s="164"/>
      <c r="C144" s="144"/>
      <c r="D144" s="162"/>
      <c r="E144" s="166"/>
      <c r="F144" s="168"/>
      <c r="G144" s="210"/>
      <c r="H144" s="6"/>
      <c r="I144" s="6"/>
      <c r="J144" s="6"/>
      <c r="K144" s="6"/>
      <c r="L144" s="6"/>
      <c r="M144" s="6"/>
      <c r="N144" s="6"/>
      <c r="O144" s="6"/>
      <c r="P144" s="6"/>
      <c r="Q144" s="6"/>
      <c r="R144" s="6"/>
      <c r="S144" s="6"/>
      <c r="T144" s="6"/>
      <c r="U144" s="6"/>
      <c r="V144" s="6"/>
      <c r="W144" s="6"/>
      <c r="X144" s="6"/>
      <c r="Y144" s="6"/>
      <c r="Z144" s="6"/>
    </row>
    <row r="145" ht="20" customHeight="true">
      <c r="A145" s="176"/>
      <c r="B145" s="164"/>
      <c r="C145" s="144"/>
      <c r="D145" s="162"/>
      <c r="E145" s="166"/>
      <c r="F145" s="168"/>
      <c r="G145" s="210"/>
      <c r="H145" s="6"/>
      <c r="I145" s="6"/>
      <c r="J145" s="6"/>
      <c r="K145" s="6"/>
      <c r="L145" s="6"/>
      <c r="M145" s="6"/>
      <c r="N145" s="6"/>
      <c r="O145" s="6"/>
      <c r="P145" s="6"/>
      <c r="Q145" s="6"/>
      <c r="R145" s="6"/>
      <c r="S145" s="6"/>
      <c r="T145" s="6"/>
      <c r="U145" s="6"/>
      <c r="V145" s="6"/>
      <c r="W145" s="6"/>
      <c r="X145" s="6"/>
      <c r="Y145" s="6"/>
      <c r="Z145" s="6"/>
    </row>
    <row r="146" ht="20" customHeight="true">
      <c r="A146" s="176"/>
      <c r="B146" s="164"/>
      <c r="C146" s="144"/>
      <c r="D146" s="162"/>
      <c r="E146" s="166"/>
      <c r="F146" s="168"/>
      <c r="G146" s="210"/>
      <c r="H146" s="6"/>
      <c r="I146" s="6"/>
      <c r="J146" s="6"/>
      <c r="K146" s="6"/>
      <c r="L146" s="6"/>
      <c r="M146" s="6"/>
      <c r="N146" s="6"/>
      <c r="O146" s="6"/>
      <c r="P146" s="6"/>
      <c r="Q146" s="6"/>
      <c r="R146" s="6"/>
      <c r="S146" s="6"/>
      <c r="T146" s="6"/>
      <c r="U146" s="6"/>
      <c r="V146" s="6"/>
      <c r="W146" s="6"/>
      <c r="X146" s="6"/>
      <c r="Y146" s="6"/>
      <c r="Z146" s="6"/>
    </row>
    <row r="147" ht="20" customHeight="true">
      <c r="A147" s="176"/>
      <c r="B147" s="164"/>
      <c r="C147" s="144"/>
      <c r="D147" s="162"/>
      <c r="E147" s="166"/>
      <c r="F147" s="168"/>
      <c r="G147" s="210"/>
      <c r="H147" s="6"/>
      <c r="I147" s="6"/>
      <c r="J147" s="6"/>
      <c r="K147" s="6"/>
      <c r="L147" s="6"/>
      <c r="M147" s="6"/>
      <c r="N147" s="6"/>
      <c r="O147" s="6"/>
      <c r="P147" s="6"/>
      <c r="Q147" s="6"/>
      <c r="R147" s="6"/>
      <c r="S147" s="6"/>
      <c r="T147" s="6"/>
      <c r="U147" s="6"/>
      <c r="V147" s="6"/>
      <c r="W147" s="6"/>
      <c r="X147" s="6"/>
      <c r="Y147" s="6"/>
      <c r="Z147" s="6"/>
    </row>
    <row r="148" ht="20" customHeight="true">
      <c r="A148" s="176"/>
      <c r="B148" s="164"/>
      <c r="C148" s="144"/>
      <c r="D148" s="162"/>
      <c r="E148" s="166"/>
      <c r="F148" s="168"/>
      <c r="G148" s="210"/>
      <c r="H148" s="6"/>
      <c r="I148" s="6"/>
      <c r="J148" s="6"/>
      <c r="K148" s="6"/>
      <c r="L148" s="6"/>
      <c r="M148" s="6"/>
      <c r="N148" s="6"/>
      <c r="O148" s="6"/>
      <c r="P148" s="6"/>
      <c r="Q148" s="6"/>
      <c r="R148" s="6"/>
      <c r="S148" s="6"/>
      <c r="T148" s="6"/>
      <c r="U148" s="6"/>
      <c r="V148" s="6"/>
      <c r="W148" s="6"/>
      <c r="X148" s="6"/>
      <c r="Y148" s="6"/>
      <c r="Z148" s="6"/>
    </row>
    <row r="149" ht="20" customHeight="true">
      <c r="A149" s="176"/>
      <c r="B149" s="164"/>
      <c r="C149" s="144"/>
      <c r="D149" s="162"/>
      <c r="E149" s="166"/>
      <c r="F149" s="168"/>
      <c r="G149" s="210"/>
      <c r="H149" s="6"/>
      <c r="I149" s="6"/>
      <c r="J149" s="6"/>
      <c r="K149" s="6"/>
      <c r="L149" s="6"/>
      <c r="M149" s="6"/>
      <c r="N149" s="6"/>
      <c r="O149" s="6"/>
      <c r="P149" s="6"/>
      <c r="Q149" s="6"/>
      <c r="R149" s="6"/>
      <c r="S149" s="6"/>
      <c r="T149" s="6"/>
      <c r="U149" s="6"/>
      <c r="V149" s="6"/>
      <c r="W149" s="6"/>
      <c r="X149" s="6"/>
      <c r="Y149" s="6"/>
      <c r="Z149" s="6"/>
    </row>
    <row r="150" ht="20" customHeight="true">
      <c r="A150" s="177"/>
      <c r="B150" s="180"/>
      <c r="C150" s="179"/>
      <c r="D150" s="178"/>
      <c r="E150" s="181"/>
      <c r="F150" s="182"/>
      <c r="G150" s="211"/>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G1"/>
    <mergeCell ref="A2:G2"/>
    <mergeCell ref="A3:G3"/>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6:C150" type="list">
      <formula1>'Pengaturan Utama'!$I$6:$I$7</formula1>
    </dataValidation>
  </dataValidations>
  <pageMargins left="0.7" right="0.7" top="0.75" bottom="0.75" header="0.3" footer="0.3"/>
  <tableParts count="1">
    <tablePart r:id="R169e94c71f3d4c94"/>
  </tableParts>
</worksheet>
</file>

<file path=xl/worksheets/sheet6.xml><?xml version="1.0" encoding="utf-8"?>
<worksheet xmlns:x="http://schemas.openxmlformats.org/spreadsheetml/2006/main" xmlns="http://schemas.openxmlformats.org/spreadsheetml/2006/main">
  <sheetViews>
    <sheetView workbookViewId="0"/>
  </sheetViews>
  <sheetFormatPr defaultRowHeight="15"/>
  <cols>
    <col customWidth="true" max="1" min="1" width="12"/>
    <col customWidth="true" max="3" min="2" width="18"/>
    <col customWidth="true" max="4" min="4" width="4"/>
    <col customWidth="true" max="5" min="5" width="18"/>
    <col customWidth="true" max="6" min="6" width="4"/>
    <col customWidth="true" max="7" min="7" width="22"/>
    <col customWidth="true" max="8" min="8" width="4"/>
    <col customWidth="true" max="9" min="9" width="16"/>
    <col customWidth="true" max="10" min="10" width="4"/>
    <col customWidth="true" max="11" min="11" width="16"/>
  </cols>
  <sheetData>
    <row r="1" ht="30" customHeight="true">
      <c r="A1" s="12" t="s">
        <v>2</v>
      </c>
      <c r="B1" s="12"/>
      <c r="C1" s="12"/>
      <c r="D1" s="12"/>
      <c r="E1" s="12"/>
      <c r="F1" s="12"/>
      <c r="G1" s="12"/>
      <c r="H1" s="12"/>
      <c r="I1" s="6"/>
      <c r="J1" s="6"/>
      <c r="K1" s="6"/>
      <c r="L1" s="6"/>
      <c r="M1" s="6"/>
      <c r="N1" s="6"/>
      <c r="O1" s="6"/>
      <c r="P1" s="6"/>
      <c r="Q1" s="6"/>
      <c r="R1" s="6"/>
      <c r="S1" s="6"/>
      <c r="T1" s="6"/>
      <c r="U1" s="6"/>
      <c r="V1" s="6"/>
      <c r="W1" s="6"/>
      <c r="X1" s="6"/>
      <c r="Y1" s="6"/>
      <c r="Z1" s="6"/>
    </row>
    <row r="2" ht="22" customHeight="true">
      <c r="A2" s="16" t="s">
        <v>142</v>
      </c>
      <c r="B2" s="16"/>
      <c r="C2" s="16"/>
      <c r="D2" s="16"/>
      <c r="E2" s="16"/>
      <c r="F2" s="16"/>
      <c r="G2" s="16"/>
      <c r="H2" s="16"/>
      <c r="I2" s="6"/>
      <c r="J2" s="6"/>
      <c r="K2" s="6"/>
      <c r="L2" s="6"/>
      <c r="M2" s="6"/>
      <c r="N2" s="6"/>
      <c r="O2" s="6"/>
      <c r="P2" s="6"/>
      <c r="Q2" s="6"/>
      <c r="R2" s="6"/>
      <c r="S2" s="6"/>
      <c r="T2" s="6"/>
      <c r="U2" s="6"/>
      <c r="V2" s="6"/>
      <c r="W2" s="6"/>
      <c r="X2" s="6"/>
      <c r="Y2" s="6"/>
      <c r="Z2" s="6"/>
    </row>
    <row r="3">
      <c r="A3" s="6"/>
      <c r="B3" s="6"/>
      <c r="C3" s="6"/>
      <c r="D3" s="6"/>
      <c r="E3" s="6"/>
      <c r="F3" s="6"/>
      <c r="G3" s="6"/>
      <c r="H3" s="6"/>
      <c r="I3" s="6"/>
      <c r="J3" s="6"/>
      <c r="K3" s="6"/>
      <c r="L3" s="6"/>
      <c r="M3" s="6"/>
      <c r="N3" s="6"/>
      <c r="O3" s="6"/>
      <c r="P3" s="6"/>
      <c r="Q3" s="6"/>
      <c r="R3" s="6"/>
      <c r="S3" s="6"/>
      <c r="T3" s="6"/>
      <c r="U3" s="6"/>
      <c r="V3" s="6"/>
      <c r="W3" s="6"/>
      <c r="X3" s="6"/>
      <c r="Y3" s="6"/>
      <c r="Z3" s="6"/>
    </row>
    <row r="4" ht="26" customHeight="true">
      <c r="A4" s="22" t="s">
        <v>143</v>
      </c>
      <c r="B4" s="22"/>
      <c r="C4" s="22"/>
      <c r="D4" s="6"/>
      <c r="E4" s="22" t="s">
        <v>144</v>
      </c>
      <c r="F4" s="6"/>
      <c r="G4" s="22" t="s">
        <v>145</v>
      </c>
      <c r="H4" s="6"/>
      <c r="I4" s="22" t="s">
        <v>123</v>
      </c>
      <c r="J4" s="6"/>
      <c r="K4" s="22" t="s">
        <v>108</v>
      </c>
      <c r="L4" s="6"/>
      <c r="M4" s="6"/>
      <c r="N4" s="6"/>
      <c r="O4" s="6"/>
      <c r="P4" s="6"/>
      <c r="Q4" s="6"/>
      <c r="R4" s="6"/>
      <c r="S4" s="6"/>
      <c r="T4" s="6"/>
      <c r="U4" s="6"/>
      <c r="V4" s="6"/>
      <c r="W4" s="6"/>
      <c r="X4" s="6"/>
      <c r="Y4" s="6"/>
      <c r="Z4" s="6"/>
    </row>
    <row r="5">
      <c r="A5" s="60" t="s">
        <v>146</v>
      </c>
      <c r="B5" s="61" t="s">
        <v>147</v>
      </c>
      <c r="C5" s="62" t="s">
        <v>80</v>
      </c>
      <c r="D5" s="6"/>
      <c r="E5" s="68" t="s">
        <v>73</v>
      </c>
      <c r="F5" s="6"/>
      <c r="G5" s="68" t="s">
        <v>74</v>
      </c>
      <c r="H5" s="6"/>
      <c r="I5" s="68" t="s">
        <v>123</v>
      </c>
      <c r="J5" s="6"/>
      <c r="K5" s="68" t="s">
        <v>108</v>
      </c>
      <c r="L5" s="6"/>
      <c r="M5" s="6"/>
      <c r="N5" s="6"/>
      <c r="O5" s="6"/>
      <c r="P5" s="6"/>
      <c r="Q5" s="6"/>
      <c r="R5" s="6"/>
      <c r="S5" s="6"/>
      <c r="T5" s="6"/>
      <c r="U5" s="6"/>
      <c r="V5" s="6"/>
      <c r="W5" s="6"/>
      <c r="X5" s="6"/>
      <c r="Y5" s="6"/>
      <c r="Z5" s="6"/>
    </row>
    <row r="6">
      <c r="A6" s="74" t="n">
        <v>30</v>
      </c>
      <c r="B6" s="75" t="s">
        <v>63</v>
      </c>
      <c r="C6" s="76" t="s">
        <v>41</v>
      </c>
      <c r="D6" s="6"/>
      <c r="E6" s="86" t="s">
        <v>83</v>
      </c>
      <c r="F6" s="6"/>
      <c r="G6" s="86" t="s">
        <v>84</v>
      </c>
      <c r="H6" s="6"/>
      <c r="I6" s="86" t="s">
        <v>127</v>
      </c>
      <c r="J6" s="6"/>
      <c r="K6" s="86" t="s">
        <v>116</v>
      </c>
      <c r="L6" s="6"/>
      <c r="M6" s="6"/>
      <c r="N6" s="6"/>
      <c r="O6" s="6"/>
      <c r="P6" s="6"/>
      <c r="Q6" s="6"/>
      <c r="R6" s="6"/>
      <c r="S6" s="6"/>
      <c r="T6" s="6"/>
      <c r="U6" s="6"/>
      <c r="V6" s="6"/>
      <c r="W6" s="6"/>
      <c r="X6" s="6"/>
      <c r="Y6" s="6"/>
      <c r="Z6" s="6"/>
    </row>
    <row r="7">
      <c r="A7" s="74" t="n">
        <v>60</v>
      </c>
      <c r="B7" s="75" t="s">
        <v>64</v>
      </c>
      <c r="C7" s="76" t="s">
        <v>41</v>
      </c>
      <c r="D7" s="6"/>
      <c r="E7" s="86" t="s">
        <v>88</v>
      </c>
      <c r="F7" s="6"/>
      <c r="G7" s="86" t="s">
        <v>89</v>
      </c>
      <c r="H7" s="6"/>
      <c r="I7" s="87" t="s">
        <v>131</v>
      </c>
      <c r="J7" s="6"/>
      <c r="K7" s="87" t="s">
        <v>118</v>
      </c>
      <c r="L7" s="6"/>
      <c r="M7" s="6"/>
      <c r="N7" s="6"/>
      <c r="O7" s="6"/>
      <c r="P7" s="6"/>
      <c r="Q7" s="6"/>
      <c r="R7" s="6"/>
      <c r="S7" s="6"/>
      <c r="T7" s="6"/>
      <c r="U7" s="6"/>
      <c r="V7" s="6"/>
      <c r="W7" s="6"/>
      <c r="X7" s="6"/>
      <c r="Y7" s="6"/>
      <c r="Z7" s="6"/>
    </row>
    <row r="8">
      <c r="A8" s="74" t="n">
        <v>90</v>
      </c>
      <c r="B8" s="75" t="s">
        <v>65</v>
      </c>
      <c r="C8" s="76" t="s">
        <v>148</v>
      </c>
      <c r="D8" s="6"/>
      <c r="E8" s="86" t="s">
        <v>93</v>
      </c>
      <c r="F8" s="6"/>
      <c r="G8" s="86" t="s">
        <v>94</v>
      </c>
      <c r="H8" s="6"/>
      <c r="I8" s="6"/>
      <c r="J8" s="6"/>
      <c r="K8" s="6"/>
      <c r="L8" s="6"/>
      <c r="M8" s="6"/>
      <c r="N8" s="6"/>
      <c r="O8" s="6"/>
      <c r="P8" s="6"/>
      <c r="Q8" s="6"/>
      <c r="R8" s="6"/>
      <c r="S8" s="6"/>
      <c r="T8" s="6"/>
      <c r="U8" s="6"/>
      <c r="V8" s="6"/>
      <c r="W8" s="6"/>
      <c r="X8" s="6"/>
      <c r="Y8" s="6"/>
      <c r="Z8" s="6"/>
    </row>
    <row r="9">
      <c r="A9" s="74" t="n">
        <v>180</v>
      </c>
      <c r="B9" s="75" t="s">
        <v>66</v>
      </c>
      <c r="C9" s="76" t="s">
        <v>149</v>
      </c>
      <c r="D9" s="6"/>
      <c r="E9" s="86" t="s">
        <v>98</v>
      </c>
      <c r="F9" s="6"/>
      <c r="G9" s="86" t="s">
        <v>99</v>
      </c>
      <c r="H9" s="6"/>
      <c r="I9" s="6"/>
      <c r="J9" s="6"/>
      <c r="K9" s="6"/>
      <c r="L9" s="6"/>
      <c r="M9" s="6"/>
      <c r="N9" s="6"/>
      <c r="O9" s="6"/>
      <c r="P9" s="6"/>
      <c r="Q9" s="6"/>
      <c r="R9" s="6"/>
      <c r="S9" s="6"/>
      <c r="T9" s="6"/>
      <c r="U9" s="6"/>
      <c r="V9" s="6"/>
      <c r="W9" s="6"/>
      <c r="X9" s="6"/>
      <c r="Y9" s="6"/>
      <c r="Z9" s="6"/>
    </row>
    <row r="10">
      <c r="A10" s="77"/>
      <c r="B10" s="78" t="s">
        <v>67</v>
      </c>
      <c r="C10" s="79" t="s">
        <v>37</v>
      </c>
      <c r="D10" s="6"/>
      <c r="E10" s="87" t="s">
        <v>12</v>
      </c>
      <c r="F10" s="6"/>
      <c r="G10" s="86" t="s">
        <v>103</v>
      </c>
      <c r="H10" s="6"/>
      <c r="I10" s="6"/>
      <c r="J10" s="6"/>
      <c r="K10" s="6"/>
      <c r="L10" s="6"/>
      <c r="M10" s="6"/>
      <c r="N10" s="6"/>
      <c r="O10" s="6"/>
      <c r="P10" s="6"/>
      <c r="Q10" s="6"/>
      <c r="R10" s="6"/>
      <c r="S10" s="6"/>
      <c r="T10" s="6"/>
      <c r="U10" s="6"/>
      <c r="V10" s="6"/>
      <c r="W10" s="6"/>
      <c r="X10" s="6"/>
      <c r="Y10" s="6"/>
      <c r="Z10" s="6"/>
    </row>
    <row r="11">
      <c r="A11" s="6"/>
      <c r="B11" s="6"/>
      <c r="C11" s="6"/>
      <c r="D11" s="6"/>
      <c r="E11" s="6"/>
      <c r="F11" s="6"/>
      <c r="G11" s="87" t="s">
        <v>150</v>
      </c>
      <c r="H11" s="6"/>
      <c r="I11" s="6"/>
      <c r="J11" s="6"/>
      <c r="K11" s="6"/>
      <c r="L11" s="6"/>
      <c r="M11" s="6"/>
      <c r="N11" s="6"/>
      <c r="O11" s="6"/>
      <c r="P11" s="6"/>
      <c r="Q11" s="6"/>
      <c r="R11" s="6"/>
      <c r="S11" s="6"/>
      <c r="T11" s="6"/>
      <c r="U11" s="6"/>
      <c r="V11" s="6"/>
      <c r="W11" s="6"/>
      <c r="X11" s="6"/>
      <c r="Y11" s="6"/>
      <c r="Z11" s="6"/>
    </row>
    <row r="12">
      <c r="A12" s="6"/>
      <c r="B12" s="6"/>
      <c r="C12" s="6"/>
      <c r="D12" s="6"/>
      <c r="E12" s="6"/>
      <c r="F12" s="6"/>
      <c r="G12" s="6"/>
      <c r="H12" s="6"/>
      <c r="I12" s="6"/>
      <c r="J12" s="6"/>
      <c r="K12" s="6"/>
      <c r="L12" s="6"/>
      <c r="M12" s="6"/>
      <c r="N12" s="6"/>
      <c r="O12" s="6"/>
      <c r="P12" s="6"/>
      <c r="Q12" s="6"/>
      <c r="R12" s="6"/>
      <c r="S12" s="6"/>
      <c r="T12" s="6"/>
      <c r="U12" s="6"/>
      <c r="V12" s="6"/>
      <c r="W12" s="6"/>
      <c r="X12" s="6"/>
      <c r="Y12" s="6"/>
      <c r="Z12" s="6"/>
    </row>
    <row r="13">
      <c r="A13" s="6"/>
      <c r="B13" s="6"/>
      <c r="C13" s="6"/>
      <c r="D13" s="6"/>
      <c r="E13" s="6"/>
      <c r="F13" s="6"/>
      <c r="G13" s="6"/>
      <c r="H13" s="6"/>
      <c r="I13" s="6"/>
      <c r="J13" s="6"/>
      <c r="K13" s="6"/>
      <c r="L13" s="6"/>
      <c r="M13" s="6"/>
      <c r="N13" s="6"/>
      <c r="O13" s="6"/>
      <c r="P13" s="6"/>
      <c r="Q13" s="6"/>
      <c r="R13" s="6"/>
      <c r="S13" s="6"/>
      <c r="T13" s="6"/>
      <c r="U13" s="6"/>
      <c r="V13" s="6"/>
      <c r="W13" s="6"/>
      <c r="X13" s="6"/>
      <c r="Y13" s="6"/>
      <c r="Z13" s="6"/>
    </row>
    <row r="14">
      <c r="A14" s="6"/>
      <c r="B14" s="6"/>
      <c r="C14" s="6"/>
      <c r="D14" s="6"/>
      <c r="E14" s="6"/>
      <c r="F14" s="6"/>
      <c r="G14" s="6"/>
      <c r="H14" s="6"/>
      <c r="I14" s="6"/>
      <c r="J14" s="6"/>
      <c r="K14" s="6"/>
      <c r="L14" s="6"/>
      <c r="M14" s="6"/>
      <c r="N14" s="6"/>
      <c r="O14" s="6"/>
      <c r="P14" s="6"/>
      <c r="Q14" s="6"/>
      <c r="R14" s="6"/>
      <c r="S14" s="6"/>
      <c r="T14" s="6"/>
      <c r="U14" s="6"/>
      <c r="V14" s="6"/>
      <c r="W14" s="6"/>
      <c r="X14" s="6"/>
      <c r="Y14" s="6"/>
      <c r="Z14" s="6"/>
    </row>
    <row r="15">
      <c r="A15" s="6"/>
      <c r="B15" s="6"/>
      <c r="C15" s="6"/>
      <c r="D15" s="6"/>
      <c r="E15" s="6"/>
      <c r="F15" s="6"/>
      <c r="G15" s="6"/>
      <c r="H15" s="6"/>
      <c r="I15" s="6"/>
      <c r="J15" s="6"/>
      <c r="K15" s="6"/>
      <c r="L15" s="6"/>
      <c r="M15" s="6"/>
      <c r="N15" s="6"/>
      <c r="O15" s="6"/>
      <c r="P15" s="6"/>
      <c r="Q15" s="6"/>
      <c r="R15" s="6"/>
      <c r="S15" s="6"/>
      <c r="T15" s="6"/>
      <c r="U15" s="6"/>
      <c r="V15" s="6"/>
      <c r="W15" s="6"/>
      <c r="X15" s="6"/>
      <c r="Y15" s="6"/>
      <c r="Z15" s="6"/>
    </row>
    <row r="16">
      <c r="A16" s="6"/>
      <c r="B16" s="6"/>
      <c r="C16" s="6"/>
      <c r="D16" s="6"/>
      <c r="E16" s="6"/>
      <c r="F16" s="6"/>
      <c r="G16" s="6"/>
      <c r="H16" s="6"/>
      <c r="I16" s="6"/>
      <c r="J16" s="6"/>
      <c r="K16" s="6"/>
      <c r="L16" s="6"/>
      <c r="M16" s="6"/>
      <c r="N16" s="6"/>
      <c r="O16" s="6"/>
      <c r="P16" s="6"/>
      <c r="Q16" s="6"/>
      <c r="R16" s="6"/>
      <c r="S16" s="6"/>
      <c r="T16" s="6"/>
      <c r="U16" s="6"/>
      <c r="V16" s="6"/>
      <c r="W16" s="6"/>
      <c r="X16" s="6"/>
      <c r="Y16" s="6"/>
      <c r="Z16" s="6"/>
    </row>
    <row r="17">
      <c r="A17" s="6"/>
      <c r="B17" s="6"/>
      <c r="C17" s="6"/>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c r="A21" s="6"/>
      <c r="B21" s="6"/>
      <c r="C21" s="6"/>
      <c r="D21" s="6"/>
      <c r="E21" s="6"/>
      <c r="F21" s="6"/>
      <c r="G21" s="6"/>
      <c r="H21" s="6"/>
      <c r="I21" s="6"/>
      <c r="J21" s="6"/>
      <c r="K21" s="6"/>
      <c r="L21" s="6"/>
      <c r="M21" s="6"/>
      <c r="N21" s="6"/>
      <c r="O21" s="6"/>
      <c r="P21" s="6"/>
      <c r="Q21" s="6"/>
      <c r="R21" s="6"/>
      <c r="S21" s="6"/>
      <c r="T21" s="6"/>
      <c r="U21" s="6"/>
      <c r="V21" s="6"/>
      <c r="W21" s="6"/>
      <c r="X21" s="6"/>
      <c r="Y21" s="6"/>
      <c r="Z21" s="6"/>
    </row>
    <row r="22">
      <c r="A22" s="6"/>
      <c r="B22" s="6"/>
      <c r="C22" s="6"/>
      <c r="D22" s="6"/>
      <c r="E22" s="6"/>
      <c r="F22" s="6"/>
      <c r="G22" s="6"/>
      <c r="H22" s="6"/>
      <c r="I22" s="6"/>
      <c r="J22" s="6"/>
      <c r="K22" s="6"/>
      <c r="L22" s="6"/>
      <c r="M22" s="6"/>
      <c r="N22" s="6"/>
      <c r="O22" s="6"/>
      <c r="P22" s="6"/>
      <c r="Q22" s="6"/>
      <c r="R22" s="6"/>
      <c r="S22" s="6"/>
      <c r="T22" s="6"/>
      <c r="U22" s="6"/>
      <c r="V22" s="6"/>
      <c r="W22" s="6"/>
      <c r="X22" s="6"/>
      <c r="Y22" s="6"/>
      <c r="Z22" s="6"/>
    </row>
    <row r="23">
      <c r="A23" s="6"/>
      <c r="B23" s="6"/>
      <c r="C23" s="6"/>
      <c r="D23" s="6"/>
      <c r="E23" s="6"/>
      <c r="F23" s="6"/>
      <c r="G23" s="6"/>
      <c r="H23" s="6"/>
      <c r="I23" s="6"/>
      <c r="J23" s="6"/>
      <c r="K23" s="6"/>
      <c r="L23" s="6"/>
      <c r="M23" s="6"/>
      <c r="N23" s="6"/>
      <c r="O23" s="6"/>
      <c r="P23" s="6"/>
      <c r="Q23" s="6"/>
      <c r="R23" s="6"/>
      <c r="S23" s="6"/>
      <c r="T23" s="6"/>
      <c r="U23" s="6"/>
      <c r="V23" s="6"/>
      <c r="W23" s="6"/>
      <c r="X23" s="6"/>
      <c r="Y23" s="6"/>
      <c r="Z23" s="6"/>
    </row>
    <row r="24">
      <c r="A24" s="6"/>
      <c r="B24" s="6"/>
      <c r="C24" s="6"/>
      <c r="D24" s="6"/>
      <c r="E24" s="6"/>
      <c r="F24" s="6"/>
      <c r="G24" s="6"/>
      <c r="H24" s="6"/>
      <c r="I24" s="6"/>
      <c r="J24" s="6"/>
      <c r="K24" s="6"/>
      <c r="L24" s="6"/>
      <c r="M24" s="6"/>
      <c r="N24" s="6"/>
      <c r="O24" s="6"/>
      <c r="P24" s="6"/>
      <c r="Q24" s="6"/>
      <c r="R24" s="6"/>
      <c r="S24" s="6"/>
      <c r="T24" s="6"/>
      <c r="U24" s="6"/>
      <c r="V24" s="6"/>
      <c r="W24" s="6"/>
      <c r="X24" s="6"/>
      <c r="Y24" s="6"/>
      <c r="Z24" s="6"/>
    </row>
    <row r="25">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sheetData>
  <mergeCells count="3">
    <mergeCell ref="A1:H1"/>
    <mergeCell ref="A2:H2"/>
    <mergeCell ref="A4:C4"/>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Templat Peringatan Persediaan Macet dan Analisis Perputaran</dc:title>
  <dc:creator>Finite Field</dc:creator>
  <dc:description>Mendukung analisis umur persediaan berdasarkan tanggal pengeluaran terakhir dan perhitungan perputaran persediaan menggunakan harga pokok pengeluaran barang.</dc:description>
  <lastModifiedBy/>
  <category>Supply Chain</category>
</coreProperties>
</file>