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jpeg" ContentType="image/jpeg"/>
  <Default Extension="svg" ContentType="image/svg"/>
  <Default Extension="tiff" ContentType="image/tiff"/>
  <Default Extension="emf" ContentType="image/x-emf"/>
  <Default Extension="png" ContentType="image/png"/>
  <Default Extension="gif" ContentType="image/gif"/>
  <Default Extension="wmf" ContentType="image/x-wmf"/>
  <Default Extension="emz" ContentType="image/x-emz"/>
  <Default Extension="wmz" ContentType="image/x-w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Inputs &amp; Model" sheetId="2" r:id="rId4"/>
    <sheet name="Sample Data" sheetId="3" r:id="rId5"/>
    <sheet name="Chart" sheetId="4" r:id="rId6"/>
    <sheet name="Guide" sheetId="5" r:id="rId7"/>
  </sheets>
  <calcPr calcId="122211"/>
</workbook>
</file>

<file path=xl/sharedStrings.xml><?xml version="1.0" encoding="utf-8"?>
<sst xmlns="http://schemas.openxmlformats.org/spreadsheetml/2006/main" count="67" uniqueCount="67">
  <si>
    <t>Procurement Should-Cost Breakdown Template</t>
  </si>
  <si>
    <t>Break down five cost components and model how raw material price changes affect total product cost.</t>
  </si>
  <si>
    <t>Metric</t>
  </si>
  <si>
    <t>Value</t>
  </si>
  <si>
    <t>Note</t>
  </si>
  <si>
    <t>Components</t>
  </si>
  <si>
    <t>5 lines</t>
  </si>
  <si>
    <t>Material to profit</t>
  </si>
  <si>
    <t>Scenario</t>
  </si>
  <si>
    <t>Increase rate</t>
  </si>
  <si>
    <t>Material linkage</t>
  </si>
  <si>
    <t>Variance</t>
  </si>
  <si>
    <t>Amount/rate</t>
  </si>
  <si>
    <t>Negotiation space</t>
  </si>
  <si>
    <t>Output</t>
  </si>
  <si>
    <t>Floor</t>
  </si>
  <si>
    <t>Reasonable quote</t>
  </si>
  <si>
    <t>Should-cost input example</t>
  </si>
  <si>
    <t>Product, owner, material increase, and cost variance are visible in one row.</t>
  </si>
  <si>
    <t>Input</t>
  </si>
  <si>
    <t>Product</t>
  </si>
  <si>
    <t>Aluminum bracket</t>
  </si>
  <si>
    <t>Owner</t>
  </si>
  <si>
    <t>Ryan Brooks</t>
  </si>
  <si>
    <t>Material increase</t>
  </si>
  <si>
    <t>10%</t>
  </si>
  <si>
    <t>Base total cost</t>
  </si>
  <si>
    <t>$128.50</t>
  </si>
  <si>
    <t>Adjusted cost</t>
  </si>
  <si>
    <t>$136.70</t>
  </si>
  <si>
    <t>Procurement Should-Cost Breakdown Model</t>
  </si>
  <si>
    <t>Direct materials, direct labor, overhead, logistics cost, and reasonable profit are calculated separately.</t>
  </si>
  <si>
    <t>Direct materials</t>
  </si>
  <si>
    <t>Direct labor</t>
  </si>
  <si>
    <t>Overhead</t>
  </si>
  <si>
    <t>Logistics cost</t>
  </si>
  <si>
    <t>Reasonable margin</t>
  </si>
  <si>
    <t>Base profit</t>
  </si>
  <si>
    <t>Adjusted materials</t>
  </si>
  <si>
    <t>Adjusted profit</t>
  </si>
  <si>
    <t>Adjusted total cost</t>
  </si>
  <si>
    <t>Variance amount</t>
  </si>
  <si>
    <t>Variance rate</t>
  </si>
  <si>
    <t>Control panel</t>
  </si>
  <si>
    <t>John Miller</t>
  </si>
  <si>
    <t>Packaging pallet</t>
  </si>
  <si>
    <t>Emily Carter</t>
  </si>
  <si>
    <t>Drive assembly</t>
  </si>
  <si>
    <t>Mia Johnson</t>
  </si>
  <si>
    <t>Mounting case</t>
  </si>
  <si>
    <t>Olivia Davis</t>
  </si>
  <si>
    <t>Cost Component Share</t>
  </si>
  <si>
    <t>Cost component</t>
  </si>
  <si>
    <t>Amount</t>
  </si>
  <si>
    <t>Reasonable profit</t>
  </si>
  <si>
    <t>Guide</t>
  </si>
  <si>
    <t>Start by filling the input area, then review the calculated outputs and charts. Colored cells mark items that need attention. Adjusted total cost = direct materials × (1 + material increase) + direct labor + overhead + logistics cost + adjusted profit.</t>
  </si>
  <si>
    <t>Step</t>
  </si>
  <si>
    <t>Action</t>
  </si>
  <si>
    <t>1</t>
  </si>
  <si>
    <t>Split cost components - Separate materials, labor, overhead, logistics, and supplier profit.</t>
  </si>
  <si>
    <t>2</t>
  </si>
  <si>
    <t>Enter material increase - Test how sensitive total cost is to raw material movement.</t>
  </si>
  <si>
    <t>3</t>
  </si>
  <si>
    <t>Calculate fair price - Use formulas to produce an adjusted cost floor.</t>
  </si>
  <si>
    <t>4</t>
  </si>
  <si>
    <t>Prepare negotiation logic - Use variance amount and percentage as negotiation support.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</si>
</sst>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mm-dd"/>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Cost Component Share</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pieChart>
        <varyColors val="1"/>
        <ser>
          <idx val="0"/>
          <order val="0"/>
          <tx>
            <strRef>
              <f>'Chart'!$B$3</f>
            </strRef>
          </tx>
          <dPt>
            <idx val="0"/>
            <bubble3D val="0"/>
            <spPr>
              <a:solidFill>
                <a:schemeClr val="accent1"/>
              </a:solidFill>
              <a:ln cap="rnd" w="25400">
                <a:solidFill>
                  <a:schemeClr val="lt1"/>
                </a:solidFill>
              </a:ln>
              <a:sp3d contourW="25400">
                <a:contourClr>
                  <a:schemeClr val="lt1"/>
                </a:contourClr>
              </a:sp3d>
            </spPr>
          </dPt>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'Chart'!$A$4:$A$8</f>
            </strRef>
          </cat>
          <val>
            <numRef>
              <f>'Chart'!$B$4:$B$8</f>
            </numRef>
          </val>
          <smooth val="0"/>
        </ser>
      </pieChart>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row>
    <row r="2">
      <c r="A2" s="2" t="s">
        <v>31</v>
      </c>
      <c r="B2" s="2"/>
      <c r="C2" s="2"/>
      <c r="D2" s="2"/>
      <c r="E2" s="2"/>
      <c r="F2" s="2"/>
      <c r="G2" s="2"/>
      <c r="H2" s="2"/>
      <c r="I2" s="2"/>
      <c r="J2" s="2"/>
      <c r="K2" s="2"/>
      <c r="L2" s="2"/>
      <c r="M2" s="2"/>
      <c r="N2" s="2"/>
      <c r="O2" s="2"/>
    </row>
    <row r="3"/>
    <row r="4">
      <c r="A4" s="3" t="s">
        <v>20</v>
      </c>
      <c r="B4" s="3" t="s">
        <v>22</v>
      </c>
      <c r="C4" s="3" t="s">
        <v>32</v>
      </c>
      <c r="D4" s="3" t="s">
        <v>33</v>
      </c>
      <c r="E4" s="3" t="s">
        <v>34</v>
      </c>
      <c r="F4" s="3" t="s">
        <v>35</v>
      </c>
      <c r="G4" s="3" t="s">
        <v>36</v>
      </c>
      <c r="H4" s="3" t="s">
        <v>37</v>
      </c>
      <c r="I4" s="3" t="s">
        <v>26</v>
      </c>
      <c r="J4" s="3" t="s">
        <v>24</v>
      </c>
      <c r="K4" s="3" t="s">
        <v>38</v>
      </c>
      <c r="L4" s="3" t="s">
        <v>39</v>
      </c>
      <c r="M4" s="3" t="s">
        <v>40</v>
      </c>
      <c r="N4" s="3" t="s">
        <v>41</v>
      </c>
      <c r="O4" s="3" t="s">
        <v>42</v>
      </c>
    </row>
    <row r="5">
      <c r="A5" s="6" t="s">
        <v>21</v>
      </c>
      <c r="B5" s="6" t="s">
        <v>23</v>
      </c>
      <c r="C5" s="7">
        <v>72</v>
      </c>
      <c r="D5" s="7">
        <v>18</v>
      </c>
      <c r="E5" s="7">
        <v>16</v>
      </c>
      <c r="F5" s="7">
        <v>8</v>
      </c>
      <c r="G5" s="8">
        <v>0.1</v>
      </c>
      <c r="H5" s="7" t="str">
        <f>(C5+D5+E5+F5)*G5</f>
      </c>
      <c r="I5" s="7" t="str">
        <f>C5+D5+E5+F5+H5</f>
      </c>
      <c r="J5" s="8">
        <v>0.1</v>
      </c>
      <c r="K5" s="7" t="str">
        <f>C5*(1+J5)</f>
      </c>
      <c r="L5" s="7" t="str">
        <f>(K5+D5+E5+F5)*G5</f>
      </c>
      <c r="M5" s="7" t="str">
        <f>K5+D5+E5+F5+L5</f>
      </c>
      <c r="N5" s="7" t="str">
        <f>M5-I5</f>
      </c>
      <c r="O5" s="5" t="str">
        <f>N5/I5</f>
      </c>
    </row>
    <row r="6">
      <c r="A6" s="6" t="s">
        <v>43</v>
      </c>
      <c r="B6" s="6" t="s">
        <v>44</v>
      </c>
      <c r="C6" s="7">
        <v>96</v>
      </c>
      <c r="D6" s="7">
        <v>22</v>
      </c>
      <c r="E6" s="7">
        <v>24</v>
      </c>
      <c r="F6" s="7">
        <v>10</v>
      </c>
      <c r="G6" s="8">
        <v>0.12</v>
      </c>
      <c r="H6" s="7" t="str">
        <f>(C6+D6+E6+F6)*G6</f>
      </c>
      <c r="I6" s="7" t="str">
        <f>C6+D6+E6+F6+H6</f>
      </c>
      <c r="J6" s="8">
        <v>0.06</v>
      </c>
      <c r="K6" s="7" t="str">
        <f>C6*(1+J6)</f>
      </c>
      <c r="L6" s="7" t="str">
        <f>(K6+D6+E6+F6)*G6</f>
      </c>
      <c r="M6" s="7" t="str">
        <f>K6+D6+E6+F6+L6</f>
      </c>
      <c r="N6" s="7" t="str">
        <f>M6-I6</f>
      </c>
      <c r="O6" s="5" t="str">
        <f>N6/I6</f>
      </c>
    </row>
    <row r="7">
      <c r="A7" s="6" t="s">
        <v>45</v>
      </c>
      <c r="B7" s="6" t="s">
        <v>46</v>
      </c>
      <c r="C7" s="7">
        <v>38</v>
      </c>
      <c r="D7" s="7">
        <v>12</v>
      </c>
      <c r="E7" s="7">
        <v>9</v>
      </c>
      <c r="F7" s="7">
        <v>6</v>
      </c>
      <c r="G7" s="8">
        <v>0.09</v>
      </c>
      <c r="H7" s="7" t="str">
        <f>(C7+D7+E7+F7)*G7</f>
      </c>
      <c r="I7" s="7" t="str">
        <f>C7+D7+E7+F7+H7</f>
      </c>
      <c r="J7" s="8">
        <v>0.04</v>
      </c>
      <c r="K7" s="7" t="str">
        <f>C7*(1+J7)</f>
      </c>
      <c r="L7" s="7" t="str">
        <f>(K7+D7+E7+F7)*G7</f>
      </c>
      <c r="M7" s="7" t="str">
        <f>K7+D7+E7+F7+L7</f>
      </c>
      <c r="N7" s="7" t="str">
        <f>M7-I7</f>
      </c>
      <c r="O7" s="5" t="str">
        <f>N7/I7</f>
      </c>
    </row>
    <row r="8">
      <c r="A8" s="6" t="s">
        <v>47</v>
      </c>
      <c r="B8" s="6" t="s">
        <v>48</v>
      </c>
      <c r="C8" s="7">
        <v>128</v>
      </c>
      <c r="D8" s="7">
        <v>35</v>
      </c>
      <c r="E8" s="7">
        <v>42</v>
      </c>
      <c r="F8" s="7">
        <v>14</v>
      </c>
      <c r="G8" s="8">
        <v>0.11</v>
      </c>
      <c r="H8" s="7" t="str">
        <f>(C8+D8+E8+F8)*G8</f>
      </c>
      <c r="I8" s="7" t="str">
        <f>C8+D8+E8+F8+H8</f>
      </c>
      <c r="J8" s="8">
        <v>0.08</v>
      </c>
      <c r="K8" s="7" t="str">
        <f>C8*(1+J8)</f>
      </c>
      <c r="L8" s="7" t="str">
        <f>(K8+D8+E8+F8)*G8</f>
      </c>
      <c r="M8" s="7" t="str">
        <f>K8+D8+E8+F8+L8</f>
      </c>
      <c r="N8" s="7" t="str">
        <f>M8-I8</f>
      </c>
      <c r="O8" s="5" t="str">
        <f>N8/I8</f>
      </c>
    </row>
    <row r="9">
      <c r="A9" s="6" t="s">
        <v>49</v>
      </c>
      <c r="B9" s="6" t="s">
        <v>50</v>
      </c>
      <c r="C9" s="7">
        <v>54</v>
      </c>
      <c r="D9" s="7">
        <v>16</v>
      </c>
      <c r="E9" s="7">
        <v>18</v>
      </c>
      <c r="F9" s="7">
        <v>7</v>
      </c>
      <c r="G9" s="8">
        <v>0.1</v>
      </c>
      <c r="H9" s="7" t="str">
        <f>(C9+D9+E9+F9)*G9</f>
      </c>
      <c r="I9" s="7" t="str">
        <f>C9+D9+E9+F9+H9</f>
      </c>
      <c r="J9" s="8">
        <v>0.05</v>
      </c>
      <c r="K9" s="7" t="str">
        <f>C9*(1+J9)</f>
      </c>
      <c r="L9" s="7" t="str">
        <f>(K9+D9+E9+F9)*G9</f>
      </c>
      <c r="M9" s="7" t="str">
        <f>K9+D9+E9+F9+L9</f>
      </c>
      <c r="N9" s="7" t="str">
        <f>M9-I9</f>
      </c>
      <c r="O9" s="5" t="str">
        <f>N9/I9</f>
      </c>
    </row>
  </sheetData>
  <mergeCells count="2">
    <mergeCell ref="A1:O1"/>
    <mergeCell ref="A2:O2"/>
  </mergeCells>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51</v>
      </c>
      <c r="B1" s="1"/>
      <c r="C1" s="1"/>
      <c r="D1" s="1"/>
      <c r="E1" s="1"/>
      <c r="F1" s="1"/>
    </row>
    <row r="2"/>
    <row r="3">
      <c r="A3" s="3" t="s">
        <v>52</v>
      </c>
      <c r="B3" s="3" t="s">
        <v>53</v>
      </c>
    </row>
    <row r="4">
      <c r="A4" t="s">
        <v>32</v>
      </c>
      <c r="B4" t="str">
        <f>'Inputs &amp; Model'!C5</f>
      </c>
    </row>
    <row r="5">
      <c r="A5" t="s">
        <v>33</v>
      </c>
      <c r="B5" t="str">
        <f>'Inputs &amp; Model'!D5</f>
      </c>
    </row>
    <row r="6">
      <c r="A6" t="s">
        <v>34</v>
      </c>
      <c r="B6" t="str">
        <f>'Inputs &amp; Model'!E5</f>
      </c>
    </row>
    <row r="7">
      <c r="A7" t="s">
        <v>35</v>
      </c>
      <c r="B7" t="str">
        <f>'Inputs &amp; Model'!F5</f>
      </c>
    </row>
    <row r="8">
      <c r="A8" t="s">
        <v>54</v>
      </c>
      <c r="B8" t="str">
        <f>'Inputs &amp; Model'!H5</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55</v>
      </c>
      <c r="B1" s="1"/>
      <c r="C1" s="1"/>
      <c r="D1" s="1"/>
      <c r="E1" s="1"/>
      <c r="F1" s="1"/>
    </row>
    <row r="2">
      <c r="A2" s="2" t="s">
        <v>56</v>
      </c>
      <c r="B2" s="2"/>
      <c r="C2" s="2"/>
      <c r="D2" s="2"/>
      <c r="E2" s="2"/>
      <c r="F2" s="2"/>
    </row>
    <row r="3">
      <c r="A3" s="2"/>
      <c r="B3" s="2"/>
      <c r="C3" s="2"/>
      <c r="D3" s="2"/>
      <c r="E3" s="2"/>
      <c r="F3" s="2"/>
    </row>
    <row r="4"/>
    <row r="5">
      <c r="A5" s="3" t="s">
        <v>57</v>
      </c>
      <c r="B5" s="3" t="s">
        <v>58</v>
      </c>
    </row>
    <row r="6">
      <c r="A6" t="s">
        <v>59</v>
      </c>
      <c r="B6" t="s">
        <v>60</v>
      </c>
    </row>
    <row r="7">
      <c r="A7" t="s">
        <v>61</v>
      </c>
      <c r="B7" t="s">
        <v>62</v>
      </c>
    </row>
    <row r="8">
      <c r="A8" t="s">
        <v>63</v>
      </c>
      <c r="B8" t="s">
        <v>64</v>
      </c>
    </row>
    <row r="9">
      <c r="A9" t="s">
        <v>65</v>
      </c>
      <c r="B9" t="s">
        <v>66</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Procurement Should-Cost Breakdown Template</dc:title>
  <dc:creator>Finite Field</dc:creator>
  <dc:description>Break down five cost components and model how raw material price changes affect total product cost.</dc:description>
  <lastModifiedBy/>
  <dcterms:created xsi:type="dcterms:W3CDTF">2006-09-16T00:00:00Z</dcterms:created>
  <dcterms:modified xsi:type="dcterms:W3CDTF">2006-09-16T00:00:00Z</dcterms:modified>
  <category>Supply Chain</category>
</coreProperties>
</file>