
<file path=[Content_Types].xml><?xml version="1.0" encoding="utf-8"?>
<Types xmlns="http://schemas.openxmlformats.org/package/2006/content-types">
  <Default Extension="rels" ContentType="application/vnd.openxmlformats-package.relationships+xml"/>
  <Default Extension="xml" ContentType="application/xml"/>
  <Default Extension="bmp" ContentType="image/bmp"/>
  <Default Extension="jpeg" ContentType="image/jpeg"/>
  <Default Extension="svg" ContentType="image/svg"/>
  <Default Extension="tiff" ContentType="image/tiff"/>
  <Default Extension="emf" ContentType="image/x-emf"/>
  <Default Extension="emz" ContentType="image/x-emz"/>
  <Default Extension="wmz" ContentType="image/x-wmz"/>
  <Default Extension="png" ContentType="image/png"/>
  <Default Extension="gif" ContentType="image/gif"/>
  <Default Extension="wmf" ContentType="image/x-wmf"/>
  <Default Extension="bin" ContentType="application/vnd.ms-office.vbaProject"/>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harts/chart1.xml" ContentType="application/vnd.openxmlformats-officedocument.drawingml.chart+xml"/>
  <Override PartName="/xl/drawings/drawing1.xml" ContentType="application/vnd.openxmlformats-officedocument.drawing+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Overview" sheetId="1" r:id="rId1"/>
    <sheet name="Inputs &amp; Model" sheetId="2" r:id="rId4"/>
    <sheet name="Sample Data" sheetId="3" r:id="rId5"/>
    <sheet name="Chart" sheetId="4" r:id="rId6"/>
    <sheet name="Guide" sheetId="5" r:id="rId7"/>
  </sheets>
  <calcPr calcId="122211"/>
</workbook>
</file>

<file path=xl/sharedStrings.xml><?xml version="1.0" encoding="utf-8"?>
<sst xmlns="http://schemas.openxmlformats.org/spreadsheetml/2006/main" count="68" uniqueCount="68">
  <si>
    <t>Landed Cost and Freight Route Comparison Template</t>
  </si>
  <si>
    <t>Compare routes using chargeable weight and full cost lines, then recommend the lowest-cost option.</t>
  </si>
  <si>
    <t>Metric</t>
  </si>
  <si>
    <t>Value</t>
  </si>
  <si>
    <t>Note</t>
  </si>
  <si>
    <t>Billing</t>
  </si>
  <si>
    <t>Greater value</t>
  </si>
  <si>
    <t>Actual or volumetric</t>
  </si>
  <si>
    <t>Costs</t>
  </si>
  <si>
    <t>7 lines</t>
  </si>
  <si>
    <t>Full cost</t>
  </si>
  <si>
    <t>Compare</t>
  </si>
  <si>
    <t>Multi-route</t>
  </si>
  <si>
    <t>One view</t>
  </si>
  <si>
    <t>Recommend</t>
  </si>
  <si>
    <t>Lowest cost</t>
  </si>
  <si>
    <t>Bold highlight</t>
  </si>
  <si>
    <t>Route comparison input example</t>
  </si>
  <si>
    <t>Route, chargeable weight, and total landed cost are visible in one row.</t>
  </si>
  <si>
    <t>Input</t>
  </si>
  <si>
    <t>Route</t>
  </si>
  <si>
    <t>Chicago to Dallas</t>
  </si>
  <si>
    <t>Owner</t>
  </si>
  <si>
    <t>Emily Carter</t>
  </si>
  <si>
    <t>Chargeable weight</t>
  </si>
  <si>
    <t>1,280 kg</t>
  </si>
  <si>
    <t>Total cost</t>
  </si>
  <si>
    <t>$84,600</t>
  </si>
  <si>
    <t>Best option</t>
  </si>
  <si>
    <t>Rail plus truck</t>
  </si>
  <si>
    <t>Landed Cost and Freight Comparison Model</t>
  </si>
  <si>
    <t>Chargeable weight uses the greater of actual and volumetric weight, then seven cost lines are summed.</t>
  </si>
  <si>
    <t>Mode</t>
  </si>
  <si>
    <t>Actual weight</t>
  </si>
  <si>
    <t>Length</t>
  </si>
  <si>
    <t>Width</t>
  </si>
  <si>
    <t>Height</t>
  </si>
  <si>
    <t>Volumetric weight</t>
  </si>
  <si>
    <t>Factory price</t>
  </si>
  <si>
    <t>Domestic freight</t>
  </si>
  <si>
    <t>Export paperwork</t>
  </si>
  <si>
    <t>International rate</t>
  </si>
  <si>
    <t>International freight</t>
  </si>
  <si>
    <t>Tariff rate</t>
  </si>
  <si>
    <t>Tariff</t>
  </si>
  <si>
    <t>Destination clearance</t>
  </si>
  <si>
    <t>Delivery fee</t>
  </si>
  <si>
    <t>Houston to Atlanta</t>
  </si>
  <si>
    <t>Ocean feeder</t>
  </si>
  <si>
    <t>Phoenix to Denver</t>
  </si>
  <si>
    <t>Truck</t>
  </si>
  <si>
    <t>Seattle to Kansas City</t>
  </si>
  <si>
    <t>Intermodal</t>
  </si>
  <si>
    <t>Portland to Austin</t>
  </si>
  <si>
    <t>Air</t>
  </si>
  <si>
    <t>Total Cost by Route</t>
  </si>
  <si>
    <t>Guide</t>
  </si>
  <si>
    <t>Start by filling the input area, then review the calculated outputs and charts. Colored cells mark items that need attention. Chargeable weight = greater of actual and volumetric weight. Total cost = factory price + domestic freight + export paperwork + international freight + tariff + destination clearance + delivery fee.</t>
  </si>
  <si>
    <t>Step</t>
  </si>
  <si>
    <t>Action</t>
  </si>
  <si>
    <t>1</t>
  </si>
  <si>
    <t>Enter weight and volume - Calculate actual and volumetric weight together so freight is not underestimated.</t>
  </si>
  <si>
    <t>2</t>
  </si>
  <si>
    <t>Fill total cost lines - Combine factory price, freight, paperwork, tariff, clearance, and delivery fees.</t>
  </si>
  <si>
    <t>3</t>
  </si>
  <si>
    <t>Compare routes - Convert every freight option to the same landed-cost basis.</t>
  </si>
  <si>
    <t>4</t>
  </si>
  <si>
    <t>Choose the best option - The lowest total cost route is bolded for quick decisions.</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</si>
</sst>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3">
    <numFmt numFmtId="164" formatCode="$#,##0"/>
    <numFmt numFmtId="165" formatCode="0.0%"/>
    <numFmt numFmtId="166" formatCode="yyyy-mm-dd"/>
  </numFmts>
  <fonts count="4">
    <font>
      <sz val="11"/>
      <color theme="1"/>
      <name val="Calibri"/>
      <family val="2"/>
    </font>
    <font>
      <b val="1"/>
      <sz val="18"/>
      <color rgb="FF0F172A"/>
      <name val="Calibri"/>
      <family val="2"/>
    </font>
    <font>
      <sz val="11"/>
      <color rgb="FF475569"/>
      <name val="Calibri"/>
      <family val="2"/>
    </font>
    <font>
      <b val="1"/>
      <sz val="11"/>
      <color rgb="FFFFFFFF"/>
      <name val="Calibri"/>
      <family val="2"/>
    </font>
  </fonts>
  <fills count="5">
    <fill>
      <patternFill patternType="none"/>
    </fill>
    <fill>
      <patternFill patternType="gray125"/>
    </fill>
    <fill>
      <patternFill patternType="solid">
        <fgColor rgb="FFE0F2FE"/>
      </patternFill>
    </fill>
    <fill>
      <patternFill patternType="solid">
        <fgColor rgb="FF0F766E"/>
      </patternFill>
    </fill>
    <fill>
      <patternFill patternType="solid">
        <fgColor rgb="FFF8FAFC"/>
      </patternFill>
    </fill>
  </fills>
  <borders count="2">
    <border>
      <left/>
      <right/>
      <top/>
      <bottom/>
      <diagonal/>
    </border>
    <border>
      <left style="thin">
        <color rgb="FFCBD5E1"/>
      </left>
      <right style="thin">
        <color rgb="FFCBD5E1"/>
      </right>
      <top style="thin">
        <color rgb="FFCBD5E1"/>
      </top>
      <bottom style="thin">
        <color rgb="FFCBD5E1"/>
      </bottom>
    </border>
  </borders>
  <cellStyleXfs count="1">
    <xf numFmtId="0" fontId="0" fillId="0" borderId="0"/>
  </cellStyleXfs>
  <cellXfs count="10">
    <xf numFmtId="0" fontId="0" fillId="0" borderId="0" xfId="0"/>
    <xf numFmtId="0" fontId="1" fillId="2" borderId="0" xfId="0" applyFont="true" applyFill="true" applyAlignment="false">
      <alignment/>
    </xf>
    <xf numFmtId="0" fontId="2" fillId="0" borderId="0" xfId="0" applyFont="true" applyAlignment="true">
      <alignment vertical="top" wrapText="true"/>
    </xf>
    <xf numFmtId="0" fontId="3" fillId="3" borderId="0" xfId="0" applyFont="true" applyFill="true" applyAlignment="true">
      <alignment horizontal="center" vertical="center" wrapText="true"/>
    </xf>
    <xf numFmtId="0" fontId="0" fillId="2" borderId="1" xfId="0" applyFill="true" applyBorder="true" applyAlignment="false">
      <alignment/>
    </xf>
    <xf numFmtId="2" fontId="0" fillId="4" borderId="1" xfId="0" applyNumberFormat="true" applyFill="true" applyBorder="true" applyAlignment="false">
      <alignment/>
    </xf>
    <xf numFmtId="0" fontId="0" fillId="0" borderId="1" xfId="0" applyBorder="true" applyAlignment="true">
      <alignment vertical="top" wrapText="true"/>
    </xf>
    <xf numFmtId="164" fontId="0" fillId="0" borderId="1" xfId="0" applyNumberFormat="true" applyBorder="true" applyAlignment="false">
      <alignment/>
    </xf>
    <xf numFmtId="165" fontId="0" fillId="0" borderId="1" xfId="0" applyNumberFormat="true" applyBorder="true" applyAlignment="false">
      <alignment/>
    </xf>
    <xf numFmtId="166" fontId="0" fillId="0" borderId="1" xfId="0" applyNumberFormat="true" applyBorder="true" applyAlignment="false">
      <alignment/>
    </xf>
  </cellXfs>
  <cellStyles count="1">
    <cellStyle name="Normal" xfId="0" builtinId="0"/>
  </cellStyles>
  <dxfs count="2">
    <dxf>
      <font>
        <b val="1"/>
        <sz val="11"/>
        <color rgb="FF9F1239"/>
        <name val="Calibri"/>
        <family val="2"/>
      </font>
      <fill>
        <patternFill patternType="solid">
          <bgColor rgb="FFFFE4E6"/>
        </patternFill>
      </fill>
    </dxf>
    <dxf>
      <font>
        <sz val="11"/>
        <color rgb="FF166534"/>
        <name val="Calibri"/>
        <family val="2"/>
      </font>
      <fill>
        <patternFill patternType="solid">
          <bgColor rgb="FFDCFCE7"/>
        </patternFill>
      </fill>
    </dxf>
  </dxfs>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xl/worksheets/sheet2.xml" Type="http://schemas.openxmlformats.org/officeDocument/2006/relationships/worksheet"></Relationship><Relationship Id="rId5" Target="/xl/worksheets/sheet3.xml" Type="http://schemas.openxmlformats.org/officeDocument/2006/relationships/worksheet"></Relationship><Relationship Id="rId6" Target="/xl/worksheets/sheet4.xml" Type="http://schemas.openxmlformats.org/officeDocument/2006/relationships/worksheet"></Relationship><Relationship Id="rId7" Target="/xl/worksheets/sheet5.xml" Type="http://schemas.openxmlformats.org/officeDocument/2006/relationships/worksheet"></Relationship><Relationship Id="rId8" Target="/xl/sharedStrings.xml" Type="http://schemas.openxmlformats.org/officeDocument/2006/relationships/sharedStrings"></Relationship></Relationships>
</file>

<file path=xl/charts/chart1.xml><?xml version="1.0" encoding="utf-8"?>
<chartSpace xmlns="http://schemas.openxmlformats.org/drawingml/2006/chart" xmlns:a="http://schemas.openxmlformats.org/drawingml/2006/main">
  <date1904 val="0"/>
  <lang val="en-US"/>
  <roundedCorners val="0"/>
  <chart>
    <title>
      <tx>
        <rich>
          <a:bodyPr anchorCtr="false" rot="0" spcFirstLastPara="false"/>
          <a:p>
            <a:pPr>
              <a:defRPr b="false" baseline="0" i="false" kern="0" spc="0"/>
            </a:pPr>
            <a:r>
              <a:rPr b="false" baseline="0" i="false" kern="0" spc="0" sz="1400">
                <a:solidFill>
                  <a:srgbClr val="595959"/>
                </a:solidFill>
              </a:rPr>
              <a:t>Total Cost by Route</a:t>
            </a:r>
            <a:endParaRPr lang="en-US" altLang="en-US"/>
          </a:p>
        </rich>
      </tx>
      <overlay val="0"/>
      <spPr/>
      <txPr>
        <a:bodyPr anchorCtr="false" rot="0" spcFirstLastPara="false"/>
        <a:p/>
      </txPr>
    </title>
    <view3D>
      <rotX val="0"/>
      <rotY val="0"/>
      <rAngAx val="0"/>
      <perspective val="0"/>
    </view3D>
    <floor>
      <thickness val="0"/>
    </floor>
    <sideWall>
      <thickness val="0"/>
    </sideWall>
    <backWall>
      <thickness val="0"/>
    </backWall>
    <plotArea>
      <barChart>
        <barDir val="col"/>
        <grouping val="clustered"/>
        <varyColors val="1"/>
        <ser>
          <idx val="0"/>
          <order val="0"/>
          <tx>
            <strRef>
              <f>'Chart'!$B$3</f>
            </strRef>
          </tx>
          <dLbls>
            <txPr>
              <a:bodyPr anchorCtr="false" rot="0" spcFirstLastPara="false"/>
              <a:p>
                <a:pPr>
                  <a:defRPr b="false" baseline="0" i="false" kern="0" spc="0"/>
                </a:pPr>
              </a:p>
            </txPr>
            <showLegendKey val="0"/>
            <showVal val="0"/>
            <showCatName val="0"/>
            <showSerName val="0"/>
            <showPercent val="0"/>
            <showBubbleSize val="0"/>
            <showLeaderLines val="0"/>
          </dLbls>
          <invertIfNegative val="0"/>
          <cat>
            <strRef>
              <f>'Chart'!$A$4:$A$8</f>
            </strRef>
          </cat>
          <val>
            <numRef>
              <f>'Chart'!$B$4:$B$8</f>
            </numRef>
          </val>
          <smooth val="0"/>
        </ser>
        <dLbls>
          <showLegendKey val="0"/>
          <showVal val="0"/>
          <showCatName val="0"/>
          <showSerName val="0"/>
          <showPercent val="0"/>
          <showBubbleSize val="0"/>
          <showLeaderLines val="0"/>
        </dLbls>
        <axId val="100000000"/>
        <axId val="100000001"/>
      </barChart>
      <catAx>
        <axId val="100000000"/>
        <scaling>
          <orientation val="minMax"/>
        </scaling>
        <delete val="0"/>
        <axPos val="b"/>
        <numFmt formatCode="General" sourceLinked="false"/>
        <majorTickMark val="none"/>
        <minorTickMark val="none"/>
        <tickLblPos val="nextTo"/>
        <spPr>
          <a:ln algn="ctr" cap="flat" cmpd="sng" w="9525">
            <a:solidFill>
              <a:schemeClr val="tx1">
                <a:lumMod val="15000"/>
                <a:lumOff val="85000"/>
              </a:schemeClr>
            </a:solidFill>
          </a:ln>
        </spPr>
        <txPr>
          <a:bodyPr anchor="ctr" anchorCtr="true" rot="0" spcFirstLastPara="true" vert="horz" vertOverflow="ellipsis" wrap="square"/>
          <a:p>
            <a:pPr>
              <a:defRPr b="false" baseline="0" i="false" kern="1200" spc="0" strike="noStrike" sz="900" u="none">
                <a:solidFill>
                  <a:schemeClr val="tx1">
                    <a:lumMod val="15000"/>
                    <a:lumOff val="85000"/>
                  </a:schemeClr>
                </a:solidFill>
                <a:latin typeface="+mn-lt"/>
                <a:ea typeface="+mn-ea"/>
                <a:cs typeface="+mn-cs"/>
              </a:defRPr>
            </a:pPr>
            <a:endParaRPr lang="en-US"/>
          </a:p>
        </txPr>
        <crossAx val="100000001"/>
        <crosses val="autoZero"/>
        <auto val="1"/>
        <lblAlgn val="ctr"/>
        <lblOffset val="100"/>
        <noMultiLvlLbl val="0"/>
      </catAx>
      <valAx>
        <axId val="100000001"/>
        <scaling>
          <orientation val="minMax"/>
        </scaling>
        <delete val="0"/>
        <axPos val="l"/>
        <numFmt formatCode="General" sourceLinked="false"/>
        <majorTickMark val="none"/>
        <minorTickMark val="none"/>
        <tickLblPos val="nextTo"/>
        <spPr>
          <a:ln algn="ctr" cap="flat" cmpd="sng" w="9525">
            <a:solidFill>
              <a:schemeClr val="tx1">
                <a:lumMod val="15000"/>
                <a:lumOff val="85000"/>
              </a:schemeClr>
            </a:solidFill>
          </a:ln>
        </spPr>
        <txPr>
          <a:bodyPr anchor="ctr" anchorCtr="true" rot="0" spcFirstLastPara="true" vert="horz" vertOverflow="ellipsis" wrap="square"/>
          <a:p>
            <a:pPr>
              <a:defRPr b="false" baseline="0" i="false" kern="1200" spc="0" strike="noStrike" sz="900" u="none">
                <a:solidFill>
                  <a:schemeClr val="tx1">
                    <a:lumMod val="15000"/>
                    <a:lumOff val="85000"/>
                  </a:schemeClr>
                </a:solidFill>
                <a:latin typeface="+mn-lt"/>
                <a:ea typeface="+mn-ea"/>
                <a:cs typeface="+mn-cs"/>
              </a:defRPr>
            </a:pPr>
            <a:endParaRPr lang="en-US"/>
          </a:p>
        </txPr>
        <crossAx val="100000000"/>
        <crosses val="autoZero"/>
        <crossBetween val="between"/>
      </valAx>
    </plotArea>
    <legend>
      <legendPos val="b"/>
      <overlay val="0"/>
    </legend>
    <plotVisOnly val="0"/>
    <dispBlanksAs val="gap"/>
    <showDLblsOverMax val="0"/>
  </chart>
  <spPr>
    <a:solidFill>
      <a:schemeClr val="bg1"/>
    </a:solidFill>
  </spPr>
  <printSettings>
    <pageMargins b="0.75" footer="0.3" header="0.3" l="0.7" r="0.7" t="0.7"/>
  </printSettings>
</chartSpace>
</file>

<file path=xl/drawings/_rels/drawing1.xml.rels><?xml version="1.0" encoding="UTF-8"?>
<Relationships xmlns="http://schemas.openxmlformats.org/package/2006/relationships"><Relationship Id="rId1" Target="../charts/chart1.xml" Type="http://schemas.openxmlformats.org/officeDocument/2006/relationships/chart"></Relationship></Relationships>
</file>

<file path=xl/drawings/drawing1.xml><?xml version="1.0" encoding="utf-8"?>
<xdr:wsDr xmlns="http://schemas.openxmlformats.org/drawingml/2006/spreadsheetDrawing" xmlns:a="http://schemas.openxmlformats.org/drawingml/2006/main" xmlns:xdr="http://schemas.openxmlformats.org/drawingml/2006/spreadsheetDrawing">
  <xdr:twoCellAnchor>
    <xdr:from>
      <xdr:col>3</xdr:col>
      <xdr:colOff>0</xdr:colOff>
      <xdr:row>2</xdr:row>
      <xdr:rowOff>0</xdr:rowOff>
    </xdr:from>
    <xdr:to>
      <xdr:col>7</xdr:col>
      <xdr:colOff>457200</xdr:colOff>
      <xdr:row>18</xdr:row>
      <xdr:rowOff>0</xdr:rowOff>
    </xdr:to>
    <xdr:graphicFrame macro="">
      <xdr:nvGraphicFramePr>
        <xdr:cNvPr id="2" name="Chart 2" desc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false" fPrintsWithSheet="true"/>
  </xdr:twoCellAnchor>
</xdr:wsDr>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Relationships xmlns="http://schemas.openxmlformats.org/package/2006/relationships"><Relationship Id="rId1" Target="../drawings/drawing1.xml" Type="http://schemas.openxmlformats.org/officeDocument/2006/relationships/drawing"></Relationship></Relationships>
</file>

<file path=xl/worksheets/sheet1.xml><?xml version="1.0" encoding="utf-8"?>
<worksheet xmlns="http://schemas.openxmlformats.org/spreadsheetml/2006/main" xmlns:r="http://schemas.openxmlformats.org/officeDocument/2006/relationships">
  <dimension ref="A1"/>
  <sheetViews>
    <sheetView tabSelected="true" workbookViewId="0"/>
  </sheetViews>
  <sheetFormatPr defaultRowHeight="15"/>
  <cols>
    <col customWidth="true" max="1" min="1" width="20"/>
    <col customWidth="true" max="14" min="2" width="16"/>
  </cols>
  <sheetData>
    <row r="1" ht="28" customHeight="true">
      <c r="A1" s="1" t="s">
        <v>0</v>
      </c>
      <c r="B1" s="1"/>
      <c r="C1" s="1"/>
      <c r="D1" s="1"/>
      <c r="E1" s="1"/>
      <c r="F1" s="1"/>
    </row>
    <row r="2">
      <c r="A2" s="2" t="s">
        <v>1</v>
      </c>
      <c r="B2" s="2"/>
      <c r="C2" s="2"/>
      <c r="D2" s="2"/>
      <c r="E2" s="2"/>
      <c r="F2" s="2"/>
    </row>
    <row r="3">
      <c r="A3" s="2"/>
      <c r="B3" s="2"/>
      <c r="C3" s="2"/>
      <c r="D3" s="2"/>
      <c r="E3" s="2"/>
      <c r="F3" s="2"/>
    </row>
    <row r="4"/>
    <row r="5">
      <c r="A5" s="3" t="s">
        <v>2</v>
      </c>
      <c r="B5" s="3" t="s">
        <v>3</v>
      </c>
      <c r="C5" s="3" t="s">
        <v>4</v>
      </c>
    </row>
    <row r="6">
      <c r="A6" t="s">
        <v>5</v>
      </c>
      <c r="B6" t="s">
        <v>6</v>
      </c>
      <c r="C6" t="s">
        <v>7</v>
      </c>
    </row>
    <row r="7">
      <c r="A7" t="s">
        <v>8</v>
      </c>
      <c r="B7" t="s">
        <v>9</v>
      </c>
      <c r="C7" t="s">
        <v>10</v>
      </c>
    </row>
    <row r="8">
      <c r="A8" t="s">
        <v>11</v>
      </c>
      <c r="B8" t="s">
        <v>12</v>
      </c>
      <c r="C8" t="s">
        <v>13</v>
      </c>
    </row>
    <row r="9">
      <c r="A9" t="s">
        <v>14</v>
      </c>
      <c r="B9" t="s">
        <v>15</v>
      </c>
      <c r="C9" t="s">
        <v>16</v>
      </c>
    </row>
  </sheetData>
  <mergeCells count="2">
    <mergeCell ref="A1:F1"/>
    <mergeCell ref="A2:F3"/>
  </mergeCells>
</worksheet>
</file>

<file path=xl/worksheets/sheet2.xml><?xml version="1.0" encoding="utf-8"?>
<worksheet xmlns="http://schemas.openxmlformats.org/spreadsheetml/2006/main">
  <dimension ref="A1"/>
  <sheetViews>
    <sheetView workbookViewId="0"/>
  </sheetViews>
  <cols>
    <col customWidth="true" max="1" min="1" width="20"/>
    <col customWidth="true" max="14" min="2" width="16"/>
  </cols>
  <sheetData>
    <row r="1" ht="28" customHeight="true">
      <c r="A1" s="1" t="s">
        <v>30</v>
      </c>
      <c r="B1" s="1"/>
      <c r="C1" s="1"/>
      <c r="D1" s="1"/>
      <c r="E1" s="1"/>
      <c r="F1" s="1"/>
      <c r="G1" s="1"/>
      <c r="H1" s="1"/>
      <c r="I1" s="1"/>
      <c r="J1" s="1"/>
      <c r="K1" s="1"/>
      <c r="L1" s="1"/>
      <c r="M1" s="1"/>
      <c r="N1" s="1"/>
      <c r="O1" s="1"/>
      <c r="P1" s="1"/>
      <c r="Q1" s="1"/>
      <c r="R1" s="1"/>
    </row>
    <row r="2">
      <c r="A2" s="2" t="s">
        <v>31</v>
      </c>
      <c r="B2" s="2"/>
      <c r="C2" s="2"/>
      <c r="D2" s="2"/>
      <c r="E2" s="2"/>
      <c r="F2" s="2"/>
      <c r="G2" s="2"/>
      <c r="H2" s="2"/>
      <c r="I2" s="2"/>
      <c r="J2" s="2"/>
      <c r="K2" s="2"/>
      <c r="L2" s="2"/>
      <c r="M2" s="2"/>
      <c r="N2" s="2"/>
      <c r="O2" s="2"/>
      <c r="P2" s="2"/>
      <c r="Q2" s="2"/>
      <c r="R2" s="2"/>
    </row>
    <row r="3"/>
    <row r="4">
      <c r="A4" s="3" t="s">
        <v>20</v>
      </c>
      <c r="B4" s="3" t="s">
        <v>32</v>
      </c>
      <c r="C4" s="3" t="s">
        <v>33</v>
      </c>
      <c r="D4" s="3" t="s">
        <v>34</v>
      </c>
      <c r="E4" s="3" t="s">
        <v>35</v>
      </c>
      <c r="F4" s="3" t="s">
        <v>36</v>
      </c>
      <c r="G4" s="3" t="s">
        <v>37</v>
      </c>
      <c r="H4" s="3" t="s">
        <v>24</v>
      </c>
      <c r="I4" s="3" t="s">
        <v>38</v>
      </c>
      <c r="J4" s="3" t="s">
        <v>39</v>
      </c>
      <c r="K4" s="3" t="s">
        <v>40</v>
      </c>
      <c r="L4" s="3" t="s">
        <v>41</v>
      </c>
      <c r="M4" s="3" t="s">
        <v>42</v>
      </c>
      <c r="N4" s="3" t="s">
        <v>43</v>
      </c>
      <c r="O4" s="3" t="s">
        <v>44</v>
      </c>
      <c r="P4" s="3" t="s">
        <v>45</v>
      </c>
      <c r="Q4" s="3" t="s">
        <v>46</v>
      </c>
      <c r="R4" s="3" t="s">
        <v>26</v>
      </c>
      <c r="T4" s="3" t="s">
        <v>28</v>
      </c>
      <c r="U4" s="3"/>
      <c r="V4" s="3"/>
    </row>
    <row r="5">
      <c r="A5" s="6" t="s">
        <v>21</v>
      </c>
      <c r="B5" s="6" t="s">
        <v>29</v>
      </c>
      <c r="C5" s="4">
        <v>1180</v>
      </c>
      <c r="D5" s="4">
        <v>120</v>
      </c>
      <c r="E5" s="4">
        <v>100</v>
      </c>
      <c r="F5" s="4">
        <v>55</v>
      </c>
      <c r="G5" s="5" t="str">
        <f>D5*E5*F5/5000</f>
      </c>
      <c r="H5" s="5" t="str">
        <f>MAX(C5,G5)</f>
      </c>
      <c r="I5" s="7">
        <v>52000</v>
      </c>
      <c r="J5" s="7">
        <v>3800</v>
      </c>
      <c r="K5" s="7">
        <v>1600</v>
      </c>
      <c r="L5" s="7">
        <v>12</v>
      </c>
      <c r="M5" s="7" t="str">
        <f>H5*L5</f>
      </c>
      <c r="N5" s="4">
        <v>0.08</v>
      </c>
      <c r="O5" s="7" t="str">
        <f>I5*N5</f>
      </c>
      <c r="P5" s="7">
        <v>2300</v>
      </c>
      <c r="Q5" s="7">
        <v>2100</v>
      </c>
      <c r="R5" s="7" t="str">
        <f>I5+J5+K5+M5+O5+P5+Q5</f>
      </c>
      <c r="T5" s="6" t="str">
        <f>INDEX(A5:A9,MATCH(MIN(R5:R9),R5:R9,0))</f>
      </c>
      <c r="U5" s="6"/>
      <c r="V5" s="6"/>
    </row>
    <row r="6">
      <c r="A6" s="6" t="s">
        <v>47</v>
      </c>
      <c r="B6" s="6" t="s">
        <v>48</v>
      </c>
      <c r="C6" s="4">
        <v>980</v>
      </c>
      <c r="D6" s="4">
        <v>140</v>
      </c>
      <c r="E6" s="4">
        <v>110</v>
      </c>
      <c r="F6" s="4">
        <v>60</v>
      </c>
      <c r="G6" s="5" t="str">
        <f>D6*E6*F6/5000</f>
      </c>
      <c r="H6" s="5" t="str">
        <f>MAX(C6,G6)</f>
      </c>
      <c r="I6" s="7">
        <v>52000</v>
      </c>
      <c r="J6" s="7">
        <v>4200</v>
      </c>
      <c r="K6" s="7">
        <v>1800</v>
      </c>
      <c r="L6" s="7">
        <v>10</v>
      </c>
      <c r="M6" s="7" t="str">
        <f>H6*L6</f>
      </c>
      <c r="N6" s="4">
        <v>0.08</v>
      </c>
      <c r="O6" s="7" t="str">
        <f>I6*N6</f>
      </c>
      <c r="P6" s="7">
        <v>2600</v>
      </c>
      <c r="Q6" s="7">
        <v>2400</v>
      </c>
      <c r="R6" s="7" t="str">
        <f>I6+J6+K6+M6+O6+P6+Q6</f>
      </c>
    </row>
    <row r="7">
      <c r="A7" s="6" t="s">
        <v>49</v>
      </c>
      <c r="B7" s="6" t="s">
        <v>50</v>
      </c>
      <c r="C7" s="4">
        <v>1040</v>
      </c>
      <c r="D7" s="4">
        <v>118</v>
      </c>
      <c r="E7" s="4">
        <v>96</v>
      </c>
      <c r="F7" s="4">
        <v>70</v>
      </c>
      <c r="G7" s="5" t="str">
        <f>D7*E7*F7/5000</f>
      </c>
      <c r="H7" s="5" t="str">
        <f>MAX(C7,G7)</f>
      </c>
      <c r="I7" s="7">
        <v>52000</v>
      </c>
      <c r="J7" s="7">
        <v>3100</v>
      </c>
      <c r="K7" s="7">
        <v>1500</v>
      </c>
      <c r="L7" s="7">
        <v>14</v>
      </c>
      <c r="M7" s="7" t="str">
        <f>H7*L7</f>
      </c>
      <c r="N7" s="4">
        <v>0.08</v>
      </c>
      <c r="O7" s="7" t="str">
        <f>I7*N7</f>
      </c>
      <c r="P7" s="7">
        <v>2200</v>
      </c>
      <c r="Q7" s="7">
        <v>3000</v>
      </c>
      <c r="R7" s="7" t="str">
        <f>I7+J7+K7+M7+O7+P7+Q7</f>
      </c>
    </row>
    <row r="8">
      <c r="A8" s="6" t="s">
        <v>51</v>
      </c>
      <c r="B8" s="6" t="s">
        <v>52</v>
      </c>
      <c r="C8" s="4">
        <v>900</v>
      </c>
      <c r="D8" s="4">
        <v>130</v>
      </c>
      <c r="E8" s="4">
        <v>105</v>
      </c>
      <c r="F8" s="4">
        <v>64</v>
      </c>
      <c r="G8" s="5" t="str">
        <f>D8*E8*F8/5000</f>
      </c>
      <c r="H8" s="5" t="str">
        <f>MAX(C8,G8)</f>
      </c>
      <c r="I8" s="7">
        <v>52000</v>
      </c>
      <c r="J8" s="7">
        <v>3600</v>
      </c>
      <c r="K8" s="7">
        <v>1700</v>
      </c>
      <c r="L8" s="7">
        <v>11</v>
      </c>
      <c r="M8" s="7" t="str">
        <f>H8*L8</f>
      </c>
      <c r="N8" s="4">
        <v>0.08</v>
      </c>
      <c r="O8" s="7" t="str">
        <f>I8*N8</f>
      </c>
      <c r="P8" s="7">
        <v>2400</v>
      </c>
      <c r="Q8" s="7">
        <v>2500</v>
      </c>
      <c r="R8" s="7" t="str">
        <f>I8+J8+K8+M8+O8+P8+Q8</f>
      </c>
    </row>
    <row r="9">
      <c r="A9" s="6" t="s">
        <v>53</v>
      </c>
      <c r="B9" s="6" t="s">
        <v>54</v>
      </c>
      <c r="C9" s="4">
        <v>820</v>
      </c>
      <c r="D9" s="4">
        <v>115</v>
      </c>
      <c r="E9" s="4">
        <v>100</v>
      </c>
      <c r="F9" s="4">
        <v>60</v>
      </c>
      <c r="G9" s="5" t="str">
        <f>D9*E9*F9/5000</f>
      </c>
      <c r="H9" s="5" t="str">
        <f>MAX(C9,G9)</f>
      </c>
      <c r="I9" s="7">
        <v>52000</v>
      </c>
      <c r="J9" s="7">
        <v>2900</v>
      </c>
      <c r="K9" s="7">
        <v>1500</v>
      </c>
      <c r="L9" s="7">
        <v>22</v>
      </c>
      <c r="M9" s="7" t="str">
        <f>H9*L9</f>
      </c>
      <c r="N9" s="4">
        <v>0.08</v>
      </c>
      <c r="O9" s="7" t="str">
        <f>I9*N9</f>
      </c>
      <c r="P9" s="7">
        <v>2200</v>
      </c>
      <c r="Q9" s="7">
        <v>1800</v>
      </c>
      <c r="R9" s="7" t="str">
        <f>I9+J9+K9+M9+O9+P9+Q9</f>
      </c>
    </row>
  </sheetData>
  <mergeCells count="4">
    <mergeCell ref="A1:R1"/>
    <mergeCell ref="A2:R2"/>
    <mergeCell ref="T4:V4"/>
    <mergeCell ref="T5:V5"/>
  </mergeCells>
  <conditionalFormatting sqref="A5:R9">
    <cfRule type="expression" dxfId="1" priority="1">
      <formula>=$R5=MIN($R$5:$R$9)</formula>
    </cfRule>
  </conditionalFormatting>
</worksheet>
</file>

<file path=xl/worksheets/sheet3.xml><?xml version="1.0" encoding="utf-8"?>
<worksheet xmlns="http://schemas.openxmlformats.org/spreadsheetml/2006/main">
  <dimension ref="A1"/>
  <sheetViews>
    <sheetView workbookViewId="0"/>
  </sheetViews>
  <cols>
    <col customWidth="true" max="1" min="1" width="20"/>
    <col customWidth="true" max="14" min="2" width="16"/>
  </cols>
  <sheetData>
    <row r="1" ht="28" customHeight="true">
      <c r="A1" s="1" t="s">
        <v>17</v>
      </c>
      <c r="B1" s="1"/>
      <c r="C1" s="1"/>
      <c r="D1" s="1"/>
      <c r="E1" s="1"/>
      <c r="F1" s="1"/>
    </row>
    <row r="2">
      <c r="A2" s="2" t="s">
        <v>18</v>
      </c>
      <c r="B2" s="2"/>
      <c r="C2" s="2"/>
      <c r="D2" s="2"/>
      <c r="E2" s="2"/>
      <c r="F2" s="2"/>
    </row>
    <row r="3">
      <c r="A3" s="2"/>
      <c r="B3" s="2"/>
      <c r="C3" s="2"/>
      <c r="D3" s="2"/>
      <c r="E3" s="2"/>
      <c r="F3" s="2"/>
    </row>
    <row r="4"/>
    <row r="5">
      <c r="A5" s="3" t="s">
        <v>19</v>
      </c>
      <c r="B5" s="3" t="s">
        <v>3</v>
      </c>
    </row>
    <row r="6">
      <c r="A6" t="s">
        <v>20</v>
      </c>
      <c r="B6" t="s">
        <v>21</v>
      </c>
    </row>
    <row r="7">
      <c r="A7" t="s">
        <v>22</v>
      </c>
      <c r="B7" t="s">
        <v>23</v>
      </c>
    </row>
    <row r="8">
      <c r="A8" t="s">
        <v>24</v>
      </c>
      <c r="B8" t="s">
        <v>25</v>
      </c>
    </row>
    <row r="9">
      <c r="A9" t="s">
        <v>26</v>
      </c>
      <c r="B9" t="s">
        <v>27</v>
      </c>
    </row>
    <row r="10">
      <c r="A10" t="s">
        <v>28</v>
      </c>
      <c r="B10" t="s">
        <v>29</v>
      </c>
    </row>
  </sheetData>
  <mergeCells count="2">
    <mergeCell ref="A1:F1"/>
    <mergeCell ref="A2:F3"/>
  </mergeCells>
</worksheet>
</file>

<file path=xl/worksheets/sheet4.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cols>
    <col customWidth="true" max="1" min="1" width="20"/>
    <col customWidth="true" max="14" min="2" width="16"/>
  </cols>
  <sheetData>
    <row r="1" ht="28" customHeight="true">
      <c r="A1" s="1" t="s">
        <v>55</v>
      </c>
      <c r="B1" s="1"/>
      <c r="C1" s="1"/>
      <c r="D1" s="1"/>
      <c r="E1" s="1"/>
      <c r="F1" s="1"/>
    </row>
    <row r="2"/>
    <row r="3">
      <c r="A3" s="3" t="s">
        <v>20</v>
      </c>
      <c r="B3" s="3" t="s">
        <v>26</v>
      </c>
    </row>
    <row r="4">
      <c r="A4" t="str">
        <f>'Inputs &amp; Model'!A5</f>
      </c>
      <c r="B4" t="str">
        <f>'Inputs &amp; Model'!R5</f>
      </c>
    </row>
    <row r="5">
      <c r="A5" t="str">
        <f>'Inputs &amp; Model'!A6</f>
      </c>
      <c r="B5" t="str">
        <f>'Inputs &amp; Model'!R6</f>
      </c>
    </row>
    <row r="6">
      <c r="A6" t="str">
        <f>'Inputs &amp; Model'!A7</f>
      </c>
      <c r="B6" t="str">
        <f>'Inputs &amp; Model'!R7</f>
      </c>
    </row>
    <row r="7">
      <c r="A7" t="str">
        <f>'Inputs &amp; Model'!A8</f>
      </c>
      <c r="B7" t="str">
        <f>'Inputs &amp; Model'!R8</f>
      </c>
    </row>
    <row r="8">
      <c r="A8" t="str">
        <f>'Inputs &amp; Model'!A9</f>
      </c>
      <c r="B8" t="str">
        <f>'Inputs &amp; Model'!R9</f>
      </c>
    </row>
  </sheetData>
  <mergeCells count="1">
    <mergeCell ref="A1:F1"/>
  </mergeCells>
  <drawing r:id="rId1"/>
</worksheet>
</file>

<file path=xl/worksheets/sheet5.xml><?xml version="1.0" encoding="utf-8"?>
<worksheet xmlns="http://schemas.openxmlformats.org/spreadsheetml/2006/main">
  <dimension ref="A1"/>
  <sheetViews>
    <sheetView workbookViewId="0"/>
  </sheetViews>
  <cols>
    <col customWidth="true" max="1" min="1" width="20"/>
    <col customWidth="true" max="14" min="2" width="16"/>
  </cols>
  <sheetData>
    <row r="1" ht="28" customHeight="true">
      <c r="A1" s="1" t="s">
        <v>56</v>
      </c>
      <c r="B1" s="1"/>
      <c r="C1" s="1"/>
      <c r="D1" s="1"/>
      <c r="E1" s="1"/>
      <c r="F1" s="1"/>
    </row>
    <row r="2">
      <c r="A2" s="2" t="s">
        <v>57</v>
      </c>
      <c r="B2" s="2"/>
      <c r="C2" s="2"/>
      <c r="D2" s="2"/>
      <c r="E2" s="2"/>
      <c r="F2" s="2"/>
    </row>
    <row r="3">
      <c r="A3" s="2"/>
      <c r="B3" s="2"/>
      <c r="C3" s="2"/>
      <c r="D3" s="2"/>
      <c r="E3" s="2"/>
      <c r="F3" s="2"/>
    </row>
    <row r="4"/>
    <row r="5">
      <c r="A5" s="3" t="s">
        <v>58</v>
      </c>
      <c r="B5" s="3" t="s">
        <v>59</v>
      </c>
    </row>
    <row r="6">
      <c r="A6" t="s">
        <v>60</v>
      </c>
      <c r="B6" t="s">
        <v>61</v>
      </c>
    </row>
    <row r="7">
      <c r="A7" t="s">
        <v>62</v>
      </c>
      <c r="B7" t="s">
        <v>63</v>
      </c>
    </row>
    <row r="8">
      <c r="A8" t="s">
        <v>64</v>
      </c>
      <c r="B8" t="s">
        <v>65</v>
      </c>
    </row>
    <row r="9">
      <c r="A9" t="s">
        <v>66</v>
      </c>
      <c r="B9" t="s">
        <v>67</v>
      </c>
    </row>
  </sheetData>
  <mergeCells count="2">
    <mergeCell ref="A1:F1"/>
    <mergeCell ref="A2:F3"/>
  </mergeCells>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Landed Cost and Freight Route Comparison Template</dc:title>
  <dc:creator>Finite Field</dc:creator>
  <dc:description>Compare routes using chargeable weight and full cost lines, then recommend the lowest-cost option.</dc:description>
  <lastModifiedBy/>
  <dcterms:created xsi:type="dcterms:W3CDTF">2006-09-16T00:00:00Z</dcterms:created>
  <dcterms:modified xsi:type="dcterms:W3CDTF">2006-09-16T00:00:00Z</dcterms:modified>
  <category>Supply Chain</category>
</coreProperties>
</file>