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Dashboard" sheetId="1" r:id="rId1"/>
    <sheet name="Instructions" sheetId="2" r:id="rId4"/>
    <sheet name="Settings" sheetId="3" r:id="rId5"/>
    <sheet name="Order SKUs" sheetId="4" r:id="rId6"/>
    <sheet name="Freight Quotes" sheetId="5" r:id="rId7"/>
    <sheet name="Landed Cost Calculation" sheetId="6" r:id="rId8"/>
    <sheet name="Channel Comparison" sheetId="7" r:id="rId9"/>
    <sheet name="Scenario Library" sheetId="8" r:id="rId10"/>
    <sheet name="Sources" sheetId="9" r:id="rId11"/>
  </sheets>
  <definedNames>
    <definedName name="channel_comparison_average_transit_days_range">'Channel Comparison'!$F$5:$F$26</definedName>
    <definedName name="channel_comparison_average_unit_cost_range">'Channel Comparison'!$E$5:$E$26</definedName>
    <definedName name="channel_comparison_channel_range">'Channel Comparison'!$A$5:$A$26</definedName>
    <definedName name="channel_comparison_recommended_action_range">'Channel Comparison'!$H$5:$H$26</definedName>
    <definedName name="channel_comparison_risk_note_range">'Channel Comparison'!$G$5:$G$26</definedName>
    <definedName name="channel_comparison_route_mix_range">'Channel Comparison'!$B$5:$B$26</definedName>
    <definedName name="channel_comparison_shipment_count_range">'Channel Comparison'!$C$5:$C$26</definedName>
    <definedName name="channel_comparison_total_landed_cost_range">'Channel Comparison'!$D$5:$D$26</definedName>
    <definedName name="dashboard_current_value_range">'Dashboard'!$B$5:$B$27</definedName>
    <definedName name="dashboard_metric_range">'Dashboard'!$A$5:$A$27</definedName>
    <definedName name="dashboard_owner_note_range">'Dashboard'!$E$5:$E$27</definedName>
    <definedName name="dashboard_target_value_range">'Dashboard'!$C$5:$C$27</definedName>
    <definedName name="dashboard_trend_range">'Dashboard'!$D$5:$D$27</definedName>
    <definedName name="freight_quotes_base_freight_range">'Freight Quotes'!$G$5:$G$27</definedName>
    <definedName name="freight_quotes_carrier_range">'Freight Quotes'!$C$5:$C$27</definedName>
    <definedName name="freight_quotes_fuel_surcharge_range">'Freight Quotes'!$H$5:$H$27</definedName>
    <definedName name="freight_quotes_lane_range">'Freight Quotes'!$B$5:$B$27</definedName>
    <definedName name="freight_quotes_quote_id_range">'Freight Quotes'!$A$5:$A$27</definedName>
    <definedName name="freight_quotes_quote_note_range">'Freight Quotes'!$J$5:$J$27</definedName>
    <definedName name="freight_quotes_reliability_score_range">'Freight Quotes'!$I$5:$I$27</definedName>
    <definedName name="freight_quotes_service_level_range">'Freight Quotes'!$E$5:$E$27</definedName>
    <definedName name="freight_quotes_transit_days_range">'Freight Quotes'!$F$5:$F$27</definedName>
    <definedName name="freight_quotes_transport_mode_range">'Freight Quotes'!$D$5:$D$27</definedName>
    <definedName name="instructions_action_range">'Instructions'!$C$5:$C$27</definedName>
    <definedName name="instructions_control_point_range">'Instructions'!$D$5:$D$27</definedName>
    <definedName name="instructions_step_range">'Instructions'!$A$5:$A$27</definedName>
    <definedName name="instructions_work_area_range">'Instructions'!$B$5:$B$27</definedName>
    <definedName name="landed_cost_calculation_id_range">'Landed Cost Calculation'!$A$5:$A$27</definedName>
    <definedName name="landed_cost_cost_rank_range">'Landed Cost Calculation'!$M$5:$M$27</definedName>
    <definedName name="landed_cost_customs_duty_range">'Landed Cost Calculation'!$H$5:$H$27</definedName>
    <definedName name="landed_cost_freight_cost_range">'Landed Cost Calculation'!$F$5:$F$27</definedName>
    <definedName name="landed_cost_handling_cost_range">'Landed Cost Calculation'!$G$5:$G$27</definedName>
    <definedName name="landed_cost_insurance_cost_range">'Landed Cost Calculation'!$I$5:$I$27</definedName>
    <definedName name="landed_cost_line_id_range">'Landed Cost Calculation'!$B$5:$B$27</definedName>
    <definedName name="landed_cost_local_delivery_range">'Landed Cost Calculation'!$J$5:$J$27</definedName>
    <definedName name="landed_cost_purchase_value_range">'Landed Cost Calculation'!$E$5:$E$27</definedName>
    <definedName name="landed_cost_quote_id_range">'Landed Cost Calculation'!$C$5:$C$27</definedName>
    <definedName name="landed_cost_recommendation_range">'Landed Cost Calculation'!$N$5:$N$27</definedName>
    <definedName name="landed_cost_scenario_range">'Landed Cost Calculation'!$D$5:$D$27</definedName>
    <definedName name="landed_cost_total_landed_cost_range">'Landed Cost Calculation'!$K$5:$K$27</definedName>
    <definedName name="landed_cost_unit_landed_cost_range">'Landed Cost Calculation'!$L$5:$L$27</definedName>
    <definedName name="order_skus_actual_weight_kg_range">'Order SKUs'!$T$5:$T$27</definedName>
    <definedName name="order_skus_chargeable_weight_kg_range">'Order SKUs'!$V$5:$V$27</definedName>
    <definedName name="order_skus_currency_range">'Order SKUs'!$H$5:$H$27</definedName>
    <definedName name="order_skus_customs_duty_range">'Order SKUs'!$S$5:$S$27</definedName>
    <definedName name="order_skus_destination_range">'Order SKUs'!$E$5:$E$27</definedName>
    <definedName name="order_skus_domestic_freight_range">'Order SKUs'!$N$5:$N$27</definedName>
    <definedName name="order_skus_duty_rate_range">'Order SKUs'!$R$5:$R$27</definedName>
    <definedName name="order_skus_export_handling_range">'Order SKUs'!$O$5:$O$27</definedName>
    <definedName name="order_skus_incoterm_range">'Order SKUs'!$G$5:$G$27</definedName>
    <definedName name="order_skus_international_freight_range">'Order SKUs'!$P$5:$P$27</definedName>
    <definedName name="order_skus_item_name_range">'Order SKUs'!$C$5:$C$27</definedName>
    <definedName name="order_skus_line_id_range">'Order SKUs'!$A$5:$A$27</definedName>
    <definedName name="order_skus_origin_range">'Order SKUs'!$D$5:$D$27</definedName>
    <definedName name="order_skus_package_count_range">'Order SKUs'!$K$5:$K$27</definedName>
    <definedName name="order_skus_purchase_value_range">'Order SKUs'!$Q$5:$Q$27</definedName>
    <definedName name="order_skus_quantity_range">'Order SKUs'!$L$5:$L$27</definedName>
    <definedName name="order_skus_route_type_range">'Order SKUs'!$I$5:$I$27</definedName>
    <definedName name="order_skus_sku_range">'Order SKUs'!$B$5:$B$27</definedName>
    <definedName name="order_skus_supplier_range">'Order SKUs'!$F$5:$F$27</definedName>
    <definedName name="order_skus_transport_mode_range">'Order SKUs'!$J$5:$J$27</definedName>
    <definedName name="order_skus_unit_purchase_price_range">'Order SKUs'!$M$5:$M$27</definedName>
    <definedName name="order_skus_volume_m3_range">'Order SKUs'!$U$5:$U$27</definedName>
    <definedName name="scenario_library_cost_assumption_range">'Scenario Library'!$C$5:$C$26</definedName>
    <definedName name="scenario_library_risk_assumption_range">'Scenario Library'!$E$5:$E$26</definedName>
    <definedName name="scenario_library_scenario_id_range">'Scenario Library'!$A$5:$A$26</definedName>
    <definedName name="scenario_library_scenario_name_range">'Scenario Library'!$B$5:$B$26</definedName>
    <definedName name="scenario_library_service_assumption_range">'Scenario Library'!$D$5:$D$26</definedName>
    <definedName name="scenario_library_use_case_range">'Scenario Library'!$F$5:$F$26</definedName>
    <definedName name="settings_notes_range">'Settings'!$E$5:$E$27</definedName>
    <definedName name="settings_setting_group_range">'Settings'!$A$5:$A$27</definedName>
    <definedName name="settings_setting_name_range">'Settings'!$B$5:$B$27</definedName>
    <definedName name="settings_setting_value_range">'Settings'!$C$5:$C$27</definedName>
    <definedName name="settings_unit_range">'Settings'!$D$5:$D$27</definedName>
    <definedName name="sources_source_id_range">'Sources'!$A$5:$A$27</definedName>
    <definedName name="sources_source_name_range">'Sources'!$C$5:$C$27</definedName>
    <definedName name="sources_source_type_range">'Sources'!$B$5:$B$27</definedName>
    <definedName name="sources_url_range">'Sources'!$D$5:$D$27</definedName>
    <definedName name="sources_usage_note_range">'Sources'!$E$5:$E$27</definedName>
    <definedName localSheetId="0" name="_xlnm.Print_Titles">'Dashboard'!$4:$4</definedName>
    <definedName localSheetId="1" name="_xlnm.Print_Titles">'Instructions'!$4:$4</definedName>
    <definedName localSheetId="2" name="_xlnm.Print_Titles">'Settings'!$4:$4</definedName>
    <definedName localSheetId="3" name="_xlnm.Print_Titles">'Order SKUs'!$4:$4</definedName>
    <definedName localSheetId="4" name="_xlnm.Print_Titles">'Freight Quotes'!$4:$4</definedName>
    <definedName localSheetId="5" name="_xlnm.Print_Titles">'Landed Cost Calculation'!$4:$4</definedName>
    <definedName localSheetId="6" name="_xlnm.Print_Titles">'Channel Comparison'!$4:$4</definedName>
    <definedName localSheetId="7" name="_xlnm.Print_Titles">'Scenario Library'!$4:$4</definedName>
    <definedName localSheetId="8" name="_xlnm.Print_Titles">'Sources'!$4:$4</definedName>
  </definedNames>
  <calcPr calcId="0" fullCalcOnLoad="1" forceFullCalc="1"/>
</workbook>
</file>

<file path=xl/sharedStrings.xml><?xml version="1.0" encoding="utf-8"?>
<sst xmlns="http://schemas.openxmlformats.org/spreadsheetml/2006/main" count="210" uniqueCount="210">
  <si>
    <t>Landed Cost and Freight Route Comparison Template</t>
  </si>
  <si>
    <t>Compare purchase value, freight quotes, duties, handling, insurance, delivery, and route risk in one generated workbook.</t>
  </si>
  <si>
    <t>Instructions</t>
  </si>
  <si>
    <t>Settings</t>
  </si>
  <si>
    <t>Order SKUs</t>
  </si>
  <si>
    <t>Freight Quotes</t>
  </si>
  <si>
    <t>Landed Cost Calculation</t>
  </si>
  <si>
    <t>Channel Comparison</t>
  </si>
  <si>
    <t>Scenario Library</t>
  </si>
  <si>
    <t>Sources</t>
  </si>
  <si>
    <t>Metric</t>
  </si>
  <si>
    <t>Current value</t>
  </si>
  <si>
    <t>Target value</t>
  </si>
  <si>
    <t>Trend</t>
  </si>
  <si>
    <t>Owner note</t>
  </si>
  <si>
    <t>Lowest landed cost</t>
  </si>
  <si>
    <t>JPY 1,766,600</t>
  </si>
  <si>
    <t>Within budget</t>
  </si>
  <si>
    <t>Stable</t>
  </si>
  <si>
    <t>Ocean route keeps cost low while meeting the standard delivery window.</t>
  </si>
  <si>
    <t>Fastest reliable option</t>
  </si>
  <si>
    <t>3 days</t>
  </si>
  <si>
    <t>Critical only</t>
  </si>
  <si>
    <t>Watch cost</t>
  </si>
  <si>
    <t>Use air only when downtime or launch risk is greater than the premium.</t>
  </si>
  <si>
    <t>Quote reliability</t>
  </si>
  <si>
    <t>90% average</t>
  </si>
  <si>
    <t>85%+</t>
  </si>
  <si>
    <t>Good</t>
  </si>
  <si>
    <t>Review fuel surcharge and local delivery assumptions before supplier award.</t>
  </si>
  <si>
    <t>Step</t>
  </si>
  <si>
    <t>Work area</t>
  </si>
  <si>
    <t>Action</t>
  </si>
  <si>
    <t>Control point</t>
  </si>
  <si>
    <t>1. Set assumptions</t>
  </si>
  <si>
    <t>Confirm dimensional weight factor, duty rate, and reliability threshold.</t>
  </si>
  <si>
    <t>Use company-specific carrier terms when they differ from the sample.</t>
  </si>
  <si>
    <t>2. Enter SKUs</t>
  </si>
  <si>
    <t>Enter order lines, dimensions, values, and the candidate transport mode.</t>
  </si>
  <si>
    <t>Formula columns calculate purchase value, duty, and chargeable weight.</t>
  </si>
  <si>
    <t>3. Compare routes</t>
  </si>
  <si>
    <t>Combine freight quotes with order values and select the route with the best cost, speed, and risk balance.</t>
  </si>
  <si>
    <t>Document manual overrides in the scenario library.</t>
  </si>
  <si>
    <t>Setting group</t>
  </si>
  <si>
    <t>Setting name</t>
  </si>
  <si>
    <t>Setting value</t>
  </si>
  <si>
    <t>Unit</t>
  </si>
  <si>
    <t>Notes</t>
  </si>
  <si>
    <t>Weight conversion</t>
  </si>
  <si>
    <t>Air dimensional factor</t>
  </si>
  <si>
    <t>167</t>
  </si>
  <si>
    <t>kg per m3</t>
  </si>
  <si>
    <t>Common air cargo guideline used for chargeable weight comparison.</t>
  </si>
  <si>
    <t>Cost control</t>
  </si>
  <si>
    <t>Insurance rate</t>
  </si>
  <si>
    <t>0.03</t>
  </si>
  <si>
    <t>of purchase value</t>
  </si>
  <si>
    <t>Replace with the policy rate used by the logistics team.</t>
  </si>
  <si>
    <t>Carrier quality</t>
  </si>
  <si>
    <t>Reliability target</t>
  </si>
  <si>
    <t>0.90</t>
  </si>
  <si>
    <t>score</t>
  </si>
  <si>
    <t>Flag options below target before awarding time-sensitive shipments.</t>
  </si>
  <si>
    <t>Line ID</t>
  </si>
  <si>
    <t>SKU</t>
  </si>
  <si>
    <t>Item name</t>
  </si>
  <si>
    <t>Origin</t>
  </si>
  <si>
    <t>Destination</t>
  </si>
  <si>
    <t>Supplier</t>
  </si>
  <si>
    <t>Incoterm</t>
  </si>
  <si>
    <t>Currency</t>
  </si>
  <si>
    <t>Route type</t>
  </si>
  <si>
    <t>Transport mode</t>
  </si>
  <si>
    <t>Package count</t>
  </si>
  <si>
    <t>Quantity</t>
  </si>
  <si>
    <t>Unit purchase price</t>
  </si>
  <si>
    <t>Domestic freight</t>
  </si>
  <si>
    <t>Export handling</t>
  </si>
  <si>
    <t>International freight</t>
  </si>
  <si>
    <t>Purchase value</t>
  </si>
  <si>
    <t>Duty rate</t>
  </si>
  <si>
    <t>Customs duty</t>
  </si>
  <si>
    <t>Actual weight (kg)</t>
  </si>
  <si>
    <t>Volume (m3)</t>
  </si>
  <si>
    <t>Chargeable weight (kg)</t>
  </si>
  <si>
    <t>LC-001</t>
  </si>
  <si>
    <t>MTR-200</t>
  </si>
  <si>
    <t>Precision motor parts</t>
  </si>
  <si>
    <t>Osaka plant</t>
  </si>
  <si>
    <t>Yokohama DC</t>
  </si>
  <si>
    <t>Kansai Components</t>
  </si>
  <si>
    <t>FOB</t>
  </si>
  <si>
    <t>JPY</t>
  </si>
  <si>
    <t>Domestic trunk</t>
  </si>
  <si>
    <t>Rail</t>
  </si>
  <si>
    <t/>
  </si>
  <si>
    <t>LC-002</t>
  </si>
  <si>
    <t>APR-118</t>
  </si>
  <si>
    <t>Apparel products</t>
  </si>
  <si>
    <t>Nagoya port</t>
  </si>
  <si>
    <t>Tokyo retail DC</t>
  </si>
  <si>
    <t>Central Apparel</t>
  </si>
  <si>
    <t>CIF</t>
  </si>
  <si>
    <t>Import replenishment</t>
  </si>
  <si>
    <t>Ocean</t>
  </si>
  <si>
    <t>LC-003</t>
  </si>
  <si>
    <t>EQP-610</t>
  </si>
  <si>
    <t>Semiconductor inspection equipment</t>
  </si>
  <si>
    <t>Kyushu vendor</t>
  </si>
  <si>
    <t>Kanto launch site</t>
  </si>
  <si>
    <t>Aoba Instruments</t>
  </si>
  <si>
    <t>DAP</t>
  </si>
  <si>
    <t>Project shipment</t>
  </si>
  <si>
    <t>Air</t>
  </si>
  <si>
    <t>Quote ID</t>
  </si>
  <si>
    <t>Lane</t>
  </si>
  <si>
    <t>Carrier</t>
  </si>
  <si>
    <t>Service level</t>
  </si>
  <si>
    <t>Transit days</t>
  </si>
  <si>
    <t>Base freight</t>
  </si>
  <si>
    <t>Fuel surcharge</t>
  </si>
  <si>
    <t>Reliability score</t>
  </si>
  <si>
    <t>Quote note</t>
  </si>
  <si>
    <t>FQ-001</t>
  </si>
  <si>
    <t>Osaka to Yokohama</t>
  </si>
  <si>
    <t>Rail Link Japan</t>
  </si>
  <si>
    <t>Standard</t>
  </si>
  <si>
    <t>Stable lead time and lower emissions than truck-only routing.</t>
  </si>
  <si>
    <t>FQ-002</t>
  </si>
  <si>
    <t>Nagoya to Tokyo</t>
  </si>
  <si>
    <t>Harbor Consolidation</t>
  </si>
  <si>
    <t>Economy</t>
  </si>
  <si>
    <t>Lowest cost when delivery window allows consolidation.</t>
  </si>
  <si>
    <t>FQ-003</t>
  </si>
  <si>
    <t>Kyushu to Kanto</t>
  </si>
  <si>
    <t>Priority Air Logistics</t>
  </si>
  <si>
    <t>Expedited</t>
  </si>
  <si>
    <t>Use only when launch risk justifies the premium.</t>
  </si>
  <si>
    <t>Calculation ID</t>
  </si>
  <si>
    <t>Scenario</t>
  </si>
  <si>
    <t>Freight cost</t>
  </si>
  <si>
    <t>Handling cost</t>
  </si>
  <si>
    <t>Insurance cost</t>
  </si>
  <si>
    <t>Local delivery</t>
  </si>
  <si>
    <t>Total landed cost</t>
  </si>
  <si>
    <t>Unit landed cost</t>
  </si>
  <si>
    <t>Cost rank</t>
  </si>
  <si>
    <t>Recommendation</t>
  </si>
  <si>
    <t>LCALC-001</t>
  </si>
  <si>
    <t>Rail standard case</t>
  </si>
  <si>
    <t>Recommended</t>
  </si>
  <si>
    <t>LCALC-002</t>
  </si>
  <si>
    <t>Ocean economy case</t>
  </si>
  <si>
    <t>Lowest cost</t>
  </si>
  <si>
    <t>LCALC-003</t>
  </si>
  <si>
    <t>Air launch protection</t>
  </si>
  <si>
    <t>Use by exception</t>
  </si>
  <si>
    <t>Channel</t>
  </si>
  <si>
    <t>Route mix</t>
  </si>
  <si>
    <t>Shipment count</t>
  </si>
  <si>
    <t>Average unit cost</t>
  </si>
  <si>
    <t>Average transit days</t>
  </si>
  <si>
    <t>Risk note</t>
  </si>
  <si>
    <t>Recommended action</t>
  </si>
  <si>
    <t>Standard replenishment</t>
  </si>
  <si>
    <t>Rail and ocean</t>
  </si>
  <si>
    <t>Balanced cost and service for regular replenishment.</t>
  </si>
  <si>
    <t>Use as the default lane unless stockout risk rises.</t>
  </si>
  <si>
    <t>Critical launch support</t>
  </si>
  <si>
    <t>Air only</t>
  </si>
  <si>
    <t>High freight premium but protects production start.</t>
  </si>
  <si>
    <t>Approve only with project owner sign-off.</t>
  </si>
  <si>
    <t>Scenario ID</t>
  </si>
  <si>
    <t>Scenario name</t>
  </si>
  <si>
    <t>Cost assumption</t>
  </si>
  <si>
    <t>Service assumption</t>
  </si>
  <si>
    <t>Risk assumption</t>
  </si>
  <si>
    <t>Use case</t>
  </si>
  <si>
    <t>SCN-001</t>
  </si>
  <si>
    <t>Base budget route</t>
  </si>
  <si>
    <t>Carrier quotes are valid for the current monthly tender.</t>
  </si>
  <si>
    <t>Standard lead time is acceptable for replenishment orders.</t>
  </si>
  <si>
    <t>No launch or stockout penalty is included.</t>
  </si>
  <si>
    <t>Monthly procurement route review.</t>
  </si>
  <si>
    <t>SCN-002</t>
  </si>
  <si>
    <t>Expedite exception route</t>
  </si>
  <si>
    <t>Premium freight is allowed when production impact is material.</t>
  </si>
  <si>
    <t>Transit time is prioritized over cost.</t>
  </si>
  <si>
    <t>Approval is required before using this scenario.</t>
  </si>
  <si>
    <t>Launch parts or line-stop recovery.</t>
  </si>
  <si>
    <t>Source ID</t>
  </si>
  <si>
    <t>Source type</t>
  </si>
  <si>
    <t>Source name</t>
  </si>
  <si>
    <t>URL</t>
  </si>
  <si>
    <t>Usage note</t>
  </si>
  <si>
    <t>SRC-001</t>
  </si>
  <si>
    <t>Trade reference</t>
  </si>
  <si>
    <t>World Trade Organization</t>
  </si>
  <si>
    <t>https://www.wto.org/</t>
  </si>
  <si>
    <t>Reference for trade terms and tariff context.</t>
  </si>
  <si>
    <t>SRC-002</t>
  </si>
  <si>
    <t>Air freight reference</t>
  </si>
  <si>
    <t>International Air Transport Association</t>
  </si>
  <si>
    <t>https://www.iata.org/</t>
  </si>
  <si>
    <t>Reference when reviewing dimensional weight assumptions.</t>
  </si>
  <si>
    <t>SRC-003</t>
  </si>
  <si>
    <t>Template page</t>
  </si>
  <si>
    <t>Finite Field landed cost template page</t>
  </si>
  <si>
    <t>https://finitefield.org/excel-templates/supply-chain/landed-cost-freight-comparison/</t>
  </si>
  <si>
    <t>Use for workbook version context and page-level notes.</t>
  </si>
</sst>
</file>

<file path=xl/styles.xml><?xml version="1.0" encoding="utf-8"?>
<styleSheet xmlns="http://schemas.openxmlformats.org/spreadsheetml/2006/main">
  <numFmts count="4">
    <numFmt numFmtId="164" formatCode="0"/>
    <numFmt numFmtId="165" formatCode="0.00"/>
    <numFmt numFmtId="166" formatCode="#,##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5" fillId="5" borderId="1" xfId="0" applyNumberFormat="true" applyFont="true" applyFill="true" applyBorder="true" applyAlignment="true" applyProtection="true">
      <alignment vertical="top" wrapText="true"/>
      <protection hidden="false" locked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dashboard_table" displayName="dashboard_table" ref="A4:E27">
  <autoFilter ref="A4:E27"/>
  <tableColumns count="5">
    <tableColumn id="1" name="Metric"/>
    <tableColumn id="2" name="Current value"/>
    <tableColumn id="3" name="Target value"/>
    <tableColumn id="4" name="Trend"/>
    <tableColumn id="5" name="Owner not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structions_table" displayName="instructions_table" ref="A4:D27">
  <autoFilter ref="A4:D27"/>
  <tableColumns count="4">
    <tableColumn id="1" name="Step"/>
    <tableColumn id="2" name="Work area"/>
    <tableColumn id="3" name="Action"/>
    <tableColumn id="4" name="Control poi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ettings_table" displayName="settings_table" ref="A4:E27">
  <autoFilter ref="A4:E27"/>
  <tableColumns count="5">
    <tableColumn id="1" name="Setting group"/>
    <tableColumn id="2" name="Setting name"/>
    <tableColumn id="3" name="Setting value"/>
    <tableColumn id="4" name="Unit"/>
    <tableColumn id="5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order_skus_table" displayName="order_skus_table" ref="A4:V27">
  <autoFilter ref="A4:V27"/>
  <tableColumns count="22">
    <tableColumn id="1" name="Line ID"/>
    <tableColumn id="2" name="SKU"/>
    <tableColumn id="3" name="Item name"/>
    <tableColumn id="4" name="Origin"/>
    <tableColumn id="5" name="Destination"/>
    <tableColumn id="6" name="Supplier"/>
    <tableColumn id="7" name="Incoterm"/>
    <tableColumn id="8" name="Currency"/>
    <tableColumn id="9" name="Route type"/>
    <tableColumn id="10" name="Transport mode"/>
    <tableColumn id="11" name="Package count"/>
    <tableColumn id="12" name="Quantity"/>
    <tableColumn id="13" name="Unit purchase price"/>
    <tableColumn id="14" name="Domestic freight"/>
    <tableColumn id="15" name="Export handling"/>
    <tableColumn id="16" name="International freight"/>
    <tableColumn id="17" name="Purchase value"/>
    <tableColumn id="18" name="Duty rate"/>
    <tableColumn id="19" name="Customs duty"/>
    <tableColumn id="20" name="Actual weight (kg)"/>
    <tableColumn id="21" name="Volume (m3)"/>
    <tableColumn id="22" name="Chargeable weight (kg)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freight_quotes_table" displayName="freight_quotes_table" ref="A4:J27">
  <autoFilter ref="A4:J27"/>
  <tableColumns count="10">
    <tableColumn id="1" name="Quote ID"/>
    <tableColumn id="2" name="Lane"/>
    <tableColumn id="3" name="Carrier"/>
    <tableColumn id="4" name="Transport mode"/>
    <tableColumn id="5" name="Service level"/>
    <tableColumn id="6" name="Transit days"/>
    <tableColumn id="7" name="Base freight"/>
    <tableColumn id="8" name="Fuel surcharge"/>
    <tableColumn id="9" name="Reliability score"/>
    <tableColumn id="10" name="Quote not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landed_cost_table" displayName="landed_cost_table" ref="A4:N27">
  <autoFilter ref="A4:N27"/>
  <tableColumns count="14">
    <tableColumn id="1" name="Calculation ID"/>
    <tableColumn id="2" name="Line ID"/>
    <tableColumn id="3" name="Quote ID"/>
    <tableColumn id="4" name="Scenario"/>
    <tableColumn id="5" name="Purchase value"/>
    <tableColumn id="6" name="Freight cost"/>
    <tableColumn id="7" name="Handling cost"/>
    <tableColumn id="8" name="Customs duty"/>
    <tableColumn id="9" name="Insurance cost"/>
    <tableColumn id="10" name="Local delivery"/>
    <tableColumn id="11" name="Total landed cost"/>
    <tableColumn id="12" name="Unit landed cost"/>
    <tableColumn id="13" name="Cost rank"/>
    <tableColumn id="14" name="Recommenda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hannel_comparison_table" displayName="channel_comparison_table" ref="A4:H26">
  <autoFilter ref="A4:H26"/>
  <tableColumns count="8">
    <tableColumn id="1" name="Channel"/>
    <tableColumn id="2" name="Route mix"/>
    <tableColumn id="3" name="Shipment count"/>
    <tableColumn id="4" name="Total landed cost"/>
    <tableColumn id="5" name="Average unit cost"/>
    <tableColumn id="6" name="Average transit days"/>
    <tableColumn id="7" name="Risk note"/>
    <tableColumn id="8" name="Recommended action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cenario_library_table" displayName="scenario_library_table" ref="A4:F26">
  <autoFilter ref="A4:F26"/>
  <tableColumns count="6">
    <tableColumn id="1" name="Scenario ID"/>
    <tableColumn id="2" name="Scenario name"/>
    <tableColumn id="3" name="Cost assumption"/>
    <tableColumn id="4" name="Service assumption"/>
    <tableColumn id="5" name="Risk assumption"/>
    <tableColumn id="6" name="Use cas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sources_table" displayName="sources_table" ref="A4:E27">
  <autoFilter ref="A4:E27"/>
  <tableColumns count="5">
    <tableColumn id="1" name="Source ID"/>
    <tableColumn id="2" name="Source type"/>
    <tableColumn id="3" name="Source name"/>
    <tableColumn id="4" name="URL"/>
    <tableColumn id="5" name="Usage not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3" min="2" width="18"/>
    <col customWidth="true" max="4" min="4" width="16"/>
    <col customWidth="true" max="5" min="5" width="36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  <c r="E4" s="3" t="s">
        <v>14</v>
      </c>
    </row>
    <row r="5" ht="21" customHeight="true">
      <c r="A5" s="6" t="s">
        <v>15</v>
      </c>
      <c r="B5" s="4" t="s">
        <v>16</v>
      </c>
      <c r="C5" s="4" t="s">
        <v>17</v>
      </c>
      <c r="D5" s="4" t="s">
        <v>18</v>
      </c>
      <c r="E5" s="4" t="s">
        <v>19</v>
      </c>
    </row>
    <row r="6" ht="21" customHeight="true">
      <c r="A6" s="6" t="s">
        <v>20</v>
      </c>
      <c r="B6" s="4" t="s">
        <v>21</v>
      </c>
      <c r="C6" s="4" t="s">
        <v>22</v>
      </c>
      <c r="D6" s="4" t="s">
        <v>23</v>
      </c>
      <c r="E6" s="4" t="s">
        <v>24</v>
      </c>
    </row>
    <row r="7" ht="21" customHeight="true">
      <c r="A7" s="6" t="s">
        <v>25</v>
      </c>
      <c r="B7" s="4" t="s">
        <v>26</v>
      </c>
      <c r="C7" s="4" t="s">
        <v>27</v>
      </c>
      <c r="D7" s="4" t="s">
        <v>28</v>
      </c>
      <c r="E7" s="4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2"/>
    <col customWidth="true" max="4" min="3" width="4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</row>
    <row r="5" ht="21" customHeight="true">
      <c r="A5" s="6" t="s">
        <v>34</v>
      </c>
      <c r="B5" s="4" t="s">
        <v>3</v>
      </c>
      <c r="C5" s="4" t="s">
        <v>35</v>
      </c>
      <c r="D5" s="4" t="s">
        <v>36</v>
      </c>
    </row>
    <row r="6" ht="21" customHeight="true">
      <c r="A6" s="6" t="s">
        <v>37</v>
      </c>
      <c r="B6" s="4" t="s">
        <v>4</v>
      </c>
      <c r="C6" s="4" t="s">
        <v>38</v>
      </c>
      <c r="D6" s="4" t="s">
        <v>39</v>
      </c>
    </row>
    <row r="7" ht="21" customHeight="true">
      <c r="A7" s="6" t="s">
        <v>40</v>
      </c>
      <c r="B7" s="4" t="s">
        <v>6</v>
      </c>
      <c r="C7" s="4" t="s">
        <v>41</v>
      </c>
      <c r="D7" s="4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8"/>
    <col customWidth="true" max="3" min="3" width="18"/>
    <col customWidth="true" max="4" min="4" width="14"/>
    <col customWidth="true" max="5" min="5" width="40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43</v>
      </c>
      <c r="B4" s="3" t="s">
        <v>44</v>
      </c>
      <c r="C4" s="3" t="s">
        <v>45</v>
      </c>
      <c r="D4" s="3" t="s">
        <v>46</v>
      </c>
      <c r="E4" s="3" t="s">
        <v>47</v>
      </c>
    </row>
    <row r="5" ht="21" customHeight="true">
      <c r="A5" s="6" t="s">
        <v>48</v>
      </c>
      <c r="B5" s="4" t="s">
        <v>49</v>
      </c>
      <c r="C5" s="4" t="s">
        <v>50</v>
      </c>
      <c r="D5" s="4" t="s">
        <v>51</v>
      </c>
      <c r="E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57</v>
      </c>
    </row>
    <row r="7" ht="21" customHeight="true">
      <c r="A7" s="6" t="s">
        <v>58</v>
      </c>
      <c r="B7" s="4" t="s">
        <v>59</v>
      </c>
      <c r="C7" s="4" t="s">
        <v>60</v>
      </c>
      <c r="D7" s="4" t="s">
        <v>61</v>
      </c>
      <c r="E7" s="4" t="s">
        <v>62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8"/>
    <col customWidth="true" max="3" min="3" width="28"/>
    <col customWidth="true" max="5" min="4" width="22"/>
    <col customWidth="true" max="6" min="6" width="24"/>
    <col customWidth="true" max="7" min="7" width="14"/>
    <col customWidth="true" max="8" min="8" width="12"/>
    <col customWidth="true" max="10" min="9" width="18"/>
    <col customWidth="true" max="12" min="11" width="14"/>
    <col customWidth="true" max="15" min="13" width="18"/>
    <col customWidth="true" max="16" min="16" width="20"/>
    <col customWidth="true" max="17" min="17" width="18"/>
    <col customWidth="true" max="18" min="18" width="14"/>
    <col customWidth="true" max="20" min="19" width="18"/>
    <col customWidth="true" max="21" min="21" width="16"/>
    <col customWidth="true" max="22" min="22" width="20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64</v>
      </c>
      <c r="C4" s="3" t="s">
        <v>65</v>
      </c>
      <c r="D4" s="3" t="s">
        <v>66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  <c r="K4" s="3" t="s">
        <v>73</v>
      </c>
      <c r="L4" s="3" t="s">
        <v>74</v>
      </c>
      <c r="M4" s="3" t="s">
        <v>75</v>
      </c>
      <c r="N4" s="3" t="s">
        <v>76</v>
      </c>
      <c r="O4" s="3" t="s">
        <v>77</v>
      </c>
      <c r="P4" s="3" t="s">
        <v>78</v>
      </c>
      <c r="Q4" s="3" t="s">
        <v>79</v>
      </c>
      <c r="R4" s="3" t="s">
        <v>80</v>
      </c>
      <c r="S4" s="3" t="s">
        <v>81</v>
      </c>
      <c r="T4" s="3" t="s">
        <v>82</v>
      </c>
      <c r="U4" s="3" t="s">
        <v>83</v>
      </c>
      <c r="V4" s="3" t="s">
        <v>84</v>
      </c>
    </row>
    <row r="5" ht="21" customHeight="true">
      <c r="A5" s="6" t="s">
        <v>85</v>
      </c>
      <c r="B5" s="4" t="s">
        <v>86</v>
      </c>
      <c r="C5" s="4" t="s">
        <v>87</v>
      </c>
      <c r="D5" s="4" t="s">
        <v>88</v>
      </c>
      <c r="E5" s="4" t="s">
        <v>89</v>
      </c>
      <c r="F5" s="4" t="s">
        <v>90</v>
      </c>
      <c r="G5" s="4" t="s">
        <v>91</v>
      </c>
      <c r="H5" s="4" t="s">
        <v>92</v>
      </c>
      <c r="I5" s="4" t="s">
        <v>93</v>
      </c>
      <c r="J5" s="4" t="s">
        <v>94</v>
      </c>
      <c r="K5" s="12">
        <v>12</v>
      </c>
      <c r="L5" s="13">
        <v>12</v>
      </c>
      <c r="M5" s="14">
        <v>220000</v>
      </c>
      <c r="N5" s="14">
        <v>68000</v>
      </c>
      <c r="O5" s="14">
        <v>25000</v>
      </c>
      <c r="P5" s="14">
        <v>95000</v>
      </c>
      <c r="Q5" s="5" t="str">
        <f>IF($A5="","",$L5*$M5)</f>
        <v>95</v>
      </c>
      <c r="R5" s="15">
        <v>0</v>
      </c>
      <c r="S5" s="5" t="str">
        <f>IF($A5="","",$Q5*$R5)</f>
        <v>95</v>
      </c>
      <c r="T5" s="13">
        <v>420</v>
      </c>
      <c r="U5" s="13">
        <v>3.168</v>
      </c>
      <c r="V5" s="5" t="str">
        <f>IF($A5="","",MAX($T5,$U5*167))</f>
        <v>95</v>
      </c>
    </row>
    <row r="6" ht="21" customHeight="true">
      <c r="A6" s="6" t="s">
        <v>96</v>
      </c>
      <c r="B6" s="4" t="s">
        <v>97</v>
      </c>
      <c r="C6" s="4" t="s">
        <v>98</v>
      </c>
      <c r="D6" s="4" t="s">
        <v>99</v>
      </c>
      <c r="E6" s="4" t="s">
        <v>100</v>
      </c>
      <c r="F6" s="4" t="s">
        <v>101</v>
      </c>
      <c r="G6" s="4" t="s">
        <v>102</v>
      </c>
      <c r="H6" s="4" t="s">
        <v>92</v>
      </c>
      <c r="I6" s="4" t="s">
        <v>103</v>
      </c>
      <c r="J6" s="4" t="s">
        <v>104</v>
      </c>
      <c r="K6" s="12">
        <v>35</v>
      </c>
      <c r="L6" s="13">
        <v>35</v>
      </c>
      <c r="M6" s="14">
        <v>42000</v>
      </c>
      <c r="N6" s="14">
        <v>72000</v>
      </c>
      <c r="O6" s="14">
        <v>26000</v>
      </c>
      <c r="P6" s="14">
        <v>62000</v>
      </c>
      <c r="Q6" s="5" t="str">
        <f>IF($A5="","",$L5*$M5)</f>
        <v>95</v>
      </c>
      <c r="R6" s="15">
        <v>0.08</v>
      </c>
      <c r="S6" s="5" t="str">
        <f>IF($A5="","",$Q5*$R5)</f>
        <v>95</v>
      </c>
      <c r="T6" s="13">
        <v>380</v>
      </c>
      <c r="U6" s="13">
        <v>2.94</v>
      </c>
      <c r="V6" s="5" t="str">
        <f>IF($A5="","",MAX($T5,$U5*167))</f>
        <v>95</v>
      </c>
    </row>
    <row r="7" ht="21" customHeight="true">
      <c r="A7" s="6" t="s">
        <v>105</v>
      </c>
      <c r="B7" s="4" t="s">
        <v>106</v>
      </c>
      <c r="C7" s="4" t="s">
        <v>107</v>
      </c>
      <c r="D7" s="4" t="s">
        <v>108</v>
      </c>
      <c r="E7" s="4" t="s">
        <v>109</v>
      </c>
      <c r="F7" s="4" t="s">
        <v>110</v>
      </c>
      <c r="G7" s="4" t="s">
        <v>111</v>
      </c>
      <c r="H7" s="4" t="s">
        <v>92</v>
      </c>
      <c r="I7" s="4" t="s">
        <v>112</v>
      </c>
      <c r="J7" s="4" t="s">
        <v>113</v>
      </c>
      <c r="K7" s="12">
        <v>3</v>
      </c>
      <c r="L7" s="13">
        <v>3</v>
      </c>
      <c r="M7" s="14">
        <v>1250000</v>
      </c>
      <c r="N7" s="14">
        <v>128000</v>
      </c>
      <c r="O7" s="14">
        <v>22000</v>
      </c>
      <c r="P7" s="14">
        <v>0</v>
      </c>
      <c r="Q7" s="5" t="str">
        <f>IF($A5="","",$L5*$M5)</f>
        <v>95</v>
      </c>
      <c r="R7" s="15">
        <v>0.02</v>
      </c>
      <c r="S7" s="5" t="str">
        <f>IF($A5="","",$Q5*$R5)</f>
        <v>95</v>
      </c>
      <c r="T7" s="13">
        <v>1500</v>
      </c>
      <c r="U7" s="13">
        <v>3.96</v>
      </c>
      <c r="V7" s="5" t="str">
        <f>IF($A5="","",MAX($T5,$U5*167))</f>
        <v>95</v>
      </c>
    </row>
    <row r="8" ht="21" customHeight="true">
      <c r="Q8" t="str">
        <f>IF($A5="","",$L5*$M5)</f>
      </c>
      <c r="S8" t="str">
        <f>IF($A5="","",$Q5*$R5)</f>
      </c>
      <c r="V8" t="str">
        <f>IF($A5="","",MAX($T5,$U5*167))</f>
      </c>
    </row>
    <row r="9" ht="21" customHeight="true">
      <c r="Q9" t="str">
        <f>IF($A5="","",$L5*$M5)</f>
      </c>
      <c r="S9" t="str">
        <f>IF($A5="","",$Q5*$R5)</f>
      </c>
      <c r="V9" t="str">
        <f>IF($A5="","",MAX($T5,$U5*167))</f>
      </c>
    </row>
    <row r="10" ht="21" customHeight="true">
      <c r="Q10" t="str">
        <f>IF($A5="","",$L5*$M5)</f>
      </c>
      <c r="S10" t="str">
        <f>IF($A5="","",$Q5*$R5)</f>
      </c>
      <c r="V10" t="str">
        <f>IF($A5="","",MAX($T5,$U5*167))</f>
      </c>
    </row>
    <row r="11" ht="21" customHeight="true">
      <c r="Q11" t="str">
        <f>IF($A5="","",$L5*$M5)</f>
      </c>
      <c r="S11" t="str">
        <f>IF($A5="","",$Q5*$R5)</f>
      </c>
      <c r="V11" t="str">
        <f>IF($A5="","",MAX($T5,$U5*167))</f>
      </c>
    </row>
    <row r="12" ht="21" customHeight="true">
      <c r="Q12" t="str">
        <f>IF($A5="","",$L5*$M5)</f>
      </c>
      <c r="S12" t="str">
        <f>IF($A5="","",$Q5*$R5)</f>
      </c>
      <c r="V12" t="str">
        <f>IF($A5="","",MAX($T5,$U5*167))</f>
      </c>
    </row>
    <row r="13" ht="21" customHeight="true">
      <c r="Q13" t="str">
        <f>IF($A5="","",$L5*$M5)</f>
      </c>
      <c r="S13" t="str">
        <f>IF($A5="","",$Q5*$R5)</f>
      </c>
      <c r="V13" t="str">
        <f>IF($A5="","",MAX($T5,$U5*167))</f>
      </c>
    </row>
    <row r="14" ht="21" customHeight="true">
      <c r="Q14" t="str">
        <f>IF($A5="","",$L5*$M5)</f>
      </c>
      <c r="S14" t="str">
        <f>IF($A5="","",$Q5*$R5)</f>
      </c>
      <c r="V14" t="str">
        <f>IF($A5="","",MAX($T5,$U5*167))</f>
      </c>
    </row>
    <row r="15" ht="21" customHeight="true">
      <c r="Q15" t="str">
        <f>IF($A5="","",$L5*$M5)</f>
      </c>
      <c r="S15" t="str">
        <f>IF($A5="","",$Q5*$R5)</f>
      </c>
      <c r="V15" t="str">
        <f>IF($A5="","",MAX($T5,$U5*167))</f>
      </c>
    </row>
    <row r="16" ht="21" customHeight="true">
      <c r="Q16" t="str">
        <f>IF($A5="","",$L5*$M5)</f>
      </c>
      <c r="S16" t="str">
        <f>IF($A5="","",$Q5*$R5)</f>
      </c>
      <c r="V16" t="str">
        <f>IF($A5="","",MAX($T5,$U5*167))</f>
      </c>
    </row>
    <row r="17" ht="21" customHeight="true">
      <c r="Q17" t="str">
        <f>IF($A5="","",$L5*$M5)</f>
      </c>
      <c r="S17" t="str">
        <f>IF($A5="","",$Q5*$R5)</f>
      </c>
      <c r="V17" t="str">
        <f>IF($A5="","",MAX($T5,$U5*167))</f>
      </c>
    </row>
    <row r="18" ht="21" customHeight="true">
      <c r="Q18" t="str">
        <f>IF($A5="","",$L5*$M5)</f>
      </c>
      <c r="S18" t="str">
        <f>IF($A5="","",$Q5*$R5)</f>
      </c>
      <c r="V18" t="str">
        <f>IF($A5="","",MAX($T5,$U5*167))</f>
      </c>
    </row>
    <row r="19" ht="21" customHeight="true">
      <c r="Q19" t="str">
        <f>IF($A5="","",$L5*$M5)</f>
      </c>
      <c r="S19" t="str">
        <f>IF($A5="","",$Q5*$R5)</f>
      </c>
      <c r="V19" t="str">
        <f>IF($A5="","",MAX($T5,$U5*167))</f>
      </c>
    </row>
    <row r="20" ht="21" customHeight="true">
      <c r="Q20" t="str">
        <f>IF($A5="","",$L5*$M5)</f>
      </c>
      <c r="S20" t="str">
        <f>IF($A5="","",$Q5*$R5)</f>
      </c>
      <c r="V20" t="str">
        <f>IF($A5="","",MAX($T5,$U5*167))</f>
      </c>
    </row>
    <row r="21" ht="21" customHeight="true">
      <c r="Q21" t="str">
        <f>IF($A5="","",$L5*$M5)</f>
      </c>
      <c r="S21" t="str">
        <f>IF($A5="","",$Q5*$R5)</f>
      </c>
      <c r="V21" t="str">
        <f>IF($A5="","",MAX($T5,$U5*167))</f>
      </c>
    </row>
    <row r="22" ht="21" customHeight="true">
      <c r="Q22" t="str">
        <f>IF($A5="","",$L5*$M5)</f>
      </c>
      <c r="S22" t="str">
        <f>IF($A5="","",$Q5*$R5)</f>
      </c>
      <c r="V22" t="str">
        <f>IF($A5="","",MAX($T5,$U5*167))</f>
      </c>
    </row>
    <row r="23" ht="21" customHeight="true">
      <c r="Q23" t="str">
        <f>IF($A5="","",$L5*$M5)</f>
      </c>
      <c r="S23" t="str">
        <f>IF($A5="","",$Q5*$R5)</f>
      </c>
      <c r="V23" t="str">
        <f>IF($A5="","",MAX($T5,$U5*167))</f>
      </c>
    </row>
    <row r="24" ht="21" customHeight="true">
      <c r="Q24" t="str">
        <f>IF($A5="","",$L5*$M5)</f>
      </c>
      <c r="S24" t="str">
        <f>IF($A5="","",$Q5*$R5)</f>
      </c>
      <c r="V24" t="str">
        <f>IF($A5="","",MAX($T5,$U5*167))</f>
      </c>
    </row>
    <row r="25" ht="21" customHeight="true">
      <c r="Q25" t="str">
        <f>IF($A5="","",$L5*$M5)</f>
      </c>
      <c r="S25" t="str">
        <f>IF($A5="","",$Q5*$R5)</f>
      </c>
      <c r="V25" t="str">
        <f>IF($A5="","",MAX($T5,$U5*167))</f>
      </c>
    </row>
    <row r="26" ht="21" customHeight="true">
      <c r="Q26" t="str">
        <f>IF($A5="","",$L5*$M5)</f>
      </c>
      <c r="S26" t="str">
        <f>IF($A5="","",$Q5*$R5)</f>
      </c>
      <c r="V26" t="str">
        <f>IF($A5="","",MAX($T5,$U5*167))</f>
      </c>
    </row>
    <row r="27" ht="21" customHeight="true">
      <c r="Q27" t="str">
        <f>IF($A5="","",$L5*$M5)</f>
      </c>
      <c r="S27" t="str">
        <f>IF($A5="","",$Q5*$R5)</f>
      </c>
      <c r="V27" t="str">
        <f>IF($A5="","",MAX($T5,$U5*167))</f>
      </c>
    </row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8"/>
    <col customWidth="true" max="3" min="3" width="24"/>
    <col customWidth="true" max="5" min="4" width="18"/>
    <col customWidth="true" max="6" min="6" width="14"/>
    <col customWidth="true" max="9" min="7" width="18"/>
    <col customWidth="true" max="10" min="10" width="3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114</v>
      </c>
      <c r="B4" s="3" t="s">
        <v>115</v>
      </c>
      <c r="C4" s="3" t="s">
        <v>116</v>
      </c>
      <c r="D4" s="3" t="s">
        <v>72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</row>
    <row r="5" ht="21" customHeight="true">
      <c r="A5" s="6" t="s">
        <v>123</v>
      </c>
      <c r="B5" s="4" t="s">
        <v>124</v>
      </c>
      <c r="C5" s="4" t="s">
        <v>125</v>
      </c>
      <c r="D5" s="4" t="s">
        <v>94</v>
      </c>
      <c r="E5" s="4" t="s">
        <v>126</v>
      </c>
      <c r="F5" s="12">
        <v>7</v>
      </c>
      <c r="G5" s="14">
        <v>95000</v>
      </c>
      <c r="H5" s="14">
        <v>12000</v>
      </c>
      <c r="I5" s="15">
        <v>0.92</v>
      </c>
      <c r="J5" s="4" t="s">
        <v>127</v>
      </c>
    </row>
    <row r="6" ht="21" customHeight="true">
      <c r="A6" s="6" t="s">
        <v>128</v>
      </c>
      <c r="B6" s="4" t="s">
        <v>129</v>
      </c>
      <c r="C6" s="4" t="s">
        <v>130</v>
      </c>
      <c r="D6" s="4" t="s">
        <v>104</v>
      </c>
      <c r="E6" s="4" t="s">
        <v>131</v>
      </c>
      <c r="F6" s="12">
        <v>18</v>
      </c>
      <c r="G6" s="14">
        <v>62000</v>
      </c>
      <c r="H6" s="14">
        <v>9000</v>
      </c>
      <c r="I6" s="15">
        <v>0.88</v>
      </c>
      <c r="J6" s="4" t="s">
        <v>132</v>
      </c>
    </row>
    <row r="7" ht="21" customHeight="true">
      <c r="A7" s="6" t="s">
        <v>133</v>
      </c>
      <c r="B7" s="4" t="s">
        <v>134</v>
      </c>
      <c r="C7" s="4" t="s">
        <v>135</v>
      </c>
      <c r="D7" s="4" t="s">
        <v>113</v>
      </c>
      <c r="E7" s="4" t="s">
        <v>136</v>
      </c>
      <c r="F7" s="12">
        <v>3</v>
      </c>
      <c r="G7" s="14">
        <v>210000</v>
      </c>
      <c r="H7" s="14">
        <v>26000</v>
      </c>
      <c r="I7" s="15">
        <v>0.96</v>
      </c>
      <c r="J7" s="4" t="s">
        <v>137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3" min="2" width="16"/>
    <col customWidth="true" max="4" min="4" width="22"/>
    <col customWidth="true" max="10" min="5" width="18"/>
    <col customWidth="true" max="12" min="11" width="20"/>
    <col customWidth="true" max="13" min="13" width="12"/>
    <col customWidth="true" max="14" min="14" width="22"/>
    <col customWidth="true" max="26" min="15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138</v>
      </c>
      <c r="B4" s="3" t="s">
        <v>63</v>
      </c>
      <c r="C4" s="3" t="s">
        <v>114</v>
      </c>
      <c r="D4" s="3" t="s">
        <v>139</v>
      </c>
      <c r="E4" s="3" t="s">
        <v>79</v>
      </c>
      <c r="F4" s="3" t="s">
        <v>140</v>
      </c>
      <c r="G4" s="3" t="s">
        <v>141</v>
      </c>
      <c r="H4" s="3" t="s">
        <v>81</v>
      </c>
      <c r="I4" s="3" t="s">
        <v>142</v>
      </c>
      <c r="J4" s="3" t="s">
        <v>143</v>
      </c>
      <c r="K4" s="3" t="s">
        <v>144</v>
      </c>
      <c r="L4" s="3" t="s">
        <v>145</v>
      </c>
      <c r="M4" s="3" t="s">
        <v>146</v>
      </c>
      <c r="N4" s="3" t="s">
        <v>147</v>
      </c>
    </row>
    <row r="5" ht="21" customHeight="true">
      <c r="A5" s="6" t="s">
        <v>148</v>
      </c>
      <c r="B5" s="4" t="s">
        <v>85</v>
      </c>
      <c r="C5" s="4" t="s">
        <v>123</v>
      </c>
      <c r="D5" s="4" t="s">
        <v>149</v>
      </c>
      <c r="E5" s="14">
        <v>2640000</v>
      </c>
      <c r="F5" s="14">
        <v>107000</v>
      </c>
      <c r="G5" s="14">
        <v>43000</v>
      </c>
      <c r="H5" s="14">
        <v>0</v>
      </c>
      <c r="I5" s="14">
        <v>18000</v>
      </c>
      <c r="J5" s="14">
        <v>42000</v>
      </c>
      <c r="K5" s="16">
        <v>2850000</v>
      </c>
      <c r="L5" s="16">
        <v>237500</v>
      </c>
      <c r="M5" s="12">
        <v>1</v>
      </c>
      <c r="N5" s="4" t="s">
        <v>150</v>
      </c>
    </row>
    <row r="6" ht="21" customHeight="true">
      <c r="A6" s="6" t="s">
        <v>151</v>
      </c>
      <c r="B6" s="4" t="s">
        <v>96</v>
      </c>
      <c r="C6" s="4" t="s">
        <v>128</v>
      </c>
      <c r="D6" s="4" t="s">
        <v>152</v>
      </c>
      <c r="E6" s="14">
        <v>1470000</v>
      </c>
      <c r="F6" s="14">
        <v>71000</v>
      </c>
      <c r="G6" s="14">
        <v>50000</v>
      </c>
      <c r="H6" s="14">
        <v>117600</v>
      </c>
      <c r="I6" s="14">
        <v>12000</v>
      </c>
      <c r="J6" s="14">
        <v>46000</v>
      </c>
      <c r="K6" s="16">
        <v>1766600</v>
      </c>
      <c r="L6" s="16">
        <v>50474</v>
      </c>
      <c r="M6" s="12">
        <v>1</v>
      </c>
      <c r="N6" s="4" t="s">
        <v>153</v>
      </c>
    </row>
    <row r="7" ht="21" customHeight="true">
      <c r="A7" s="6" t="s">
        <v>154</v>
      </c>
      <c r="B7" s="4" t="s">
        <v>105</v>
      </c>
      <c r="C7" s="4" t="s">
        <v>133</v>
      </c>
      <c r="D7" s="4" t="s">
        <v>155</v>
      </c>
      <c r="E7" s="14">
        <v>3750000</v>
      </c>
      <c r="F7" s="14">
        <v>236000</v>
      </c>
      <c r="G7" s="14">
        <v>37000</v>
      </c>
      <c r="H7" s="14">
        <v>75000</v>
      </c>
      <c r="I7" s="14">
        <v>45000</v>
      </c>
      <c r="J7" s="14">
        <v>35000</v>
      </c>
      <c r="K7" s="16">
        <v>4178000</v>
      </c>
      <c r="L7" s="16">
        <v>1392667</v>
      </c>
      <c r="M7" s="12">
        <v>2</v>
      </c>
      <c r="N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2"/>
    <col customWidth="true" max="2" min="2" width="26"/>
    <col customWidth="true" max="3" min="3" width="16"/>
    <col customWidth="true" max="4" min="4" width="20"/>
    <col customWidth="true" max="6" min="5" width="18"/>
    <col customWidth="true" max="7" min="7" width="36"/>
    <col customWidth="true" max="8" min="8" width="40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157</v>
      </c>
      <c r="B4" s="3" t="s">
        <v>158</v>
      </c>
      <c r="C4" s="3" t="s">
        <v>159</v>
      </c>
      <c r="D4" s="3" t="s">
        <v>144</v>
      </c>
      <c r="E4" s="3" t="s">
        <v>160</v>
      </c>
      <c r="F4" s="3" t="s">
        <v>161</v>
      </c>
      <c r="G4" s="3" t="s">
        <v>162</v>
      </c>
      <c r="H4" s="3" t="s">
        <v>163</v>
      </c>
    </row>
    <row r="5" ht="21" customHeight="true">
      <c r="A5" s="6" t="s">
        <v>164</v>
      </c>
      <c r="B5" s="4" t="s">
        <v>165</v>
      </c>
      <c r="C5" s="12">
        <v>2</v>
      </c>
      <c r="D5" s="14">
        <v>4616600</v>
      </c>
      <c r="E5" s="14">
        <v>144000</v>
      </c>
      <c r="F5" s="13">
        <v>12.5</v>
      </c>
      <c r="G5" s="4" t="s">
        <v>166</v>
      </c>
      <c r="H5" s="4" t="s">
        <v>167</v>
      </c>
    </row>
    <row r="6" ht="21" customHeight="true">
      <c r="A6" s="6" t="s">
        <v>168</v>
      </c>
      <c r="B6" s="4" t="s">
        <v>169</v>
      </c>
      <c r="C6" s="12">
        <v>1</v>
      </c>
      <c r="D6" s="14">
        <v>4178000</v>
      </c>
      <c r="E6" s="14">
        <v>1392667</v>
      </c>
      <c r="F6" s="13">
        <v>3</v>
      </c>
      <c r="G6" s="4" t="s">
        <v>170</v>
      </c>
      <c r="H6" s="4" t="s">
        <v>171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6"/>
    <col customWidth="true" max="6" min="3" width="38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172</v>
      </c>
      <c r="B4" s="3" t="s">
        <v>173</v>
      </c>
      <c r="C4" s="3" t="s">
        <v>174</v>
      </c>
      <c r="D4" s="3" t="s">
        <v>175</v>
      </c>
      <c r="E4" s="3" t="s">
        <v>176</v>
      </c>
      <c r="F4" s="3" t="s">
        <v>177</v>
      </c>
    </row>
    <row r="5" ht="21" customHeight="true">
      <c r="A5" s="6" t="s">
        <v>178</v>
      </c>
      <c r="B5" s="4" t="s">
        <v>179</v>
      </c>
      <c r="C5" s="4" t="s">
        <v>180</v>
      </c>
      <c r="D5" s="4" t="s">
        <v>181</v>
      </c>
      <c r="E5" s="4" t="s">
        <v>182</v>
      </c>
      <c r="F5" s="4" t="s">
        <v>183</v>
      </c>
    </row>
    <row r="6" ht="21" customHeight="true">
      <c r="A6" s="6" t="s">
        <v>184</v>
      </c>
      <c r="B6" s="4" t="s">
        <v>185</v>
      </c>
      <c r="C6" s="4" t="s">
        <v>186</v>
      </c>
      <c r="D6" s="4" t="s">
        <v>187</v>
      </c>
      <c r="E6" s="4" t="s">
        <v>188</v>
      </c>
      <c r="F6" s="4" t="s">
        <v>189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20"/>
    <col customWidth="true" max="3" min="3" width="34"/>
    <col customWidth="true" max="4" min="4" width="48"/>
    <col customWidth="true" max="5" min="5" width="42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190</v>
      </c>
      <c r="B4" s="3" t="s">
        <v>191</v>
      </c>
      <c r="C4" s="3" t="s">
        <v>192</v>
      </c>
      <c r="D4" s="3" t="s">
        <v>193</v>
      </c>
      <c r="E4" s="3" t="s">
        <v>194</v>
      </c>
    </row>
    <row r="5" ht="21" customHeight="true">
      <c r="A5" s="6" t="s">
        <v>195</v>
      </c>
      <c r="B5" s="4" t="s">
        <v>196</v>
      </c>
      <c r="C5" s="4" t="s">
        <v>197</v>
      </c>
      <c r="D5" s="4" t="s">
        <v>198</v>
      </c>
      <c r="E5" s="4" t="s">
        <v>199</v>
      </c>
    </row>
    <row r="6" ht="21" customHeight="true">
      <c r="A6" s="6" t="s">
        <v>200</v>
      </c>
      <c r="B6" s="4" t="s">
        <v>201</v>
      </c>
      <c r="C6" s="4" t="s">
        <v>202</v>
      </c>
      <c r="D6" s="4" t="s">
        <v>203</v>
      </c>
      <c r="E6" s="4" t="s">
        <v>204</v>
      </c>
    </row>
    <row r="7" ht="21" customHeight="true">
      <c r="A7" s="6" t="s">
        <v>205</v>
      </c>
      <c r="B7" s="4" t="s">
        <v>206</v>
      </c>
      <c r="C7" s="4" t="s">
        <v>207</v>
      </c>
      <c r="D7" s="4" t="s">
        <v>208</v>
      </c>
      <c r="E7" s="4" t="s">
        <v>209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Landed Cost and Freight Route Comparison Template</dc:title>
  <dc:creator>Finite Field</dc:creator>
  <dc:description>Compare purchase value, freight quotes, duties, handling, insurance, delivery, and route risk in one generated workbook.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