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ダッシュボード" sheetId="1" state="visible" r:id="rId1"/>
    <sheet xmlns:r="http://schemas.openxmlformats.org/officeDocument/2006/relationships" name="使い方" sheetId="2" state="visible" r:id="rId2"/>
    <sheet xmlns:r="http://schemas.openxmlformats.org/officeDocument/2006/relationships" name="基本設定" sheetId="3" state="visible" r:id="rId3"/>
    <sheet xmlns:r="http://schemas.openxmlformats.org/officeDocument/2006/relationships" name="30日全体像" sheetId="4" state="visible" r:id="rId4"/>
    <sheet xmlns:r="http://schemas.openxmlformats.org/officeDocument/2006/relationships" name="日程計画" sheetId="5" state="visible" r:id="rId5"/>
    <sheet xmlns:r="http://schemas.openxmlformats.org/officeDocument/2006/relationships" name="研修チェックリスト" sheetId="6" state="visible" r:id="rId6"/>
    <sheet xmlns:r="http://schemas.openxmlformats.org/officeDocument/2006/relationships" name="OJTフィードバック" sheetId="7" state="visible" r:id="rId7"/>
    <sheet xmlns:r="http://schemas.openxmlformats.org/officeDocument/2006/relationships" name="役割シナリオ集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"/>
    <numFmt numFmtId="165" formatCode="yyyy-mm-dd"/>
  </numFmts>
  <fonts count="5">
    <font>
      <name val="Calibri"/>
      <family val="2"/>
      <color theme="1"/>
      <sz val="11"/>
      <scheme val="minor"/>
    </font>
    <font>
      <b val="1"/>
      <color rgb="00FFFFFF"/>
      <sz val="16"/>
    </font>
    <font>
      <color rgb="001F2937"/>
      <sz val="10"/>
    </font>
    <font>
      <b val="1"/>
      <color rgb="001F2937"/>
    </font>
    <font>
      <b val="1"/>
      <color rgb="001F2937"/>
      <sz val="12"/>
    </font>
  </fonts>
  <fills count="6">
    <fill>
      <patternFill/>
    </fill>
    <fill>
      <patternFill patternType="gray125"/>
    </fill>
    <fill>
      <patternFill patternType="solid">
        <fgColor rgb="0017324D"/>
      </patternFill>
    </fill>
    <fill>
      <patternFill patternType="solid">
        <fgColor rgb="00EAF2F8"/>
      </patternFill>
    </fill>
    <fill>
      <patternFill patternType="solid">
        <fgColor rgb="00DDEBF7"/>
      </patternFill>
    </fill>
    <fill>
      <patternFill patternType="solid">
        <fgColor rgb="00FFF7E6"/>
      </patternFill>
    </fill>
  </fills>
  <borders count="6">
    <border>
      <left/>
      <right/>
      <top/>
      <bottom/>
      <diagonal/>
    </border>
    <border>
      <left style="thin">
        <color rgb="00D5DEE8"/>
      </left>
      <right style="thin">
        <color rgb="00D5DEE8"/>
      </right>
      <top style="thin">
        <color rgb="00D5DEE8"/>
      </top>
      <bottom style="thin">
        <color rgb="00D5DEE8"/>
      </bottom>
    </border>
    <border>
      <left/>
      <right/>
      <top style="thin">
        <color rgb="00D5DEE8"/>
      </top>
      <bottom/>
      <diagonal/>
    </border>
    <border>
      <left/>
      <right style="thin">
        <color rgb="00D5DEE8"/>
      </right>
      <top style="thin">
        <color rgb="00D5DEE8"/>
      </top>
      <bottom/>
      <diagonal/>
    </border>
    <border>
      <left/>
      <right/>
      <top style="thin">
        <color rgb="00D5DEE8"/>
      </top>
      <bottom style="thin">
        <color rgb="00D5DEE8"/>
      </bottom>
      <diagonal/>
    </border>
    <border>
      <left/>
      <right style="thin">
        <color rgb="00D5DEE8"/>
      </right>
      <top style="thin">
        <color rgb="00D5DEE8"/>
      </top>
      <bottom style="thin">
        <color rgb="00D5DEE8"/>
      </bottom>
      <diagonal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vertical="top" wrapText="1"/>
    </xf>
    <xf numFmtId="0" fontId="2" fillId="3" borderId="0" applyAlignment="1" pivotButton="0" quotePrefix="0" xfId="0">
      <alignment vertical="top" wrapText="1"/>
    </xf>
    <xf numFmtId="0" fontId="2" fillId="4" borderId="1" applyAlignment="1" pivotButton="0" quotePrefix="0" xfId="0">
      <alignment vertical="top" wrapText="1"/>
    </xf>
    <xf numFmtId="0" fontId="2" fillId="0" borderId="1" applyAlignment="1" pivotButton="0" quotePrefix="0" xfId="0">
      <alignment vertical="top" wrapText="1"/>
    </xf>
    <xf numFmtId="9" fontId="2" fillId="0" borderId="1" applyAlignment="1" pivotButton="0" quotePrefix="0" xfId="0">
      <alignment vertical="top" wrapText="1"/>
    </xf>
    <xf numFmtId="164" fontId="2" fillId="0" borderId="1" applyAlignment="1" pivotButton="0" quotePrefix="0" xfId="0">
      <alignment vertical="top" wrapText="1"/>
    </xf>
    <xf numFmtId="0" fontId="4" fillId="0" borderId="0" applyAlignment="1" pivotButton="0" quotePrefix="0" xfId="0">
      <alignment vertical="top" wrapText="1"/>
    </xf>
    <xf numFmtId="0" fontId="2" fillId="5" borderId="1" applyAlignment="1" pivotButton="0" quotePrefix="0" xfId="0">
      <alignment vertical="top" wrapText="1"/>
    </xf>
    <xf numFmtId="165" fontId="2" fillId="5" borderId="1" applyAlignment="1" pivotButton="0" quotePrefix="0" xfId="0">
      <alignment vertical="top" wrapText="1"/>
    </xf>
    <xf numFmtId="165" fontId="2" fillId="0" borderId="1" applyAlignment="1" pivotButton="0" quotePrefix="0" xfId="0">
      <alignment vertical="top" wrapText="1"/>
    </xf>
    <xf numFmtId="164" fontId="2" fillId="0" borderId="1" applyAlignment="1" pivotButton="0" quotePrefix="0" xfId="0">
      <alignment vertical="top" wrapText="1"/>
    </xf>
    <xf numFmtId="165" fontId="2" fillId="5" borderId="1" applyAlignment="1" pivotButton="0" quotePrefix="0" xfId="0">
      <alignment vertical="top" wrapText="1"/>
    </xf>
    <xf numFmtId="165" fontId="2" fillId="0" borderId="1" applyAlignment="1" pivotButton="0" quotePrefix="0" xfId="0">
      <alignment vertical="top" wrapText="1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 hidden="0"/>
  </cellStyles>
  <dxfs count="2">
    <dxf>
      <fill>
        <patternFill patternType="solid">
          <fgColor rgb="00E2F0D9"/>
        </patternFill>
      </fill>
    </dxf>
    <dxf>
      <fill>
        <patternFill patternType="solid">
          <fgColor rgb="00FCE4D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週次完了率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'ダッシュボード'!B9</f>
            </strRef>
          </tx>
          <spPr>
            <a:ln xmlns:a="http://schemas.openxmlformats.org/drawingml/2006/main">
              <a:prstDash val="solid"/>
            </a:ln>
          </spPr>
          <cat>
            <numRef>
              <f>'ダッシュボード'!$A$10:$A$13</f>
            </numRef>
          </cat>
          <val>
            <numRef>
              <f>'ダッシュボード'!$B$10:$B$13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週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完了率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17</row>
      <rowOff>0</rowOff>
    </from>
    <ext cx="3600000" cy="216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16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9" customWidth="1" min="1" max="1"/>
    <col width="11" customWidth="1" min="2" max="2"/>
    <col width="13" customWidth="1" min="3" max="3"/>
    <col width="18" customWidth="1" min="4" max="4"/>
    <col width="24" customWidth="1" min="5" max="5"/>
    <col width="28" customWidth="1" min="6" max="6"/>
    <col width="30" customWidth="1" min="7" max="7"/>
    <col width="28" customWidth="1" min="8" max="8"/>
    <col width="24" customWidth="1" min="9" max="9"/>
    <col width="32" customWidth="1" min="10" max="10"/>
    <col width="16" customWidth="1" min="11" max="11"/>
    <col width="14" customWidth="1" min="12" max="12"/>
    <col width="13" customWidth="1" min="13" max="13"/>
    <col width="24" customWidth="1" min="14" max="14"/>
  </cols>
  <sheetData>
    <row r="1" ht="28" customHeight="1">
      <c r="A1" s="1" t="inlineStr">
        <is>
          <t>新入社員30日計画ダッシュボード</t>
        </is>
      </c>
    </row>
    <row r="2" ht="34" customHeight="1">
      <c r="A2" s="2" t="inlineStr">
        <is>
          <t>日程計画、研修チェックリスト、OJTフィードバックを自動集計し、週次レビューと30日目確認に使います。</t>
        </is>
      </c>
    </row>
    <row r="3" ht="24" customHeight="1"/>
    <row r="4" ht="24" customHeight="1">
      <c r="A4" s="3" t="inlineStr">
        <is>
          <t>日程タスク数</t>
        </is>
      </c>
      <c r="B4" s="4" t="n"/>
      <c r="C4" s="3" t="inlineStr">
        <is>
          <t>日程完了率</t>
        </is>
      </c>
      <c r="D4" s="4" t="n"/>
      <c r="E4" s="3" t="inlineStr">
        <is>
          <t>研修完了率</t>
        </is>
      </c>
      <c r="F4" s="4" t="n"/>
      <c r="G4" s="3" t="inlineStr">
        <is>
          <t>遅延・停滞項目</t>
        </is>
      </c>
      <c r="H4" s="4" t="n"/>
      <c r="I4" s="3" t="inlineStr">
        <is>
          <t>30日評価</t>
        </is>
      </c>
      <c r="J4" s="4" t="n"/>
    </row>
    <row r="5" ht="24" customHeight="1">
      <c r="A5" s="4">
        <f>COUNTA('日程計画'!$A$5:$A$34)</f>
        <v/>
      </c>
      <c r="B5" s="4" t="n"/>
      <c r="C5" s="5">
        <f>IFERROR(COUNTIF('日程計画'!$L$5:$L$34,"完了")/COUNTA('日程計画'!$A$5:$A$34),0)</f>
        <v/>
      </c>
      <c r="D5" s="4" t="n"/>
      <c r="E5" s="5">
        <f>IFERROR(COUNTIF('研修チェックリスト'!$M$5:$M$22,"完了")/COUNTA('研修チェックリスト'!$A$5:$A$22),0)</f>
        <v/>
      </c>
      <c r="F5" s="4" t="n"/>
      <c r="G5" s="4">
        <f>COUNTIF('日程計画'!$L$5:$L$34,"遅延")+COUNTIF('研修チェックリスト'!$M$5:$M$22,"遅延")</f>
        <v/>
      </c>
      <c r="H5" s="4" t="n"/>
      <c r="I5" s="11">
        <f>'OJTフィードバック'!$G$31</f>
        <v/>
      </c>
      <c r="J5" s="4" t="n"/>
    </row>
    <row r="6" ht="24" customHeight="1">
      <c r="A6" s="4" t="n"/>
      <c r="B6" s="4" t="n"/>
      <c r="C6" s="4" t="n"/>
      <c r="D6" s="4" t="n"/>
      <c r="E6" s="4" t="n"/>
      <c r="F6" s="4" t="n"/>
      <c r="G6" s="4" t="n"/>
      <c r="H6" s="4" t="n"/>
      <c r="I6" s="4" t="n"/>
      <c r="J6" s="4" t="n"/>
    </row>
    <row r="7" ht="24" customHeight="1">
      <c r="A7" s="4" t="n"/>
      <c r="B7" s="4" t="n"/>
      <c r="C7" s="4" t="n"/>
      <c r="D7" s="4" t="n"/>
      <c r="E7" s="4" t="n"/>
      <c r="F7" s="4" t="n"/>
      <c r="G7" s="4" t="n"/>
      <c r="H7" s="4" t="n"/>
      <c r="I7" s="4" t="n"/>
      <c r="J7" s="4" t="n"/>
    </row>
    <row r="8" ht="24" customHeight="1">
      <c r="A8" s="4" t="inlineStr">
        <is>
          <t>週次完了率</t>
        </is>
      </c>
      <c r="B8" s="4" t="n"/>
      <c r="C8" s="4" t="n"/>
      <c r="D8" s="4" t="n"/>
      <c r="E8" s="4" t="inlineStr">
        <is>
          <t>研修区分別完了率</t>
        </is>
      </c>
      <c r="F8" s="4" t="n"/>
      <c r="G8" s="4" t="n"/>
      <c r="H8" s="4" t="n"/>
      <c r="I8" s="4" t="inlineStr">
        <is>
          <t>要確認項目</t>
        </is>
      </c>
      <c r="J8" s="4" t="n"/>
    </row>
    <row r="9" ht="24" customHeight="1">
      <c r="A9" s="3" t="inlineStr">
        <is>
          <t>週</t>
        </is>
      </c>
      <c r="B9" s="3" t="inlineStr">
        <is>
          <t>完了率</t>
        </is>
      </c>
      <c r="C9" s="3" t="inlineStr">
        <is>
          <t>遅延数</t>
        </is>
      </c>
      <c r="D9" s="4" t="n"/>
      <c r="E9" s="3" t="inlineStr">
        <is>
          <t>項目</t>
        </is>
      </c>
      <c r="F9" s="3" t="inlineStr">
        <is>
          <t>完了率</t>
        </is>
      </c>
      <c r="G9" s="3" t="inlineStr">
        <is>
          <t>遅延数</t>
        </is>
      </c>
      <c r="H9" s="4" t="n"/>
      <c r="I9" s="3" t="inlineStr">
        <is>
          <t>出所</t>
        </is>
      </c>
      <c r="J9" s="3" t="inlineStr">
        <is>
          <t>項目</t>
        </is>
      </c>
    </row>
    <row r="10" ht="24" customHeight="1">
      <c r="A10" s="4" t="n">
        <v>1</v>
      </c>
      <c r="B10" s="5">
        <f>IFERROR(COUNTIFS('日程計画'!$B$5:$B$34,A10,'日程計画'!$L$5:$L$34,"完了")/COUNTIF('日程計画'!$B$5:$B$34,A10),0)</f>
        <v/>
      </c>
      <c r="C10" s="4">
        <f>COUNTIFS('日程計画'!$B$5:$B$34,A10,'日程計画'!$L$5:$L$34,"遅延")</f>
        <v/>
      </c>
      <c r="D10" s="4" t="n"/>
      <c r="E10" s="4" t="inlineStr">
        <is>
          <t>文化定着</t>
        </is>
      </c>
      <c r="F10" s="5">
        <f>IFERROR(COUNTIFS('研修チェックリスト'!$C$5:$C$22,E10,'研修チェックリスト'!$M$5:$M$22,"完了")/COUNTIF('研修チェックリスト'!$C$5:$C$22,E10),0)</f>
        <v/>
      </c>
      <c r="G10" s="4">
        <f>COUNTIFS('研修チェックリスト'!$C$5:$C$22,E10,'研修チェックリスト'!$M$5:$M$22,"遅延")</f>
        <v/>
      </c>
      <c r="H10" s="4" t="n"/>
      <c r="I10" s="4" t="inlineStr">
        <is>
          <t>日程計画</t>
        </is>
      </c>
      <c r="J10" s="4" t="inlineStr">
        <is>
          <t>30日計画をクローズ</t>
        </is>
      </c>
    </row>
    <row r="11" ht="24" customHeight="1">
      <c r="A11" s="4" t="n">
        <v>2</v>
      </c>
      <c r="B11" s="5">
        <f>IFERROR(COUNTIFS('日程計画'!$B$5:$B$34,A11,'日程計画'!$L$5:$L$34,"完了")/COUNTIF('日程計画'!$B$5:$B$34,A11),0)</f>
        <v/>
      </c>
      <c r="C11" s="4">
        <f>COUNTIFS('日程計画'!$B$5:$B$34,A11,'日程計画'!$L$5:$L$34,"遅延")</f>
        <v/>
      </c>
      <c r="D11" s="4" t="n"/>
      <c r="E11" s="4" t="inlineStr">
        <is>
          <t>制度手順</t>
        </is>
      </c>
      <c r="F11" s="5">
        <f>IFERROR(COUNTIFS('研修チェックリスト'!$C$5:$C$22,E11,'研修チェックリスト'!$M$5:$M$22,"完了")/COUNTIF('研修チェックリスト'!$C$5:$C$22,E11),0)</f>
        <v/>
      </c>
      <c r="G11" s="4">
        <f>COUNTIFS('研修チェックリスト'!$C$5:$C$22,E11,'研修チェックリスト'!$M$5:$M$22,"遅延")</f>
        <v/>
      </c>
      <c r="H11" s="4" t="n"/>
      <c r="I11" s="4" t="inlineStr">
        <is>
          <t>研修チェックリスト</t>
        </is>
      </c>
      <c r="J11" s="4" t="inlineStr">
        <is>
          <t>チケットシステム、SLA、サービス分類</t>
        </is>
      </c>
    </row>
    <row r="12" ht="24" customHeight="1">
      <c r="A12" s="4" t="n">
        <v>3</v>
      </c>
      <c r="B12" s="5">
        <f>IFERROR(COUNTIFS('日程計画'!$B$5:$B$34,A12,'日程計画'!$L$5:$L$34,"完了")/COUNTIF('日程計画'!$B$5:$B$34,A12),0)</f>
        <v/>
      </c>
      <c r="C12" s="4">
        <f>COUNTIFS('日程計画'!$B$5:$B$34,A12,'日程計画'!$L$5:$L$34,"遅延")</f>
        <v/>
      </c>
      <c r="D12" s="4" t="n"/>
      <c r="E12" s="4" t="inlineStr">
        <is>
          <t>システムツール</t>
        </is>
      </c>
      <c r="F12" s="5">
        <f>IFERROR(COUNTIFS('研修チェックリスト'!$C$5:$C$22,E12,'研修チェックリスト'!$M$5:$M$22,"完了")/COUNTIF('研修チェックリスト'!$C$5:$C$22,E12),0)</f>
        <v/>
      </c>
      <c r="G12" s="4">
        <f>COUNTIFS('研修チェックリスト'!$C$5:$C$22,E12,'研修チェックリスト'!$M$5:$M$22,"遅延")</f>
        <v/>
      </c>
      <c r="H12" s="4" t="n"/>
      <c r="I12" s="4" t="inlineStr">
        <is>
          <t>OJTフィードバック</t>
        </is>
      </c>
      <c r="J12" s="4" t="inlineStr">
        <is>
          <t>30日評価</t>
        </is>
      </c>
    </row>
    <row r="13" ht="24" customHeight="1">
      <c r="A13" s="4" t="n">
        <v>4</v>
      </c>
      <c r="B13" s="5">
        <f>IFERROR(COUNTIFS('日程計画'!$B$5:$B$34,A13,'日程計画'!$L$5:$L$34,"完了")/COUNTIF('日程計画'!$B$5:$B$34,A13),0)</f>
        <v/>
      </c>
      <c r="C13" s="4">
        <f>COUNTIFS('日程計画'!$B$5:$B$34,A13,'日程計画'!$L$5:$L$34,"遅延")</f>
        <v/>
      </c>
      <c r="D13" s="4" t="n"/>
      <c r="E13" s="4" t="inlineStr">
        <is>
          <t>コンプライアンス</t>
        </is>
      </c>
      <c r="F13" s="5">
        <f>IFERROR(COUNTIFS('研修チェックリスト'!$C$5:$C$22,E13,'研修チェックリスト'!$M$5:$M$22,"完了")/COUNTIF('研修チェックリスト'!$C$5:$C$22,E13),0)</f>
        <v/>
      </c>
      <c r="G13" s="4">
        <f>COUNTIFS('研修チェックリスト'!$C$5:$C$22,E13,'研修チェックリスト'!$M$5:$M$22,"遅延")</f>
        <v/>
      </c>
      <c r="H13" s="4" t="n"/>
      <c r="I13" s="4" t="n"/>
      <c r="J13" s="4" t="n"/>
    </row>
    <row r="14" ht="24" customHeight="1">
      <c r="A14" s="4" t="n"/>
      <c r="B14" s="4" t="n"/>
      <c r="C14" s="4" t="n"/>
      <c r="D14" s="4" t="n"/>
      <c r="E14" s="4" t="inlineStr">
        <is>
          <t>職務基礎</t>
        </is>
      </c>
      <c r="F14" s="5">
        <f>IFERROR(COUNTIFS('研修チェックリスト'!$C$5:$C$22,E14,'研修チェックリスト'!$M$5:$M$22,"完了")/COUNTIF('研修チェックリスト'!$C$5:$C$22,E14),0)</f>
        <v/>
      </c>
      <c r="G14" s="4">
        <f>COUNTIFS('研修チェックリスト'!$C$5:$C$22,E14,'研修チェックリスト'!$M$5:$M$22,"遅延")</f>
        <v/>
      </c>
      <c r="H14" s="4" t="n"/>
      <c r="I14" s="4" t="n"/>
      <c r="J14" s="4" t="n"/>
    </row>
    <row r="15" ht="24" customHeight="1">
      <c r="A15" s="4" t="n"/>
      <c r="B15" s="4" t="n"/>
      <c r="C15" s="4" t="n"/>
      <c r="D15" s="4" t="n"/>
      <c r="E15" s="4" t="inlineStr">
        <is>
          <t>業務手順</t>
        </is>
      </c>
      <c r="F15" s="5">
        <f>IFERROR(COUNTIFS('研修チェックリスト'!$C$5:$C$22,E15,'研修チェックリスト'!$M$5:$M$22,"完了")/COUNTIF('研修チェックリスト'!$C$5:$C$22,E15),0)</f>
        <v/>
      </c>
      <c r="G15" s="4">
        <f>COUNTIFS('研修チェックリスト'!$C$5:$C$22,E15,'研修チェックリスト'!$M$5:$M$22,"遅延")</f>
        <v/>
      </c>
      <c r="H15" s="4" t="n"/>
      <c r="I15" s="4" t="n"/>
      <c r="J15" s="4" t="n"/>
    </row>
    <row r="16" ht="24" customHeight="1">
      <c r="A16" s="4" t="n"/>
      <c r="B16" s="4" t="n"/>
      <c r="C16" s="4" t="n"/>
      <c r="D16" s="4" t="n"/>
      <c r="E16" s="4" t="n"/>
      <c r="F16" s="4" t="n"/>
      <c r="G16" s="4" t="n"/>
      <c r="H16" s="4" t="n"/>
      <c r="I16" s="4" t="n"/>
      <c r="J16" s="4" t="n"/>
    </row>
    <row r="17" ht="24" customHeight="1"/>
    <row r="18" ht="24" customHeight="1"/>
    <row r="19" ht="24" customHeight="1"/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</sheetData>
  <mergeCells count="2">
    <mergeCell ref="A2:N2"/>
    <mergeCell ref="A1:N1"/>
  </mergeCells>
  <conditionalFormatting sqref="L5:L70">
    <cfRule type="cellIs" priority="1" operator="equal" dxfId="0">
      <formula>"完了"</formula>
    </cfRule>
    <cfRule type="cellIs" priority="2" operator="equal" dxfId="1">
      <formula>"遅延"</formula>
    </cfRule>
  </conditionalFormatting>
  <pageMargins left="0.75" right="0.75" top="1" bottom="1" header="0.5" footer="0.5"/>
  <pageSetup orientation="landscape" fitToHeight="0" fitToWidth="1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8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9" customWidth="1" min="1" max="1"/>
    <col width="11" customWidth="1" min="2" max="2"/>
    <col width="13" customWidth="1" min="3" max="3"/>
    <col width="18" customWidth="1" min="4" max="4"/>
    <col width="24" customWidth="1" min="5" max="5"/>
    <col width="28" customWidth="1" min="6" max="6"/>
    <col width="30" customWidth="1" min="7" max="7"/>
    <col width="28" customWidth="1" min="8" max="8"/>
  </cols>
  <sheetData>
    <row r="1" ht="28" customHeight="1">
      <c r="A1" s="1" t="inlineStr">
        <is>
          <t>新入社員30日研修・OJT計画テンプレート</t>
        </is>
      </c>
    </row>
    <row r="2" ht="34" customHeight="1">
      <c r="A2" s="2" t="inlineStr">
        <is>
          <t>サービス運用、カスタマーサポート、店舗、フルフィルメント、バックオフィスなどの配属で、人事、直属上司、OJT担当、新入社員が共同で更新します。</t>
        </is>
      </c>
    </row>
    <row r="3" ht="24" customHeight="1"/>
    <row r="4" ht="24" customHeight="1">
      <c r="A4" s="7" t="inlineStr">
        <is>
          <t>使い方</t>
        </is>
      </c>
    </row>
    <row r="5" ht="24" customHeight="1">
      <c r="A5" s="3" t="inlineStr">
        <is>
          <t>No.</t>
        </is>
      </c>
      <c r="B5" s="3" t="inlineStr">
        <is>
          <t>項目</t>
        </is>
      </c>
    </row>
    <row r="6" ht="24" customHeight="1">
      <c r="A6" s="4" t="n">
        <v>1</v>
      </c>
      <c r="B6" s="4" t="inlineStr">
        <is>
          <t>【基本設定】に会社、部門、職種、入社日、上司、OJT担当、勤務形態、業務シナリオを入力します。</t>
        </is>
      </c>
    </row>
    <row r="7" ht="24" customHeight="1">
      <c r="A7" s="4" t="n">
        <v>2</v>
      </c>
      <c r="B7" s="4" t="inlineStr">
        <is>
          <t>【30日全体像】で4週間の段階目標、成果物、確認基準を確認します。</t>
        </is>
      </c>
    </row>
    <row r="8" ht="24" customHeight="1">
      <c r="A8" s="4" t="n">
        <v>3</v>
      </c>
      <c r="B8" s="4" t="inlineStr">
        <is>
          <t>【日程計画】で日ごとの研修、実務練習、OJT担当の動きを調整し、状態で進捗を追います。</t>
        </is>
      </c>
    </row>
    <row r="9" ht="24" customHeight="1">
      <c r="A9" s="4" t="n">
        <v>4</v>
      </c>
      <c r="B9" s="4" t="inlineStr">
        <is>
          <t>【研修チェックリスト】で共通項目と業務別項目を選び、完了状況、点数、証跡リンクを記録します。</t>
        </is>
      </c>
    </row>
    <row r="10" ht="24" customHeight="1">
      <c r="A10" s="4" t="n">
        <v>5</v>
      </c>
      <c r="B10" s="4" t="inlineStr">
        <is>
          <t>【OJTフィードバック】に1on1、週次レビュー、30日評価を残し、60日・90日の行動案につなげます。</t>
        </is>
      </c>
    </row>
    <row r="11" ht="24" customHeight="1">
      <c r="A11" s="4" t="n">
        <v>6</v>
      </c>
      <c r="B11" s="4" t="inlineStr">
        <is>
          <t>【ダッシュボード】で完了率、遅延項目、研修進捗、評価、要約グラフを確認します。</t>
        </is>
      </c>
    </row>
    <row r="12" ht="24" customHeight="1"/>
    <row r="13" ht="24" customHeight="1"/>
    <row r="14" ht="24" customHeight="1">
      <c r="A14" s="7" t="inlineStr">
        <is>
          <t>テンプレート運用メモ</t>
        </is>
      </c>
    </row>
    <row r="15" ht="24" customHeight="1">
      <c r="A15" s="3" t="inlineStr">
        <is>
          <t>項目</t>
        </is>
      </c>
      <c r="B15" s="3" t="inlineStr">
        <is>
          <t>理由</t>
        </is>
      </c>
    </row>
    <row r="16" ht="24" customHeight="1">
      <c r="A16" s="4" t="inlineStr">
        <is>
          <t>必須項目を先に決めてから、職種固有の項目を追加します。</t>
        </is>
      </c>
      <c r="B16" s="4" t="inlineStr">
        <is>
          <t>初週に情報を詰め込みすぎないためです。</t>
        </is>
      </c>
    </row>
    <row r="17" ht="24" customHeight="1">
      <c r="A17" s="4" t="inlineStr">
        <is>
          <t>状態が「遅延」の項目には停滞理由を必ず残します。</t>
        </is>
      </c>
      <c r="B17" s="4" t="inlineStr">
        <is>
          <t>上司とOJT担当が支援を判断しやすくなります。</t>
        </is>
      </c>
    </row>
    <row r="18" ht="24" customHeight="1">
      <c r="A18" s="4" t="inlineStr">
        <is>
          <t>30日レビュー後も証跡リンクを残します。</t>
        </is>
      </c>
      <c r="B18" s="4" t="inlineStr">
        <is>
          <t>60日・90日のフォローに接続しやすくなります。</t>
        </is>
      </c>
    </row>
    <row r="19" ht="24" customHeight="1"/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</sheetData>
  <mergeCells count="2">
    <mergeCell ref="A2:H2"/>
    <mergeCell ref="A1:H1"/>
  </mergeCells>
  <conditionalFormatting sqref="L5:L70">
    <cfRule type="cellIs" priority="1" operator="equal" dxfId="0">
      <formula>"完了"</formula>
    </cfRule>
    <cfRule type="cellIs" priority="2" operator="equal" dxfId="1">
      <formula>"遅延"</formula>
    </cfRule>
  </conditionalFormatting>
  <pageMargins left="0.75" right="0.75" top="1" bottom="1" header="0.5" footer="0.5"/>
  <pageSetup orientation="landscape" fitToHeight="0" fitToWidth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7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9" customWidth="1" min="1" max="1"/>
    <col width="11" customWidth="1" min="2" max="2"/>
    <col width="13" customWidth="1" min="3" max="3"/>
    <col width="18" customWidth="1" min="4" max="4"/>
    <col width="24" customWidth="1" min="5" max="5"/>
    <col width="28" customWidth="1" min="6" max="6"/>
    <col width="30" customWidth="1" min="7" max="7"/>
    <col width="28" customWidth="1" min="8" max="8"/>
  </cols>
  <sheetData>
    <row r="1" ht="28" customHeight="1">
      <c r="A1" s="1" t="inlineStr">
        <is>
          <t>基本設定</t>
        </is>
      </c>
    </row>
    <row r="2" ht="34" customHeight="1">
      <c r="A2" s="2" t="inlineStr">
        <is>
          <t>このシートの入力を変更すると、日程、30日全体像、ダッシュボードが連動します。右側の選択肢は社内ルールに合わせて調整できます。</t>
        </is>
      </c>
    </row>
    <row r="3" ht="24" customHeight="1"/>
    <row r="4" ht="24" customHeight="1">
      <c r="A4" s="3" t="inlineStr">
        <is>
          <t>項目</t>
        </is>
      </c>
      <c r="B4" s="3" t="inlineStr">
        <is>
          <t>入力・選択</t>
        </is>
      </c>
      <c r="C4" s="3" t="inlineStr">
        <is>
          <t>説明</t>
        </is>
      </c>
      <c r="D4" s="3" t="inlineStr"/>
      <c r="E4" s="3" t="inlineStr">
        <is>
          <t>状態</t>
        </is>
      </c>
      <c r="F4" s="3" t="inlineStr">
        <is>
          <t>優先度</t>
        </is>
      </c>
      <c r="G4" s="3" t="inlineStr">
        <is>
          <t>担当</t>
        </is>
      </c>
      <c r="H4" s="3" t="inlineStr">
        <is>
          <t>業務シナリオ</t>
        </is>
      </c>
    </row>
    <row r="5" ht="24" customHeight="1">
      <c r="A5" s="4" t="inlineStr">
        <is>
          <t>会社</t>
        </is>
      </c>
      <c r="B5" s="8" t="inlineStr">
        <is>
          <t>青葉サービス株式会社</t>
        </is>
      </c>
      <c r="C5" s="4" t="inlineStr">
        <is>
          <t>会社</t>
        </is>
      </c>
      <c r="D5" s="4" t="n"/>
      <c r="E5" s="4" t="inlineStr">
        <is>
          <t>未着手</t>
        </is>
      </c>
      <c r="F5" s="4" t="inlineStr">
        <is>
          <t>高</t>
        </is>
      </c>
      <c r="G5" s="4" t="inlineStr">
        <is>
          <t>人事</t>
        </is>
      </c>
      <c r="H5" s="4" t="inlineStr">
        <is>
          <t>共通</t>
        </is>
      </c>
    </row>
    <row r="6" ht="24" customHeight="1">
      <c r="A6" s="4" t="inlineStr">
        <is>
          <t>部門・チーム</t>
        </is>
      </c>
      <c r="B6" s="8" t="inlineStr">
        <is>
          <t>サービス運用部</t>
        </is>
      </c>
      <c r="C6" s="4" t="inlineStr"/>
      <c r="D6" s="4" t="n"/>
      <c r="E6" s="4" t="inlineStr">
        <is>
          <t>進行中</t>
        </is>
      </c>
      <c r="F6" s="4" t="inlineStr">
        <is>
          <t>中</t>
        </is>
      </c>
      <c r="G6" s="4" t="inlineStr">
        <is>
          <t>直属上司</t>
        </is>
      </c>
      <c r="H6" s="4" t="inlineStr">
        <is>
          <t>営業</t>
        </is>
      </c>
    </row>
    <row r="7" ht="24" customHeight="1">
      <c r="A7" s="4" t="inlineStr">
        <is>
          <t>新入社員</t>
        </is>
      </c>
      <c r="B7" s="8" t="inlineStr">
        <is>
          <t>佐藤美咲</t>
        </is>
      </c>
      <c r="C7" s="4" t="inlineStr"/>
      <c r="D7" s="4" t="n"/>
      <c r="E7" s="4" t="inlineStr">
        <is>
          <t>完了</t>
        </is>
      </c>
      <c r="F7" s="4" t="inlineStr">
        <is>
          <t>低</t>
        </is>
      </c>
      <c r="G7" s="4" t="inlineStr">
        <is>
          <t>OJT担当</t>
        </is>
      </c>
      <c r="H7" s="4" t="inlineStr">
        <is>
          <t>カスタマーサポート</t>
        </is>
      </c>
    </row>
    <row r="8" ht="24" customHeight="1">
      <c r="A8" s="4" t="inlineStr">
        <is>
          <t>職種</t>
        </is>
      </c>
      <c r="B8" s="8" t="inlineStr">
        <is>
          <t>サービス運用スタッフ</t>
        </is>
      </c>
      <c r="C8" s="4" t="inlineStr"/>
      <c r="D8" s="4" t="n"/>
      <c r="E8" s="4" t="inlineStr">
        <is>
          <t>遅延</t>
        </is>
      </c>
      <c r="F8" s="4" t="n"/>
      <c r="G8" s="4" t="inlineStr">
        <is>
          <t>IT・総務</t>
        </is>
      </c>
      <c r="H8" s="4" t="inlineStr">
        <is>
          <t>技術開発</t>
        </is>
      </c>
    </row>
    <row r="9" ht="24" customHeight="1">
      <c r="A9" s="4" t="inlineStr">
        <is>
          <t>入社日</t>
        </is>
      </c>
      <c r="B9" s="12" t="n">
        <v>46143</v>
      </c>
      <c r="C9" s="4" t="inlineStr"/>
      <c r="D9" s="4" t="n"/>
      <c r="E9" s="4" t="n"/>
      <c r="F9" s="4" t="n"/>
      <c r="G9" s="4" t="inlineStr">
        <is>
          <t>新入社員</t>
        </is>
      </c>
      <c r="H9" s="4" t="inlineStr">
        <is>
          <t>プロダクト・プロジェクト</t>
        </is>
      </c>
    </row>
    <row r="10" ht="24" customHeight="1">
      <c r="A10" s="4" t="inlineStr">
        <is>
          <t>直属上司</t>
        </is>
      </c>
      <c r="B10" s="8" t="inlineStr">
        <is>
          <t>田中直人</t>
        </is>
      </c>
      <c r="C10" s="4" t="inlineStr"/>
      <c r="D10" s="4" t="n"/>
      <c r="E10" s="4" t="n"/>
      <c r="F10" s="4" t="n"/>
      <c r="G10" s="4" t="n"/>
      <c r="H10" s="4" t="inlineStr">
        <is>
          <t>運用・サプライチェーン</t>
        </is>
      </c>
    </row>
    <row r="11" ht="24" customHeight="1">
      <c r="A11" s="4" t="inlineStr">
        <is>
          <t>OJT担当</t>
        </is>
      </c>
      <c r="B11" s="8" t="inlineStr">
        <is>
          <t>鈴木彩</t>
        </is>
      </c>
      <c r="C11" s="4" t="inlineStr"/>
      <c r="D11" s="4" t="n"/>
      <c r="E11" s="4" t="n"/>
      <c r="F11" s="4" t="n"/>
      <c r="G11" s="4" t="n"/>
      <c r="H11" s="4" t="inlineStr">
        <is>
          <t>店舗・現場サービス</t>
        </is>
      </c>
    </row>
    <row r="12" ht="24" customHeight="1">
      <c r="A12" s="4" t="inlineStr">
        <is>
          <t>勤務形態</t>
        </is>
      </c>
      <c r="B12" s="8" t="inlineStr">
        <is>
          <t>ハイブリッド</t>
        </is>
      </c>
      <c r="C12" s="4" t="inlineStr"/>
      <c r="D12" s="4" t="n"/>
      <c r="E12" s="4" t="n"/>
      <c r="F12" s="4" t="n"/>
      <c r="G12" s="4" t="n"/>
      <c r="H12" s="4" t="inlineStr">
        <is>
          <t>管理職・異動</t>
        </is>
      </c>
    </row>
    <row r="13" ht="24" customHeight="1">
      <c r="A13" s="4" t="inlineStr">
        <is>
          <t>業務シナリオ</t>
        </is>
      </c>
      <c r="B13" s="8" t="inlineStr">
        <is>
          <t>カスタマーサポート</t>
        </is>
      </c>
      <c r="C13" s="4" t="inlineStr"/>
      <c r="D13" s="4" t="n"/>
      <c r="E13" s="4" t="n"/>
      <c r="F13" s="4" t="n"/>
      <c r="G13" s="4" t="n"/>
      <c r="H13" s="4" t="n"/>
    </row>
    <row r="14" ht="24" customHeight="1">
      <c r="A14" s="4" t="inlineStr">
        <is>
          <t>試用期間日数</t>
        </is>
      </c>
      <c r="B14" s="8" t="n">
        <v>90</v>
      </c>
      <c r="C14" s="4" t="inlineStr"/>
      <c r="D14" s="4" t="n"/>
      <c r="E14" s="4" t="n"/>
      <c r="F14" s="4" t="n"/>
      <c r="G14" s="4" t="n"/>
      <c r="H14" s="4" t="n"/>
    </row>
    <row r="15" ht="24" customHeight="1">
      <c r="A15" s="4" t="inlineStr">
        <is>
          <t>30日レビュー日</t>
        </is>
      </c>
      <c r="B15" s="12">
        <f>B9+29</f>
        <v/>
      </c>
      <c r="C15" s="4" t="inlineStr"/>
      <c r="D15" s="4" t="n"/>
      <c r="E15" s="4" t="n"/>
      <c r="F15" s="4" t="n"/>
      <c r="G15" s="4" t="n"/>
      <c r="H15" s="4" t="n"/>
    </row>
    <row r="16" ht="24" customHeight="1">
      <c r="A16" s="4" t="inlineStr">
        <is>
          <t>30日主目標</t>
        </is>
      </c>
      <c r="B16" s="8" t="inlineStr">
        <is>
          <t>企業文化、システム、業務手順、基本実務を理解し、低リスク業務を自走できる状態に近づける。</t>
        </is>
      </c>
      <c r="C16" s="4" t="inlineStr"/>
      <c r="D16" s="4" t="n"/>
      <c r="E16" s="4" t="n"/>
      <c r="F16" s="4" t="n"/>
      <c r="G16" s="4" t="n"/>
      <c r="H16" s="4" t="n"/>
    </row>
    <row r="17" ht="24" customHeight="1">
      <c r="A17" s="4" t="inlineStr">
        <is>
          <t>成果判定の基準</t>
        </is>
      </c>
      <c r="B17" s="8" t="inlineStr">
        <is>
          <t>計画完了率、研修合格率、OJT評価、初回成果物の品質、コンプライアンス違反なし。</t>
        </is>
      </c>
      <c r="C17" s="4" t="inlineStr"/>
      <c r="D17" s="4" t="n"/>
      <c r="E17" s="4" t="n"/>
      <c r="F17" s="4" t="n"/>
      <c r="G17" s="4" t="n"/>
      <c r="H17" s="4" t="n"/>
    </row>
    <row r="18" ht="24" customHeight="1"/>
    <row r="19" ht="24" customHeight="1"/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</sheetData>
  <mergeCells count="2">
    <mergeCell ref="A2:H2"/>
    <mergeCell ref="A1:H1"/>
  </mergeCells>
  <conditionalFormatting sqref="L5:L70">
    <cfRule type="cellIs" priority="1" operator="equal" dxfId="0">
      <formula>"完了"</formula>
    </cfRule>
    <cfRule type="cellIs" priority="2" operator="equal" dxfId="1">
      <formula>"遅延"</formula>
    </cfRule>
  </conditionalFormatting>
  <pageMargins left="0.75" right="0.75" top="1" bottom="1" header="0.5" footer="0.5"/>
  <pageSetup orientation="landscape" fitToHeight="0" fitToWidth="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8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9" customWidth="1" min="1" max="1"/>
    <col width="11" customWidth="1" min="2" max="2"/>
    <col width="13" customWidth="1" min="3" max="3"/>
    <col width="18" customWidth="1" min="4" max="4"/>
    <col width="24" customWidth="1" min="5" max="5"/>
    <col width="28" customWidth="1" min="6" max="6"/>
    <col width="30" customWidth="1" min="7" max="7"/>
    <col width="28" customWidth="1" min="8" max="8"/>
    <col width="24" customWidth="1" min="9" max="9"/>
    <col width="32" customWidth="1" min="10" max="10"/>
    <col width="16" customWidth="1" min="11" max="11"/>
  </cols>
  <sheetData>
    <row r="1" ht="28" customHeight="1">
      <c r="A1" s="1" t="inlineStr">
        <is>
          <t>30日全体像と段階目標</t>
        </is>
      </c>
    </row>
    <row r="2" ht="34" customHeight="1">
      <c r="A2" s="2" t="inlineStr">
        <is>
          <t>最初の1か月を4つの段階に分け、目標、成果物、確認点、主要指標を整理します。</t>
        </is>
      </c>
    </row>
    <row r="3" ht="24" customHeight="1"/>
    <row r="4" ht="24" customHeight="1">
      <c r="A4" s="3" t="inlineStr">
        <is>
          <t>会社</t>
        </is>
      </c>
      <c r="B4" s="3" t="inlineStr"/>
      <c r="C4" s="3" t="inlineStr">
        <is>
          <t>新入社員</t>
        </is>
      </c>
      <c r="D4" s="3" t="inlineStr"/>
      <c r="E4" s="3" t="inlineStr">
        <is>
          <t>職種</t>
        </is>
      </c>
      <c r="F4" s="3" t="inlineStr"/>
      <c r="G4" s="3" t="inlineStr">
        <is>
          <t>入社日</t>
        </is>
      </c>
      <c r="H4" s="3" t="inlineStr"/>
      <c r="I4" s="3" t="inlineStr">
        <is>
          <t>業務シナリオ</t>
        </is>
      </c>
      <c r="J4" s="3" t="inlineStr"/>
      <c r="K4" s="4" t="n"/>
    </row>
    <row r="5" ht="24" customHeight="1">
      <c r="A5" s="4">
        <f>'基本設定'!$B$5</f>
        <v/>
      </c>
      <c r="B5" s="4" t="n"/>
      <c r="C5" s="4">
        <f>'基本設定'!$B$7</f>
        <v/>
      </c>
      <c r="D5" s="4" t="n"/>
      <c r="E5" s="4">
        <f>'基本設定'!$B$8</f>
        <v/>
      </c>
      <c r="F5" s="4" t="n"/>
      <c r="G5" s="4">
        <f>'基本設定'!$B$9</f>
        <v/>
      </c>
      <c r="H5" s="4" t="n"/>
      <c r="I5" s="4">
        <f>'基本設定'!$B$13</f>
        <v/>
      </c>
      <c r="J5" s="4" t="n"/>
      <c r="K5" s="4" t="n"/>
    </row>
    <row r="6" ht="24" customHeight="1">
      <c r="A6" s="4" t="n"/>
      <c r="B6" s="4" t="n"/>
      <c r="C6" s="4" t="n"/>
      <c r="D6" s="4" t="n"/>
      <c r="E6" s="4" t="n"/>
      <c r="F6" s="4" t="n"/>
      <c r="G6" s="4" t="n"/>
      <c r="H6" s="4" t="n"/>
      <c r="I6" s="4" t="n"/>
      <c r="J6" s="4" t="n"/>
      <c r="K6" s="4" t="n"/>
    </row>
    <row r="7" ht="24" customHeight="1">
      <c r="A7" s="3" t="inlineStr">
        <is>
          <t>日程完了率</t>
        </is>
      </c>
      <c r="B7" s="3" t="inlineStr"/>
      <c r="C7" s="3" t="inlineStr">
        <is>
          <t>研修完了率</t>
        </is>
      </c>
      <c r="D7" s="3" t="inlineStr"/>
      <c r="E7" s="3" t="inlineStr">
        <is>
          <t>遅延・停滞項目</t>
        </is>
      </c>
      <c r="F7" s="3" t="inlineStr"/>
      <c r="G7" s="3" t="inlineStr">
        <is>
          <t>30日評価</t>
        </is>
      </c>
      <c r="H7" s="3" t="inlineStr"/>
      <c r="I7" s="3" t="inlineStr">
        <is>
          <t>30日レビュー日</t>
        </is>
      </c>
      <c r="J7" s="3" t="inlineStr"/>
      <c r="K7" s="4" t="n"/>
    </row>
    <row r="8" ht="24" customHeight="1">
      <c r="A8" s="5">
        <f>IFERROR(COUNTIF('日程計画'!$L$5:$L$34,"完了")/COUNTA('日程計画'!$A$5:$A$34),0)</f>
        <v/>
      </c>
      <c r="B8" s="4" t="n"/>
      <c r="C8" s="5">
        <f>IFERROR(COUNTIF('研修チェックリスト'!$M$5:$M$22,"完了")/COUNTA('研修チェックリスト'!$A$5:$A$22),0)</f>
        <v/>
      </c>
      <c r="D8" s="4" t="n"/>
      <c r="E8" s="4">
        <f>COUNTIF('日程計画'!$L$5:$L$34,"遅延")+COUNTIF('研修チェックリスト'!$M$5:$M$22,"遅延")</f>
        <v/>
      </c>
      <c r="F8" s="4" t="n"/>
      <c r="G8" s="4">
        <f>'OJTフィードバック'!$G$31</f>
        <v/>
      </c>
      <c r="H8" s="4" t="n"/>
      <c r="I8" s="13">
        <f>'基本設定'!$B$15</f>
        <v/>
      </c>
      <c r="J8" s="4" t="n"/>
      <c r="K8" s="4" t="n"/>
    </row>
    <row r="9" ht="24" customHeight="1">
      <c r="A9" s="4" t="n"/>
      <c r="B9" s="4" t="n"/>
      <c r="C9" s="4" t="n"/>
      <c r="D9" s="4" t="n"/>
      <c r="E9" s="4" t="n"/>
      <c r="F9" s="4" t="n"/>
      <c r="G9" s="4" t="n"/>
      <c r="H9" s="4" t="n"/>
      <c r="I9" s="4" t="n"/>
      <c r="J9" s="4" t="n"/>
      <c r="K9" s="4" t="n"/>
    </row>
    <row r="10" ht="24" customHeight="1">
      <c r="A10" s="4" t="inlineStr">
        <is>
          <t>30日主目標</t>
        </is>
      </c>
      <c r="B10" s="4">
        <f>'基本設定'!$B$16</f>
        <v/>
      </c>
      <c r="C10" s="14" t="n"/>
      <c r="D10" s="14" t="n"/>
      <c r="E10" s="14" t="n"/>
      <c r="F10" s="14" t="n"/>
      <c r="G10" s="14" t="n"/>
      <c r="H10" s="14" t="n"/>
      <c r="I10" s="14" t="n"/>
      <c r="J10" s="14" t="n"/>
      <c r="K10" s="15" t="n"/>
    </row>
    <row r="11" ht="24" customHeight="1">
      <c r="A11" s="4" t="inlineStr">
        <is>
          <t>成果判定の基準</t>
        </is>
      </c>
      <c r="B11" s="4">
        <f>'基本設定'!$B$17</f>
        <v/>
      </c>
      <c r="C11" s="14" t="n"/>
      <c r="D11" s="14" t="n"/>
      <c r="E11" s="14" t="n"/>
      <c r="F11" s="14" t="n"/>
      <c r="G11" s="14" t="n"/>
      <c r="H11" s="14" t="n"/>
      <c r="I11" s="14" t="n"/>
      <c r="J11" s="14" t="n"/>
      <c r="K11" s="15" t="n"/>
    </row>
    <row r="12" ht="24" customHeight="1">
      <c r="A12" s="4" t="n"/>
      <c r="B12" s="4" t="n"/>
      <c r="C12" s="4" t="n"/>
      <c r="D12" s="4" t="n"/>
      <c r="E12" s="4" t="n"/>
      <c r="F12" s="4" t="n"/>
      <c r="G12" s="4" t="n"/>
      <c r="H12" s="4" t="n"/>
      <c r="I12" s="4" t="n"/>
      <c r="J12" s="4" t="n"/>
      <c r="K12" s="4" t="n"/>
    </row>
    <row r="13" ht="24" customHeight="1">
      <c r="A13" s="4" t="inlineStr">
        <is>
          <t>4週間の段階目標</t>
        </is>
      </c>
      <c r="B13" s="4" t="n"/>
      <c r="C13" s="4" t="n"/>
      <c r="D13" s="4" t="n"/>
      <c r="E13" s="4" t="n"/>
      <c r="F13" s="4" t="n"/>
      <c r="G13" s="4" t="n"/>
      <c r="H13" s="4" t="n"/>
      <c r="I13" s="4" t="n"/>
      <c r="J13" s="4" t="n"/>
      <c r="K13" s="4" t="n"/>
    </row>
    <row r="14" ht="24" customHeight="1">
      <c r="A14" s="3" t="inlineStr">
        <is>
          <t>週</t>
        </is>
      </c>
      <c r="B14" s="3" t="inlineStr">
        <is>
          <t>30日主目標</t>
        </is>
      </c>
      <c r="C14" s="3" t="inlineStr">
        <is>
          <t>主要成果物</t>
        </is>
      </c>
      <c r="D14" s="3" t="inlineStr">
        <is>
          <t>確認基準</t>
        </is>
      </c>
      <c r="E14" s="4" t="n"/>
      <c r="F14" s="4" t="n"/>
      <c r="G14" s="4" t="n"/>
      <c r="H14" s="4" t="n"/>
      <c r="I14" s="4" t="n"/>
      <c r="J14" s="4" t="n"/>
      <c r="K14" s="4" t="n"/>
    </row>
    <row r="15" ht="24" customHeight="1">
      <c r="A15" s="4" t="inlineStr">
        <is>
          <t>第1週：着任と定着</t>
        </is>
      </c>
      <c r="B15" s="4" t="inlineStr">
        <is>
          <t>総務、IT、制度、チーム、職務の基礎理解を完了する</t>
        </is>
      </c>
      <c r="C15" s="4" t="inlineStr">
        <is>
          <t>入社チェックリスト、システム権限、30日目標案</t>
        </is>
      </c>
      <c r="D15" s="4" t="inlineStr">
        <is>
          <t>目標が合い、権限がそろっているか</t>
        </is>
      </c>
      <c r="E15" s="4" t="n"/>
      <c r="F15" s="4" t="n"/>
      <c r="G15" s="4" t="n"/>
      <c r="H15" s="4" t="n"/>
      <c r="I15" s="4" t="n"/>
      <c r="J15" s="4" t="n"/>
      <c r="K15" s="4" t="n"/>
    </row>
    <row r="16" ht="24" customHeight="1">
      <c r="A16" s="4" t="inlineStr">
        <is>
          <t>第2週：職務トレーニング</t>
        </is>
      </c>
      <c r="B16" s="4" t="inlineStr">
        <is>
          <t>SOP、システム操作、品質基準、連携先を学ぶ</t>
        </is>
      </c>
      <c r="C16" s="4" t="inlineStr">
        <is>
          <t>学習メモ、タスク成果、レビュー資料</t>
        </is>
      </c>
      <c r="D16" s="4" t="inlineStr">
        <is>
          <t>監督下で低リスク業務を進められるか</t>
        </is>
      </c>
      <c r="E16" s="4" t="n"/>
      <c r="F16" s="4" t="n"/>
      <c r="G16" s="4" t="n"/>
      <c r="H16" s="4" t="n"/>
      <c r="I16" s="4" t="n"/>
      <c r="J16" s="4" t="n"/>
      <c r="K16" s="4" t="n"/>
    </row>
    <row r="17" ht="24" customHeight="1">
      <c r="A17" s="4" t="inlineStr">
        <is>
          <t>第3週：シナリオ演習</t>
        </is>
      </c>
      <c r="B17" s="4" t="inlineStr">
        <is>
          <t>標準業務、例外ケース、部門間連携を練習する</t>
        </is>
      </c>
      <c r="C17" s="4" t="inlineStr">
        <is>
          <t>実務証跡、例外対応メモ</t>
        </is>
      </c>
      <c r="D17" s="4" t="inlineStr">
        <is>
          <t>異常を見つけて自分から相談できるか</t>
        </is>
      </c>
      <c r="E17" s="4" t="n"/>
      <c r="F17" s="4" t="n"/>
      <c r="G17" s="4" t="n"/>
      <c r="H17" s="4" t="n"/>
      <c r="I17" s="4" t="n"/>
      <c r="J17" s="4" t="n"/>
      <c r="K17" s="4" t="n"/>
    </row>
    <row r="18" ht="24" customHeight="1">
      <c r="A18" s="4" t="inlineStr">
        <is>
          <t>第4週：自走準備</t>
        </is>
      </c>
      <c r="B18" s="4" t="inlineStr">
        <is>
          <t>標準業務を自分で完了し30日成果パックを作る</t>
        </is>
      </c>
      <c r="C18" s="4" t="inlineStr">
        <is>
          <t>初回成果物、ナレッジ化、レビュー資料</t>
        </is>
      </c>
      <c r="D18" s="4" t="inlineStr">
        <is>
          <t>標準業務を自走し振り返れるか</t>
        </is>
      </c>
      <c r="E18" s="4" t="n"/>
      <c r="F18" s="4" t="n"/>
      <c r="G18" s="4" t="n"/>
      <c r="H18" s="4" t="n"/>
      <c r="I18" s="4" t="n"/>
      <c r="J18" s="4" t="n"/>
      <c r="K18" s="4" t="n"/>
    </row>
    <row r="19" ht="24" customHeight="1"/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</sheetData>
  <mergeCells count="4">
    <mergeCell ref="A2:K2"/>
    <mergeCell ref="B10:K10"/>
    <mergeCell ref="A1:K1"/>
    <mergeCell ref="B11:K11"/>
  </mergeCells>
  <conditionalFormatting sqref="L5:L70">
    <cfRule type="cellIs" priority="1" operator="equal" dxfId="0">
      <formula>"完了"</formula>
    </cfRule>
    <cfRule type="cellIs" priority="2" operator="equal" dxfId="1">
      <formula>"遅延"</formula>
    </cfRule>
  </conditionalFormatting>
  <pageMargins left="0.75" right="0.75" top="1" bottom="1" header="0.5" footer="0.5"/>
  <pageSetup orientation="landscape" fitToHeight="0" fitToWidth="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Q34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9" customWidth="1" min="1" max="1"/>
    <col width="11" customWidth="1" min="2" max="2"/>
    <col width="13" customWidth="1" min="3" max="3"/>
    <col width="18" customWidth="1" min="4" max="4"/>
    <col width="24" customWidth="1" min="5" max="5"/>
    <col width="28" customWidth="1" min="6" max="6"/>
    <col width="30" customWidth="1" min="7" max="7"/>
    <col width="28" customWidth="1" min="8" max="8"/>
    <col width="24" customWidth="1" min="9" max="9"/>
    <col width="32" customWidth="1" min="10" max="10"/>
    <col width="16" customWidth="1" min="11" max="11"/>
    <col width="14" customWidth="1" min="12" max="12"/>
    <col width="13" customWidth="1" min="13" max="13"/>
    <col width="24" customWidth="1" min="14" max="14"/>
    <col width="24" customWidth="1" min="15" max="15"/>
    <col width="16" customWidth="1" min="16" max="16"/>
    <col width="24" customWidth="1" min="17" max="17"/>
  </cols>
  <sheetData>
    <row r="1" ht="28" customHeight="1">
      <c r="A1" s="1" t="inlineStr">
        <is>
          <t>30日日程計画</t>
        </is>
      </c>
    </row>
    <row r="2" ht="34" customHeight="1">
      <c r="A2" s="2" t="inlineStr">
        <is>
          <t>日ごとに学習、実務練習、OJT担当の動き、確認結果を追跡します。暦日でも営業日でも調整できます。</t>
        </is>
      </c>
    </row>
    <row r="3" ht="24" customHeight="1"/>
    <row r="4" ht="24" customHeight="1">
      <c r="A4" s="3" t="inlineStr">
        <is>
          <t>日数</t>
        </is>
      </c>
      <c r="B4" s="3" t="inlineStr">
        <is>
          <t>週</t>
        </is>
      </c>
      <c r="C4" s="3" t="inlineStr">
        <is>
          <t>日付</t>
        </is>
      </c>
      <c r="D4" s="3" t="inlineStr">
        <is>
          <t>段階</t>
        </is>
      </c>
      <c r="E4" s="3" t="inlineStr">
        <is>
          <t>当日のテーマ</t>
        </is>
      </c>
      <c r="F4" s="3" t="inlineStr">
        <is>
          <t>午前の重点行動</t>
        </is>
      </c>
      <c r="G4" s="3" t="inlineStr">
        <is>
          <t>午後の実務練習</t>
        </is>
      </c>
      <c r="H4" s="3" t="inlineStr">
        <is>
          <t>OJT担当の動き</t>
        </is>
      </c>
      <c r="I4" s="3" t="inlineStr">
        <is>
          <t>準備する資料・システム</t>
        </is>
      </c>
      <c r="J4" s="3" t="inlineStr">
        <is>
          <t>確認基準・成果物</t>
        </is>
      </c>
      <c r="K4" s="3" t="inlineStr">
        <is>
          <t>担当</t>
        </is>
      </c>
      <c r="L4" s="3" t="inlineStr">
        <is>
          <t>状態</t>
        </is>
      </c>
      <c r="M4" s="3" t="inlineStr">
        <is>
          <t>優先度</t>
        </is>
      </c>
      <c r="N4" s="3" t="inlineStr">
        <is>
          <t>リスク・停滞</t>
        </is>
      </c>
      <c r="O4" s="3" t="inlineStr">
        <is>
          <t>証跡・メモ</t>
        </is>
      </c>
      <c r="P4" s="3" t="inlineStr">
        <is>
          <t>完了予定日</t>
        </is>
      </c>
      <c r="Q4" s="3" t="inlineStr">
        <is>
          <t>調整メモ</t>
        </is>
      </c>
    </row>
    <row r="5" ht="24" customHeight="1">
      <c r="A5" s="4" t="n">
        <v>1</v>
      </c>
      <c r="B5" s="4">
        <f>ROUNDUP(A5/7,0)</f>
        <v/>
      </c>
      <c r="C5" s="13">
        <f>'基本設定'!$B$9+A5-1</f>
        <v/>
      </c>
      <c r="D5" s="4" t="inlineStr">
        <is>
          <t>第1週 着任と定着</t>
        </is>
      </c>
      <c r="E5" s="4" t="inlineStr">
        <is>
          <t>着任歓迎と総務・IT準備</t>
        </is>
      </c>
      <c r="F5" s="4" t="inlineStr">
        <is>
          <t>歓迎会、チーム紹介、協働ルール</t>
        </is>
      </c>
      <c r="G5" s="4" t="inlineStr">
        <is>
          <t>歓迎会、チーム紹介、協働ルール</t>
        </is>
      </c>
      <c r="H5" s="4" t="inlineStr">
        <is>
          <t>確認し、実演し、質問に答える</t>
        </is>
      </c>
      <c r="I5" s="4" t="inlineStr">
        <is>
          <t>SOP、システム、チェックリスト</t>
        </is>
      </c>
      <c r="J5" s="4" t="inlineStr">
        <is>
          <t>アカウントと端末が利用可能</t>
        </is>
      </c>
      <c r="K5" s="4" t="inlineStr">
        <is>
          <t>人事</t>
        </is>
      </c>
      <c r="L5" s="4" t="inlineStr">
        <is>
          <t>完了</t>
        </is>
      </c>
      <c r="M5" s="4" t="inlineStr">
        <is>
          <t>高</t>
        </is>
      </c>
      <c r="N5" s="4" t="inlineStr"/>
      <c r="O5" s="4" t="inlineStr"/>
      <c r="P5" s="13">
        <f>C5</f>
        <v/>
      </c>
      <c r="Q5" s="4" t="inlineStr"/>
    </row>
    <row r="6" ht="24" customHeight="1">
      <c r="A6" s="4" t="n">
        <v>2</v>
      </c>
      <c r="B6" s="4">
        <f>ROUNDUP(A6/7,0)</f>
        <v/>
      </c>
      <c r="C6" s="13">
        <f>'基本設定'!$B$9+A6-1</f>
        <v/>
      </c>
      <c r="D6" s="4" t="inlineStr">
        <is>
          <t>第1週 着任と定着</t>
        </is>
      </c>
      <c r="E6" s="4" t="inlineStr">
        <is>
          <t>企業文化と社内制度</t>
        </is>
      </c>
      <c r="F6" s="4" t="inlineStr">
        <is>
          <t>制度を学び重要質問を記録</t>
        </is>
      </c>
      <c r="G6" s="4" t="inlineStr">
        <is>
          <t>制度を学び重要質問を記録</t>
        </is>
      </c>
      <c r="H6" s="4" t="inlineStr">
        <is>
          <t>確認し、実演し、質問に答える</t>
        </is>
      </c>
      <c r="I6" s="4" t="inlineStr">
        <is>
          <t>SOP、システム、チェックリスト</t>
        </is>
      </c>
      <c r="J6" s="4" t="inlineStr">
        <is>
          <t>重要な質問を3件記録</t>
        </is>
      </c>
      <c r="K6" s="4" t="inlineStr">
        <is>
          <t>直属上司</t>
        </is>
      </c>
      <c r="L6" s="4" t="inlineStr">
        <is>
          <t>完了</t>
        </is>
      </c>
      <c r="M6" s="4" t="inlineStr">
        <is>
          <t>中</t>
        </is>
      </c>
      <c r="N6" s="4" t="inlineStr"/>
      <c r="O6" s="4" t="inlineStr"/>
      <c r="P6" s="13">
        <f>C6</f>
        <v/>
      </c>
      <c r="Q6" s="4" t="inlineStr"/>
    </row>
    <row r="7" ht="24" customHeight="1">
      <c r="A7" s="4" t="n">
        <v>3</v>
      </c>
      <c r="B7" s="4">
        <f>ROUNDUP(A7/7,0)</f>
        <v/>
      </c>
      <c r="C7" s="13">
        <f>'基本設定'!$B$9+A7-1</f>
        <v/>
      </c>
      <c r="D7" s="4" t="inlineStr">
        <is>
          <t>第1週 着任と定着</t>
        </is>
      </c>
      <c r="E7" s="4" t="inlineStr">
        <is>
          <t>職務範囲と30日目標のすり合わせ</t>
        </is>
      </c>
      <c r="F7" s="4" t="inlineStr">
        <is>
          <t>目標、成果物、優先順位を確認</t>
        </is>
      </c>
      <c r="G7" s="4" t="inlineStr">
        <is>
          <t>目標、成果物、優先順位を確認</t>
        </is>
      </c>
      <c r="H7" s="4" t="inlineStr">
        <is>
          <t>確認し、実演し、質問に答える</t>
        </is>
      </c>
      <c r="I7" s="4" t="inlineStr">
        <is>
          <t>SOP、システム、チェックリスト</t>
        </is>
      </c>
      <c r="J7" s="4" t="inlineStr">
        <is>
          <t>個人30日目標案</t>
        </is>
      </c>
      <c r="K7" s="4" t="inlineStr">
        <is>
          <t>OJT担当</t>
        </is>
      </c>
      <c r="L7" s="4" t="inlineStr">
        <is>
          <t>進行中</t>
        </is>
      </c>
      <c r="M7" s="4" t="inlineStr">
        <is>
          <t>低</t>
        </is>
      </c>
      <c r="N7" s="4" t="inlineStr"/>
      <c r="O7" s="4" t="inlineStr"/>
      <c r="P7" s="13">
        <f>C7</f>
        <v/>
      </c>
      <c r="Q7" s="4" t="inlineStr"/>
    </row>
    <row r="8" ht="24" customHeight="1">
      <c r="A8" s="4" t="n">
        <v>4</v>
      </c>
      <c r="B8" s="4">
        <f>ROUNDUP(A8/7,0)</f>
        <v/>
      </c>
      <c r="C8" s="13">
        <f>'基本設定'!$B$9+A8-1</f>
        <v/>
      </c>
      <c r="D8" s="4" t="inlineStr">
        <is>
          <t>第1週 着任と定着</t>
        </is>
      </c>
      <c r="E8" s="4" t="inlineStr">
        <is>
          <t>業務ツールと情報セキュリティ</t>
        </is>
      </c>
      <c r="F8" s="4" t="inlineStr">
        <is>
          <t>主要システムへログインし権限を確認</t>
        </is>
      </c>
      <c r="G8" s="4" t="inlineStr">
        <is>
          <t>主要システムへログインし権限を確認</t>
        </is>
      </c>
      <c r="H8" s="4" t="inlineStr">
        <is>
          <t>確認し、実演し、質問に答える</t>
        </is>
      </c>
      <c r="I8" s="4" t="inlineStr">
        <is>
          <t>SOP、システム、チェックリスト</t>
        </is>
      </c>
      <c r="J8" s="4" t="inlineStr">
        <is>
          <t>ログインと安全確認を完了</t>
        </is>
      </c>
      <c r="K8" s="4" t="inlineStr">
        <is>
          <t>IT・総務</t>
        </is>
      </c>
      <c r="L8" s="4" t="inlineStr">
        <is>
          <t>進行中</t>
        </is>
      </c>
      <c r="M8" s="4" t="inlineStr">
        <is>
          <t>高</t>
        </is>
      </c>
      <c r="N8" s="4" t="inlineStr"/>
      <c r="O8" s="4" t="inlineStr"/>
      <c r="P8" s="13">
        <f>C8</f>
        <v/>
      </c>
      <c r="Q8" s="4" t="inlineStr"/>
    </row>
    <row r="9" ht="24" customHeight="1">
      <c r="A9" s="4" t="n">
        <v>5</v>
      </c>
      <c r="B9" s="4">
        <f>ROUNDUP(A9/7,0)</f>
        <v/>
      </c>
      <c r="C9" s="13">
        <f>'基本設定'!$B$9+A9-1</f>
        <v/>
      </c>
      <c r="D9" s="4" t="inlineStr">
        <is>
          <t>第1週 着任と定着</t>
        </is>
      </c>
      <c r="E9" s="4" t="inlineStr">
        <is>
          <t>コンプライアンスと基本手順</t>
        </is>
      </c>
      <c r="F9" s="4" t="inlineStr">
        <is>
          <t>コンプライアンスと安全を学ぶ</t>
        </is>
      </c>
      <c r="G9" s="4" t="inlineStr">
        <is>
          <t>コンプライアンスと安全を学ぶ</t>
        </is>
      </c>
      <c r="H9" s="4" t="inlineStr">
        <is>
          <t>確認し、実演し、質問に答える</t>
        </is>
      </c>
      <c r="I9" s="4" t="inlineStr">
        <is>
          <t>SOP、システム、チェックリスト</t>
        </is>
      </c>
      <c r="J9" s="4" t="inlineStr">
        <is>
          <t>確認テストまたは同意を完了</t>
        </is>
      </c>
      <c r="K9" s="4" t="inlineStr">
        <is>
          <t>新入社員</t>
        </is>
      </c>
      <c r="L9" s="4" t="inlineStr">
        <is>
          <t>未着手</t>
        </is>
      </c>
      <c r="M9" s="4" t="inlineStr">
        <is>
          <t>中</t>
        </is>
      </c>
      <c r="N9" s="4" t="inlineStr"/>
      <c r="O9" s="4" t="inlineStr"/>
      <c r="P9" s="13">
        <f>C9</f>
        <v/>
      </c>
      <c r="Q9" s="4" t="inlineStr"/>
    </row>
    <row r="10" ht="24" customHeight="1">
      <c r="A10" s="4" t="n">
        <v>6</v>
      </c>
      <c r="B10" s="4">
        <f>ROUNDUP(A10/7,0)</f>
        <v/>
      </c>
      <c r="C10" s="13">
        <f>'基本設定'!$B$9+A10-1</f>
        <v/>
      </c>
      <c r="D10" s="4" t="inlineStr">
        <is>
          <t>第1週 着任と定着</t>
        </is>
      </c>
      <c r="E10" s="4" t="inlineStr">
        <is>
          <t>事業の流れを知る</t>
        </is>
      </c>
      <c r="F10" s="4" t="inlineStr">
        <is>
          <t>典型的な業務対応を見学</t>
        </is>
      </c>
      <c r="G10" s="4" t="inlineStr">
        <is>
          <t>典型的な業務対応を見学</t>
        </is>
      </c>
      <c r="H10" s="4" t="inlineStr">
        <is>
          <t>確認し、実演し、質問に答える</t>
        </is>
      </c>
      <c r="I10" s="4" t="inlineStr">
        <is>
          <t>SOP、システム、チェックリスト</t>
        </is>
      </c>
      <c r="J10" s="4" t="inlineStr">
        <is>
          <t>事業理解メモを1枚作成</t>
        </is>
      </c>
      <c r="K10" s="4" t="inlineStr">
        <is>
          <t>人事</t>
        </is>
      </c>
      <c r="L10" s="4" t="inlineStr">
        <is>
          <t>未着手</t>
        </is>
      </c>
      <c r="M10" s="4" t="inlineStr">
        <is>
          <t>低</t>
        </is>
      </c>
      <c r="N10" s="4" t="inlineStr"/>
      <c r="O10" s="4" t="inlineStr"/>
      <c r="P10" s="13">
        <f>C10</f>
        <v/>
      </c>
      <c r="Q10" s="4" t="inlineStr"/>
    </row>
    <row r="11" ht="24" customHeight="1">
      <c r="A11" s="4" t="n">
        <v>7</v>
      </c>
      <c r="B11" s="4">
        <f>ROUNDUP(A11/7,0)</f>
        <v/>
      </c>
      <c r="C11" s="13">
        <f>'基本設定'!$B$9+A11-1</f>
        <v/>
      </c>
      <c r="D11" s="4" t="inlineStr">
        <is>
          <t>第1週 着任と定着</t>
        </is>
      </c>
      <c r="E11" s="4" t="inlineStr">
        <is>
          <t>第1週レビュー</t>
        </is>
      </c>
      <c r="F11" s="4" t="inlineStr">
        <is>
          <t>質問を整理し翌週の重点を確認</t>
        </is>
      </c>
      <c r="G11" s="4" t="inlineStr">
        <is>
          <t>質問を整理し翌週の重点を確認</t>
        </is>
      </c>
      <c r="H11" s="4" t="inlineStr">
        <is>
          <t>確認し、実演し、質問に答える</t>
        </is>
      </c>
      <c r="I11" s="4" t="inlineStr">
        <is>
          <t>SOP、システム、チェックリスト</t>
        </is>
      </c>
      <c r="J11" s="4" t="inlineStr">
        <is>
          <t>第1週レビューと次週計画</t>
        </is>
      </c>
      <c r="K11" s="4" t="inlineStr">
        <is>
          <t>直属上司</t>
        </is>
      </c>
      <c r="L11" s="4" t="inlineStr">
        <is>
          <t>未着手</t>
        </is>
      </c>
      <c r="M11" s="4" t="inlineStr">
        <is>
          <t>高</t>
        </is>
      </c>
      <c r="N11" s="4" t="inlineStr"/>
      <c r="O11" s="4" t="inlineStr"/>
      <c r="P11" s="13">
        <f>C11</f>
        <v/>
      </c>
      <c r="Q11" s="4" t="inlineStr"/>
    </row>
    <row r="12" ht="24" customHeight="1">
      <c r="A12" s="4" t="n">
        <v>8</v>
      </c>
      <c r="B12" s="4">
        <f>ROUNDUP(A12/7,0)</f>
        <v/>
      </c>
      <c r="C12" s="13">
        <f>'基本設定'!$B$9+A12-1</f>
        <v/>
      </c>
      <c r="D12" s="4" t="inlineStr">
        <is>
          <t>第2週 職務トレーニング</t>
        </is>
      </c>
      <c r="E12" s="4" t="inlineStr">
        <is>
          <t>主要SOPの理解</t>
        </is>
      </c>
      <c r="F12" s="4" t="inlineStr">
        <is>
          <t>主な流れと役割分担を学ぶ</t>
        </is>
      </c>
      <c r="G12" s="4" t="inlineStr">
        <is>
          <t>主な流れと役割分担を学ぶ</t>
        </is>
      </c>
      <c r="H12" s="4" t="inlineStr">
        <is>
          <t>確認し、実演し、質問に答える</t>
        </is>
      </c>
      <c r="I12" s="4" t="inlineStr">
        <is>
          <t>SOP、システム、チェックリスト</t>
        </is>
      </c>
      <c r="J12" s="4" t="inlineStr">
        <is>
          <t>標準業務とリスクを説明できる</t>
        </is>
      </c>
      <c r="K12" s="4" t="inlineStr">
        <is>
          <t>OJT担当</t>
        </is>
      </c>
      <c r="L12" s="4" t="inlineStr">
        <is>
          <t>未着手</t>
        </is>
      </c>
      <c r="M12" s="4" t="inlineStr">
        <is>
          <t>中</t>
        </is>
      </c>
      <c r="N12" s="4" t="inlineStr"/>
      <c r="O12" s="4" t="inlineStr"/>
      <c r="P12" s="13">
        <f>C12</f>
        <v/>
      </c>
      <c r="Q12" s="4" t="inlineStr"/>
    </row>
    <row r="13" ht="24" customHeight="1">
      <c r="A13" s="4" t="n">
        <v>9</v>
      </c>
      <c r="B13" s="4">
        <f>ROUNDUP(A13/7,0)</f>
        <v/>
      </c>
      <c r="C13" s="13">
        <f>'基本設定'!$B$9+A13-1</f>
        <v/>
      </c>
      <c r="D13" s="4" t="inlineStr">
        <is>
          <t>第2週 職務トレーニング</t>
        </is>
      </c>
      <c r="E13" s="4" t="inlineStr">
        <is>
          <t>システム操作とデータルール</t>
        </is>
      </c>
      <c r="F13" s="4" t="inlineStr">
        <is>
          <t>システム操作とデータルールを練習</t>
        </is>
      </c>
      <c r="G13" s="4" t="inlineStr">
        <is>
          <t>システム操作とデータルールを練習</t>
        </is>
      </c>
      <c r="H13" s="4" t="inlineStr">
        <is>
          <t>確認し、実演し、質問に答える</t>
        </is>
      </c>
      <c r="I13" s="4" t="inlineStr">
        <is>
          <t>SOP、システム、チェックリスト</t>
        </is>
      </c>
      <c r="J13" s="4" t="inlineStr">
        <is>
          <t>システム操作演習を完了</t>
        </is>
      </c>
      <c r="K13" s="4" t="inlineStr">
        <is>
          <t>IT・総務</t>
        </is>
      </c>
      <c r="L13" s="4" t="inlineStr">
        <is>
          <t>未着手</t>
        </is>
      </c>
      <c r="M13" s="4" t="inlineStr">
        <is>
          <t>低</t>
        </is>
      </c>
      <c r="N13" s="4" t="inlineStr"/>
      <c r="O13" s="4" t="inlineStr"/>
      <c r="P13" s="13">
        <f>C13</f>
        <v/>
      </c>
      <c r="Q13" s="4" t="inlineStr"/>
    </row>
    <row r="14" ht="24" customHeight="1">
      <c r="A14" s="4" t="n">
        <v>10</v>
      </c>
      <c r="B14" s="4">
        <f>ROUNDUP(A14/7,0)</f>
        <v/>
      </c>
      <c r="C14" s="13">
        <f>'基本設定'!$B$9+A14-1</f>
        <v/>
      </c>
      <c r="D14" s="4" t="inlineStr">
        <is>
          <t>第2週 職務トレーニング</t>
        </is>
      </c>
      <c r="E14" s="4" t="inlineStr">
        <is>
          <t>シャドーイング</t>
        </is>
      </c>
      <c r="F14" s="4" t="inlineStr">
        <is>
          <t>OJT担当の実務対応を観察</t>
        </is>
      </c>
      <c r="G14" s="4" t="inlineStr">
        <is>
          <t>OJT担当の実務対応を観察</t>
        </is>
      </c>
      <c r="H14" s="4" t="inlineStr">
        <is>
          <t>確認し、実演し、質問に答える</t>
        </is>
      </c>
      <c r="I14" s="4" t="inlineStr">
        <is>
          <t>SOP、システム、チェックリスト</t>
        </is>
      </c>
      <c r="J14" s="4" t="inlineStr">
        <is>
          <t>見学記録と質問リスト</t>
        </is>
      </c>
      <c r="K14" s="4" t="inlineStr">
        <is>
          <t>新入社員</t>
        </is>
      </c>
      <c r="L14" s="4" t="inlineStr">
        <is>
          <t>未着手</t>
        </is>
      </c>
      <c r="M14" s="4" t="inlineStr">
        <is>
          <t>高</t>
        </is>
      </c>
      <c r="N14" s="4" t="inlineStr"/>
      <c r="O14" s="4" t="inlineStr"/>
      <c r="P14" s="13">
        <f>C14</f>
        <v/>
      </c>
      <c r="Q14" s="4" t="inlineStr"/>
    </row>
    <row r="15" ht="24" customHeight="1">
      <c r="A15" s="4" t="n">
        <v>11</v>
      </c>
      <c r="B15" s="4">
        <f>ROUNDUP(A15/7,0)</f>
        <v/>
      </c>
      <c r="C15" s="13">
        <f>'基本設定'!$B$9+A15-1</f>
        <v/>
      </c>
      <c r="D15" s="4" t="inlineStr">
        <is>
          <t>第2週 職務トレーニング</t>
        </is>
      </c>
      <c r="E15" s="4" t="inlineStr">
        <is>
          <t>低リスク業務の練習</t>
        </is>
      </c>
      <c r="F15" s="4" t="inlineStr">
        <is>
          <t>監督下で標準業務を1件実施</t>
        </is>
      </c>
      <c r="G15" s="4" t="inlineStr">
        <is>
          <t>監督下で標準業務を1件実施</t>
        </is>
      </c>
      <c r="H15" s="4" t="inlineStr">
        <is>
          <t>確認し、実演し、質問に答える</t>
        </is>
      </c>
      <c r="I15" s="4" t="inlineStr">
        <is>
          <t>SOP、システム、チェックリスト</t>
        </is>
      </c>
      <c r="J15" s="4" t="inlineStr">
        <is>
          <t>低リスク業務が確認を通過</t>
        </is>
      </c>
      <c r="K15" s="4" t="inlineStr">
        <is>
          <t>人事</t>
        </is>
      </c>
      <c r="L15" s="4" t="inlineStr">
        <is>
          <t>未着手</t>
        </is>
      </c>
      <c r="M15" s="4" t="inlineStr">
        <is>
          <t>中</t>
        </is>
      </c>
      <c r="N15" s="4" t="inlineStr"/>
      <c r="O15" s="4" t="inlineStr"/>
      <c r="P15" s="13">
        <f>C15</f>
        <v/>
      </c>
      <c r="Q15" s="4" t="inlineStr"/>
    </row>
    <row r="16" ht="24" customHeight="1">
      <c r="A16" s="4" t="n">
        <v>12</v>
      </c>
      <c r="B16" s="4">
        <f>ROUNDUP(A16/7,0)</f>
        <v/>
      </c>
      <c r="C16" s="13">
        <f>'基本設定'!$B$9+A16-1</f>
        <v/>
      </c>
      <c r="D16" s="4" t="inlineStr">
        <is>
          <t>第2週 職務トレーニング</t>
        </is>
      </c>
      <c r="E16" s="4" t="inlineStr">
        <is>
          <t>連携コミュニケーション</t>
        </is>
      </c>
      <c r="F16" s="4" t="inlineStr">
        <is>
          <t>連携依頼を1件行う</t>
        </is>
      </c>
      <c r="G16" s="4" t="inlineStr">
        <is>
          <t>連携依頼を1件行う</t>
        </is>
      </c>
      <c r="H16" s="4" t="inlineStr">
        <is>
          <t>確認し、実演し、質問に答える</t>
        </is>
      </c>
      <c r="I16" s="4" t="inlineStr">
        <is>
          <t>SOP、システム、チェックリスト</t>
        </is>
      </c>
      <c r="J16" s="4" t="inlineStr">
        <is>
          <t>連携記録とフィードバック</t>
        </is>
      </c>
      <c r="K16" s="4" t="inlineStr">
        <is>
          <t>直属上司</t>
        </is>
      </c>
      <c r="L16" s="4" t="inlineStr">
        <is>
          <t>未着手</t>
        </is>
      </c>
      <c r="M16" s="4" t="inlineStr">
        <is>
          <t>低</t>
        </is>
      </c>
      <c r="N16" s="4" t="inlineStr"/>
      <c r="O16" s="4" t="inlineStr"/>
      <c r="P16" s="13">
        <f>C16</f>
        <v/>
      </c>
      <c r="Q16" s="4" t="inlineStr"/>
    </row>
    <row r="17" ht="24" customHeight="1">
      <c r="A17" s="4" t="n">
        <v>13</v>
      </c>
      <c r="B17" s="4">
        <f>ROUNDUP(A17/7,0)</f>
        <v/>
      </c>
      <c r="C17" s="13">
        <f>'基本設定'!$B$9+A17-1</f>
        <v/>
      </c>
      <c r="D17" s="4" t="inlineStr">
        <is>
          <t>第2週 職務トレーニング</t>
        </is>
      </c>
      <c r="E17" s="4" t="inlineStr">
        <is>
          <t>第2週評価</t>
        </is>
      </c>
      <c r="F17" s="4" t="inlineStr">
        <is>
          <t>手順、システム、連携を評価</t>
        </is>
      </c>
      <c r="G17" s="4" t="inlineStr">
        <is>
          <t>手順、システム、連携を評価</t>
        </is>
      </c>
      <c r="H17" s="4" t="inlineStr">
        <is>
          <t>確認し、実演し、質問に答える</t>
        </is>
      </c>
      <c r="I17" s="4" t="inlineStr">
        <is>
          <t>SOP、システム、チェックリスト</t>
        </is>
      </c>
      <c r="J17" s="4" t="inlineStr">
        <is>
          <t>第2週評価を完了</t>
        </is>
      </c>
      <c r="K17" s="4" t="inlineStr">
        <is>
          <t>OJT担当</t>
        </is>
      </c>
      <c r="L17" s="4" t="inlineStr">
        <is>
          <t>未着手</t>
        </is>
      </c>
      <c r="M17" s="4" t="inlineStr">
        <is>
          <t>高</t>
        </is>
      </c>
      <c r="N17" s="4" t="inlineStr"/>
      <c r="O17" s="4" t="inlineStr"/>
      <c r="P17" s="13">
        <f>C17</f>
        <v/>
      </c>
      <c r="Q17" s="4" t="inlineStr"/>
    </row>
    <row r="18" ht="24" customHeight="1">
      <c r="A18" s="4" t="n">
        <v>14</v>
      </c>
      <c r="B18" s="4">
        <f>ROUNDUP(A18/7,0)</f>
        <v/>
      </c>
      <c r="C18" s="13">
        <f>'基本設定'!$B$9+A18-1</f>
        <v/>
      </c>
      <c r="D18" s="4" t="inlineStr">
        <is>
          <t>第2週 職務トレーニング</t>
        </is>
      </c>
      <c r="E18" s="4" t="inlineStr">
        <is>
          <t>低リスク業務の担当</t>
        </is>
      </c>
      <c r="F18" s="4" t="inlineStr">
        <is>
          <t>低リスクの実業務を受け取る</t>
        </is>
      </c>
      <c r="G18" s="4" t="inlineStr">
        <is>
          <t>低リスクの実業務を受け取る</t>
        </is>
      </c>
      <c r="H18" s="4" t="inlineStr">
        <is>
          <t>確認し、実演し、質問に答える</t>
        </is>
      </c>
      <c r="I18" s="4" t="inlineStr">
        <is>
          <t>SOP、システム、チェックリスト</t>
        </is>
      </c>
      <c r="J18" s="4" t="inlineStr">
        <is>
          <t>標準どおり業務を完了</t>
        </is>
      </c>
      <c r="K18" s="4" t="inlineStr">
        <is>
          <t>IT・総務</t>
        </is>
      </c>
      <c r="L18" s="4" t="inlineStr">
        <is>
          <t>未着手</t>
        </is>
      </c>
      <c r="M18" s="4" t="inlineStr">
        <is>
          <t>中</t>
        </is>
      </c>
      <c r="N18" s="4" t="inlineStr"/>
      <c r="O18" s="4" t="inlineStr"/>
      <c r="P18" s="13">
        <f>C18</f>
        <v/>
      </c>
      <c r="Q18" s="4" t="inlineStr"/>
    </row>
    <row r="19" ht="24" customHeight="1">
      <c r="A19" s="4" t="n">
        <v>15</v>
      </c>
      <c r="B19" s="4">
        <f>ROUNDUP(A19/7,0)</f>
        <v/>
      </c>
      <c r="C19" s="13">
        <f>'基本設定'!$B$9+A19-1</f>
        <v/>
      </c>
      <c r="D19" s="4" t="inlineStr">
        <is>
          <t>第3週 シナリオ演習</t>
        </is>
      </c>
      <c r="E19" s="4" t="inlineStr">
        <is>
          <t>例外ケース演習</t>
        </is>
      </c>
      <c r="F19" s="4" t="inlineStr">
        <is>
          <t>例外ケースを1件模擬対応</t>
        </is>
      </c>
      <c r="G19" s="4" t="inlineStr">
        <is>
          <t>例外ケースを1件模擬対応</t>
        </is>
      </c>
      <c r="H19" s="4" t="inlineStr">
        <is>
          <t>確認し、実演し、質問に答える</t>
        </is>
      </c>
      <c r="I19" s="4" t="inlineStr">
        <is>
          <t>SOP、システム、チェックリスト</t>
        </is>
      </c>
      <c r="J19" s="4" t="inlineStr">
        <is>
          <t>相談条件を判断できる</t>
        </is>
      </c>
      <c r="K19" s="4" t="inlineStr">
        <is>
          <t>新入社員</t>
        </is>
      </c>
      <c r="L19" s="4" t="inlineStr">
        <is>
          <t>未着手</t>
        </is>
      </c>
      <c r="M19" s="4" t="inlineStr">
        <is>
          <t>低</t>
        </is>
      </c>
      <c r="N19" s="4" t="inlineStr"/>
      <c r="O19" s="4" t="inlineStr"/>
      <c r="P19" s="13">
        <f>C19</f>
        <v/>
      </c>
      <c r="Q19" s="4" t="inlineStr"/>
    </row>
    <row r="20" ht="24" customHeight="1">
      <c r="A20" s="4" t="n">
        <v>16</v>
      </c>
      <c r="B20" s="4">
        <f>ROUNDUP(A20/7,0)</f>
        <v/>
      </c>
      <c r="C20" s="13">
        <f>'基本設定'!$B$9+A20-1</f>
        <v/>
      </c>
      <c r="D20" s="4" t="inlineStr">
        <is>
          <t>第3週 シナリオ演習</t>
        </is>
      </c>
      <c r="E20" s="4" t="inlineStr">
        <is>
          <t>指標とレポート理解</t>
        </is>
      </c>
      <c r="F20" s="4" t="inlineStr">
        <is>
          <t>指標またはレポートを分析</t>
        </is>
      </c>
      <c r="G20" s="4" t="inlineStr">
        <is>
          <t>指標またはレポートを分析</t>
        </is>
      </c>
      <c r="H20" s="4" t="inlineStr">
        <is>
          <t>確認し、実演し、質問に答える</t>
        </is>
      </c>
      <c r="I20" s="4" t="inlineStr">
        <is>
          <t>SOP、システム、チェックリスト</t>
        </is>
      </c>
      <c r="J20" s="4" t="inlineStr">
        <is>
          <t>主要指標を説明できる</t>
        </is>
      </c>
      <c r="K20" s="4" t="inlineStr">
        <is>
          <t>人事</t>
        </is>
      </c>
      <c r="L20" s="4" t="inlineStr">
        <is>
          <t>未着手</t>
        </is>
      </c>
      <c r="M20" s="4" t="inlineStr">
        <is>
          <t>高</t>
        </is>
      </c>
      <c r="N20" s="4" t="inlineStr"/>
      <c r="O20" s="4" t="inlineStr"/>
      <c r="P20" s="13">
        <f>C20</f>
        <v/>
      </c>
      <c r="Q20" s="4" t="inlineStr"/>
    </row>
    <row r="21" ht="24" customHeight="1">
      <c r="A21" s="4" t="n">
        <v>17</v>
      </c>
      <c r="B21" s="4">
        <f>ROUNDUP(A21/7,0)</f>
        <v/>
      </c>
      <c r="C21" s="13">
        <f>'基本設定'!$B$9+A21-1</f>
        <v/>
      </c>
      <c r="D21" s="4" t="inlineStr">
        <is>
          <t>第3週 シナリオ演習</t>
        </is>
      </c>
      <c r="E21" s="4" t="inlineStr">
        <is>
          <t>ナレッジ化</t>
        </is>
      </c>
      <c r="F21" s="4" t="inlineStr">
        <is>
          <t>FAQまたは操作メモを作成</t>
        </is>
      </c>
      <c r="G21" s="4" t="inlineStr">
        <is>
          <t>FAQまたは操作メモを作成</t>
        </is>
      </c>
      <c r="H21" s="4" t="inlineStr">
        <is>
          <t>確認し、実演し、質問に答える</t>
        </is>
      </c>
      <c r="I21" s="4" t="inlineStr">
        <is>
          <t>SOP、システム、チェックリスト</t>
        </is>
      </c>
      <c r="J21" s="4" t="inlineStr">
        <is>
          <t>ナレッジ項目を作成</t>
        </is>
      </c>
      <c r="K21" s="4" t="inlineStr">
        <is>
          <t>直属上司</t>
        </is>
      </c>
      <c r="L21" s="4" t="inlineStr">
        <is>
          <t>未着手</t>
        </is>
      </c>
      <c r="M21" s="4" t="inlineStr">
        <is>
          <t>中</t>
        </is>
      </c>
      <c r="N21" s="4" t="inlineStr"/>
      <c r="O21" s="4" t="inlineStr"/>
      <c r="P21" s="13">
        <f>C21</f>
        <v/>
      </c>
      <c r="Q21" s="4" t="inlineStr"/>
    </row>
    <row r="22" ht="24" customHeight="1">
      <c r="A22" s="4" t="n">
        <v>18</v>
      </c>
      <c r="B22" s="4">
        <f>ROUNDUP(A22/7,0)</f>
        <v/>
      </c>
      <c r="C22" s="13">
        <f>'基本設定'!$B$9+A22-1</f>
        <v/>
      </c>
      <c r="D22" s="4" t="inlineStr">
        <is>
          <t>第3週 シナリオ演習</t>
        </is>
      </c>
      <c r="E22" s="4" t="inlineStr">
        <is>
          <t>部門間連携演習</t>
        </is>
      </c>
      <c r="F22" s="4" t="inlineStr">
        <is>
          <t>部門間依頼を模擬する</t>
        </is>
      </c>
      <c r="G22" s="4" t="inlineStr">
        <is>
          <t>部門間依頼を模擬する</t>
        </is>
      </c>
      <c r="H22" s="4" t="inlineStr">
        <is>
          <t>確認し、実演し、質問に答える</t>
        </is>
      </c>
      <c r="I22" s="4" t="inlineStr">
        <is>
          <t>SOP、システム、チェックリスト</t>
        </is>
      </c>
      <c r="J22" s="4" t="inlineStr">
        <is>
          <t>部門間連携記録を完了</t>
        </is>
      </c>
      <c r="K22" s="4" t="inlineStr">
        <is>
          <t>OJT担当</t>
        </is>
      </c>
      <c r="L22" s="4" t="inlineStr">
        <is>
          <t>未着手</t>
        </is>
      </c>
      <c r="M22" s="4" t="inlineStr">
        <is>
          <t>低</t>
        </is>
      </c>
      <c r="N22" s="4" t="inlineStr"/>
      <c r="O22" s="4" t="inlineStr"/>
      <c r="P22" s="13">
        <f>C22</f>
        <v/>
      </c>
      <c r="Q22" s="4" t="inlineStr"/>
    </row>
    <row r="23" ht="24" customHeight="1">
      <c r="A23" s="4" t="n">
        <v>19</v>
      </c>
      <c r="B23" s="4">
        <f>ROUNDUP(A23/7,0)</f>
        <v/>
      </c>
      <c r="C23" s="13">
        <f>'基本設定'!$B$9+A23-1</f>
        <v/>
      </c>
      <c r="D23" s="4" t="inlineStr">
        <is>
          <t>第3週 シナリオ演習</t>
        </is>
      </c>
      <c r="E23" s="4" t="inlineStr">
        <is>
          <t>第3週レビュー</t>
        </is>
      </c>
      <c r="F23" s="4" t="inlineStr">
        <is>
          <t>タスク証跡と課題を振り返る</t>
        </is>
      </c>
      <c r="G23" s="4" t="inlineStr">
        <is>
          <t>タスク証跡と課題を振り返る</t>
        </is>
      </c>
      <c r="H23" s="4" t="inlineStr">
        <is>
          <t>確認し、実演し、質問に答える</t>
        </is>
      </c>
      <c r="I23" s="4" t="inlineStr">
        <is>
          <t>SOP、システム、チェックリスト</t>
        </is>
      </c>
      <c r="J23" s="4" t="inlineStr">
        <is>
          <t>第3週レビューを完了</t>
        </is>
      </c>
      <c r="K23" s="4" t="inlineStr">
        <is>
          <t>IT・総務</t>
        </is>
      </c>
      <c r="L23" s="4" t="inlineStr">
        <is>
          <t>未着手</t>
        </is>
      </c>
      <c r="M23" s="4" t="inlineStr">
        <is>
          <t>高</t>
        </is>
      </c>
      <c r="N23" s="4" t="inlineStr"/>
      <c r="O23" s="4" t="inlineStr"/>
      <c r="P23" s="13">
        <f>C23</f>
        <v/>
      </c>
      <c r="Q23" s="4" t="inlineStr"/>
    </row>
    <row r="24" ht="24" customHeight="1">
      <c r="A24" s="4" t="n">
        <v>20</v>
      </c>
      <c r="B24" s="4">
        <f>ROUNDUP(A24/7,0)</f>
        <v/>
      </c>
      <c r="C24" s="13">
        <f>'基本設定'!$B$9+A24-1</f>
        <v/>
      </c>
      <c r="D24" s="4" t="inlineStr">
        <is>
          <t>第3週 シナリオ演習</t>
        </is>
      </c>
      <c r="E24" s="4" t="inlineStr">
        <is>
          <t>標準業務の自立対応</t>
        </is>
      </c>
      <c r="F24" s="4" t="inlineStr">
        <is>
          <t>合意した節目で結果を提出</t>
        </is>
      </c>
      <c r="G24" s="4" t="inlineStr">
        <is>
          <t>合意した節目で結果を提出</t>
        </is>
      </c>
      <c r="H24" s="4" t="inlineStr">
        <is>
          <t>確認し、実演し、質問に答える</t>
        </is>
      </c>
      <c r="I24" s="4" t="inlineStr">
        <is>
          <t>SOP、システム、チェックリスト</t>
        </is>
      </c>
      <c r="J24" s="4" t="inlineStr">
        <is>
          <t>標準業務を自力で完了</t>
        </is>
      </c>
      <c r="K24" s="4" t="inlineStr">
        <is>
          <t>新入社員</t>
        </is>
      </c>
      <c r="L24" s="4" t="inlineStr">
        <is>
          <t>未着手</t>
        </is>
      </c>
      <c r="M24" s="4" t="inlineStr">
        <is>
          <t>中</t>
        </is>
      </c>
      <c r="N24" s="4" t="inlineStr"/>
      <c r="O24" s="4" t="inlineStr"/>
      <c r="P24" s="13">
        <f>C24</f>
        <v/>
      </c>
      <c r="Q24" s="4" t="inlineStr"/>
    </row>
    <row r="25" ht="24" customHeight="1">
      <c r="A25" s="4" t="n">
        <v>21</v>
      </c>
      <c r="B25" s="4">
        <f>ROUNDUP(A25/7,0)</f>
        <v/>
      </c>
      <c r="C25" s="13">
        <f>'基本設定'!$B$9+A25-1</f>
        <v/>
      </c>
      <c r="D25" s="4" t="inlineStr">
        <is>
          <t>第3週 シナリオ演習</t>
        </is>
      </c>
      <c r="E25" s="4" t="inlineStr">
        <is>
          <t>品質と修正</t>
        </is>
      </c>
      <c r="F25" s="4" t="inlineStr">
        <is>
          <t>誤りを直し理由を説明</t>
        </is>
      </c>
      <c r="G25" s="4" t="inlineStr">
        <is>
          <t>誤りを直し理由を説明</t>
        </is>
      </c>
      <c r="H25" s="4" t="inlineStr">
        <is>
          <t>確認し、実演し、質問に答える</t>
        </is>
      </c>
      <c r="I25" s="4" t="inlineStr">
        <is>
          <t>SOP、システム、チェックリスト</t>
        </is>
      </c>
      <c r="J25" s="4" t="inlineStr">
        <is>
          <t>品質と修正速度が基準到達</t>
        </is>
      </c>
      <c r="K25" s="4" t="inlineStr">
        <is>
          <t>人事</t>
        </is>
      </c>
      <c r="L25" s="4" t="inlineStr">
        <is>
          <t>未着手</t>
        </is>
      </c>
      <c r="M25" s="4" t="inlineStr">
        <is>
          <t>低</t>
        </is>
      </c>
      <c r="N25" s="4" t="inlineStr"/>
      <c r="O25" s="4" t="inlineStr"/>
      <c r="P25" s="13">
        <f>C25</f>
        <v/>
      </c>
      <c r="Q25" s="4" t="inlineStr"/>
    </row>
    <row r="26" ht="24" customHeight="1">
      <c r="A26" s="4" t="n">
        <v>22</v>
      </c>
      <c r="B26" s="4">
        <f>ROUNDUP(A26/7,0)</f>
        <v/>
      </c>
      <c r="C26" s="13">
        <f>'基本設定'!$B$9+A26-1</f>
        <v/>
      </c>
      <c r="D26" s="4" t="inlineStr">
        <is>
          <t>第4週 自走準備</t>
        </is>
      </c>
      <c r="E26" s="4" t="inlineStr">
        <is>
          <t>改善提案</t>
        </is>
      </c>
      <c r="F26" s="4" t="inlineStr">
        <is>
          <t>小さな改善案を1〜3件提出</t>
        </is>
      </c>
      <c r="G26" s="4" t="inlineStr">
        <is>
          <t>小さな改善案を1〜3件提出</t>
        </is>
      </c>
      <c r="H26" s="4" t="inlineStr">
        <is>
          <t>確認し、実演し、質問に答える</t>
        </is>
      </c>
      <c r="I26" s="4" t="inlineStr">
        <is>
          <t>SOP、システム、チェックリスト</t>
        </is>
      </c>
      <c r="J26" s="4" t="inlineStr">
        <is>
          <t>実行可能な改善案</t>
        </is>
      </c>
      <c r="K26" s="4" t="inlineStr">
        <is>
          <t>直属上司</t>
        </is>
      </c>
      <c r="L26" s="4" t="inlineStr">
        <is>
          <t>未着手</t>
        </is>
      </c>
      <c r="M26" s="4" t="inlineStr">
        <is>
          <t>高</t>
        </is>
      </c>
      <c r="N26" s="4" t="inlineStr"/>
      <c r="O26" s="4" t="inlineStr"/>
      <c r="P26" s="13">
        <f>C26</f>
        <v/>
      </c>
      <c r="Q26" s="4" t="inlineStr"/>
    </row>
    <row r="27" ht="24" customHeight="1">
      <c r="A27" s="4" t="n">
        <v>23</v>
      </c>
      <c r="B27" s="4">
        <f>ROUNDUP(A27/7,0)</f>
        <v/>
      </c>
      <c r="C27" s="13">
        <f>'基本設定'!$B$9+A27-1</f>
        <v/>
      </c>
      <c r="D27" s="4" t="inlineStr">
        <is>
          <t>第4週 自走準備</t>
        </is>
      </c>
      <c r="E27" s="4" t="inlineStr">
        <is>
          <t>30日成果パック</t>
        </is>
      </c>
      <c r="F27" s="4" t="inlineStr">
        <is>
          <t>研修記録と実務証跡を整理</t>
        </is>
      </c>
      <c r="G27" s="4" t="inlineStr">
        <is>
          <t>研修記録と実務証跡を整理</t>
        </is>
      </c>
      <c r="H27" s="4" t="inlineStr">
        <is>
          <t>確認し、実演し、質問に答える</t>
        </is>
      </c>
      <c r="I27" s="4" t="inlineStr">
        <is>
          <t>SOP、システム、チェックリスト</t>
        </is>
      </c>
      <c r="J27" s="4" t="inlineStr">
        <is>
          <t>30日成果パック</t>
        </is>
      </c>
      <c r="K27" s="4" t="inlineStr">
        <is>
          <t>OJT担当</t>
        </is>
      </c>
      <c r="L27" s="4" t="inlineStr">
        <is>
          <t>未着手</t>
        </is>
      </c>
      <c r="M27" s="4" t="inlineStr">
        <is>
          <t>中</t>
        </is>
      </c>
      <c r="N27" s="4" t="inlineStr"/>
      <c r="O27" s="4" t="inlineStr"/>
      <c r="P27" s="13">
        <f>C27</f>
        <v/>
      </c>
      <c r="Q27" s="4" t="inlineStr"/>
    </row>
    <row r="28" ht="24" customHeight="1">
      <c r="A28" s="4" t="n">
        <v>24</v>
      </c>
      <c r="B28" s="4">
        <f>ROUNDUP(A28/7,0)</f>
        <v/>
      </c>
      <c r="C28" s="13">
        <f>'基本設定'!$B$9+A28-1</f>
        <v/>
      </c>
      <c r="D28" s="4" t="inlineStr">
        <is>
          <t>第4週 自走準備</t>
        </is>
      </c>
      <c r="E28" s="4" t="inlineStr">
        <is>
          <t>30日レビュー</t>
        </is>
      </c>
      <c r="F28" s="4" t="inlineStr">
        <is>
          <t>成果、評価、リスクを確認</t>
        </is>
      </c>
      <c r="G28" s="4" t="inlineStr">
        <is>
          <t>成果、評価、リスクを確認</t>
        </is>
      </c>
      <c r="H28" s="4" t="inlineStr">
        <is>
          <t>確認し、実演し、質問に答える</t>
        </is>
      </c>
      <c r="I28" s="4" t="inlineStr">
        <is>
          <t>SOP、システム、チェックリスト</t>
        </is>
      </c>
      <c r="J28" s="4" t="inlineStr">
        <is>
          <t>30日レビューと行動計画</t>
        </is>
      </c>
      <c r="K28" s="4" t="inlineStr">
        <is>
          <t>IT・総務</t>
        </is>
      </c>
      <c r="L28" s="4" t="inlineStr">
        <is>
          <t>未着手</t>
        </is>
      </c>
      <c r="M28" s="4" t="inlineStr">
        <is>
          <t>低</t>
        </is>
      </c>
      <c r="N28" s="4" t="inlineStr"/>
      <c r="O28" s="4" t="inlineStr"/>
      <c r="P28" s="13">
        <f>C28</f>
        <v/>
      </c>
      <c r="Q28" s="4" t="inlineStr"/>
    </row>
    <row r="29" ht="24" customHeight="1">
      <c r="A29" s="4" t="n">
        <v>25</v>
      </c>
      <c r="B29" s="4">
        <f>ROUNDUP(A29/7,0)</f>
        <v/>
      </c>
      <c r="C29" s="13">
        <f>'基本設定'!$B$9+A29-1</f>
        <v/>
      </c>
      <c r="D29" s="4" t="inlineStr">
        <is>
          <t>第4週 自走準備</t>
        </is>
      </c>
      <c r="E29" s="4" t="inlineStr">
        <is>
          <t>60日・90日行動計画</t>
        </is>
      </c>
      <c r="F29" s="4" t="inlineStr">
        <is>
          <t>後続の成長行動を作る</t>
        </is>
      </c>
      <c r="G29" s="4" t="inlineStr">
        <is>
          <t>後続の成長行動を作る</t>
        </is>
      </c>
      <c r="H29" s="4" t="inlineStr">
        <is>
          <t>確認し、実演し、質問に答える</t>
        </is>
      </c>
      <c r="I29" s="4" t="inlineStr">
        <is>
          <t>SOP、システム、チェックリスト</t>
        </is>
      </c>
      <c r="J29" s="4" t="inlineStr">
        <is>
          <t>後続目標と責任者が明確</t>
        </is>
      </c>
      <c r="K29" s="4" t="inlineStr">
        <is>
          <t>新入社員</t>
        </is>
      </c>
      <c r="L29" s="4" t="inlineStr">
        <is>
          <t>未着手</t>
        </is>
      </c>
      <c r="M29" s="4" t="inlineStr">
        <is>
          <t>高</t>
        </is>
      </c>
      <c r="N29" s="4" t="inlineStr"/>
      <c r="O29" s="4" t="inlineStr"/>
      <c r="P29" s="13">
        <f>C29</f>
        <v/>
      </c>
      <c r="Q29" s="4" t="inlineStr"/>
    </row>
    <row r="30" ht="24" customHeight="1">
      <c r="A30" s="4" t="n">
        <v>26</v>
      </c>
      <c r="B30" s="4">
        <f>ROUNDUP(A30/7,0)</f>
        <v/>
      </c>
      <c r="C30" s="13">
        <f>'基本設定'!$B$9+A30-1</f>
        <v/>
      </c>
      <c r="D30" s="4" t="inlineStr">
        <is>
          <t>第4週 自走準備</t>
        </is>
      </c>
      <c r="E30" s="4" t="inlineStr">
        <is>
          <t>引き継ぎと保管</t>
        </is>
      </c>
      <c r="F30" s="4" t="inlineStr">
        <is>
          <t>証跡リンクと学習メモを保管</t>
        </is>
      </c>
      <c r="G30" s="4" t="inlineStr">
        <is>
          <t>証跡リンクと学習メモを保管</t>
        </is>
      </c>
      <c r="H30" s="4" t="inlineStr">
        <is>
          <t>確認し、実演し、質問に答える</t>
        </is>
      </c>
      <c r="I30" s="4" t="inlineStr">
        <is>
          <t>SOP、システム、チェックリスト</t>
        </is>
      </c>
      <c r="J30" s="4" t="inlineStr">
        <is>
          <t>後続フォロー資料が完了</t>
        </is>
      </c>
      <c r="K30" s="4" t="inlineStr">
        <is>
          <t>人事</t>
        </is>
      </c>
      <c r="L30" s="4" t="inlineStr">
        <is>
          <t>未着手</t>
        </is>
      </c>
      <c r="M30" s="4" t="inlineStr">
        <is>
          <t>中</t>
        </is>
      </c>
      <c r="N30" s="4" t="inlineStr"/>
      <c r="O30" s="4" t="inlineStr"/>
      <c r="P30" s="13">
        <f>C30</f>
        <v/>
      </c>
      <c r="Q30" s="4" t="inlineStr"/>
    </row>
    <row r="31" ht="24" customHeight="1">
      <c r="A31" s="4" t="n">
        <v>27</v>
      </c>
      <c r="B31" s="4">
        <f>ROUNDUP(A31/7,0)</f>
        <v/>
      </c>
      <c r="C31" s="13">
        <f>'基本設定'!$B$9+A31-1</f>
        <v/>
      </c>
      <c r="D31" s="4" t="inlineStr">
        <is>
          <t>第4週 自走準備</t>
        </is>
      </c>
      <c r="E31" s="4" t="inlineStr">
        <is>
          <t>チーム共有</t>
        </is>
      </c>
      <c r="F31" s="4" t="inlineStr">
        <is>
          <t>よくある質問をチーム資産にする</t>
        </is>
      </c>
      <c r="G31" s="4" t="inlineStr">
        <is>
          <t>よくある質問をチーム資産にする</t>
        </is>
      </c>
      <c r="H31" s="4" t="inlineStr">
        <is>
          <t>確認し、実演し、質問に答える</t>
        </is>
      </c>
      <c r="I31" s="4" t="inlineStr">
        <is>
          <t>SOP、システム、チェックリスト</t>
        </is>
      </c>
      <c r="J31" s="4" t="inlineStr">
        <is>
          <t>チームナレッジを更新</t>
        </is>
      </c>
      <c r="K31" s="4" t="inlineStr">
        <is>
          <t>直属上司</t>
        </is>
      </c>
      <c r="L31" s="4" t="inlineStr">
        <is>
          <t>未着手</t>
        </is>
      </c>
      <c r="M31" s="4" t="inlineStr">
        <is>
          <t>低</t>
        </is>
      </c>
      <c r="N31" s="4" t="inlineStr"/>
      <c r="O31" s="4" t="inlineStr"/>
      <c r="P31" s="13">
        <f>C31</f>
        <v/>
      </c>
      <c r="Q31" s="4" t="inlineStr"/>
    </row>
    <row r="32" ht="24" customHeight="1">
      <c r="A32" s="4" t="n">
        <v>28</v>
      </c>
      <c r="B32" s="4">
        <f>ROUNDUP(A32/7,0)</f>
        <v/>
      </c>
      <c r="C32" s="13">
        <f>'基本設定'!$B$9+A32-1</f>
        <v/>
      </c>
      <c r="D32" s="4" t="inlineStr">
        <is>
          <t>第4週 自走準備</t>
        </is>
      </c>
      <c r="E32" s="4" t="inlineStr">
        <is>
          <t>予備枠</t>
        </is>
      </c>
      <c r="F32" s="4" t="inlineStr">
        <is>
          <t>未完了項目を補う</t>
        </is>
      </c>
      <c r="G32" s="4" t="inlineStr">
        <is>
          <t>未完了項目を補う</t>
        </is>
      </c>
      <c r="H32" s="4" t="inlineStr">
        <is>
          <t>確認し、実演し、質問に答える</t>
        </is>
      </c>
      <c r="I32" s="4" t="inlineStr">
        <is>
          <t>SOP、システム、チェックリスト</t>
        </is>
      </c>
      <c r="J32" s="4" t="inlineStr">
        <is>
          <t>遅延項目に支援策あり</t>
        </is>
      </c>
      <c r="K32" s="4" t="inlineStr">
        <is>
          <t>OJT担当</t>
        </is>
      </c>
      <c r="L32" s="4" t="inlineStr">
        <is>
          <t>未着手</t>
        </is>
      </c>
      <c r="M32" s="4" t="inlineStr">
        <is>
          <t>高</t>
        </is>
      </c>
      <c r="N32" s="4" t="inlineStr"/>
      <c r="O32" s="4" t="inlineStr"/>
      <c r="P32" s="13">
        <f>C32</f>
        <v/>
      </c>
      <c r="Q32" s="4" t="inlineStr"/>
    </row>
    <row r="33" ht="24" customHeight="1">
      <c r="A33" s="4" t="n">
        <v>29</v>
      </c>
      <c r="B33" s="4">
        <f>ROUNDUP(A33/7,0)</f>
        <v/>
      </c>
      <c r="C33" s="13">
        <f>'基本設定'!$B$9+A33-1</f>
        <v/>
      </c>
      <c r="D33" s="4" t="inlineStr">
        <is>
          <t>第4週 自走準備</t>
        </is>
      </c>
      <c r="E33" s="4" t="inlineStr">
        <is>
          <t>上司確認</t>
        </is>
      </c>
      <c r="F33" s="4" t="inlineStr">
        <is>
          <t>後続の権限範囲を確認</t>
        </is>
      </c>
      <c r="G33" s="4" t="inlineStr">
        <is>
          <t>後続の権限範囲を確認</t>
        </is>
      </c>
      <c r="H33" s="4" t="inlineStr">
        <is>
          <t>確認し、実演し、質問に答える</t>
        </is>
      </c>
      <c r="I33" s="4" t="inlineStr">
        <is>
          <t>SOP、システム、チェックリスト</t>
        </is>
      </c>
      <c r="J33" s="4" t="inlineStr">
        <is>
          <t>後続権限が明確</t>
        </is>
      </c>
      <c r="K33" s="4" t="inlineStr">
        <is>
          <t>IT・総務</t>
        </is>
      </c>
      <c r="L33" s="4" t="inlineStr">
        <is>
          <t>未着手</t>
        </is>
      </c>
      <c r="M33" s="4" t="inlineStr">
        <is>
          <t>中</t>
        </is>
      </c>
      <c r="N33" s="4" t="inlineStr"/>
      <c r="O33" s="4" t="inlineStr"/>
      <c r="P33" s="13">
        <f>C33</f>
        <v/>
      </c>
      <c r="Q33" s="4" t="inlineStr"/>
    </row>
    <row r="34" ht="24" customHeight="1">
      <c r="A34" s="4" t="n">
        <v>30</v>
      </c>
      <c r="B34" s="4">
        <f>ROUNDUP(A34/7,0)</f>
        <v/>
      </c>
      <c r="C34" s="13">
        <f>'基本設定'!$B$9+A34-1</f>
        <v/>
      </c>
      <c r="D34" s="4" t="inlineStr">
        <is>
          <t>第4週 自走準備</t>
        </is>
      </c>
      <c r="E34" s="4" t="inlineStr">
        <is>
          <t>計画クローズ</t>
        </is>
      </c>
      <c r="F34" s="4" t="inlineStr">
        <is>
          <t>30日計画を閉じる</t>
        </is>
      </c>
      <c r="G34" s="4" t="inlineStr">
        <is>
          <t>30日計画を閉じる</t>
        </is>
      </c>
      <c r="H34" s="4" t="inlineStr">
        <is>
          <t>確認し、実演し、質問に答える</t>
        </is>
      </c>
      <c r="I34" s="4" t="inlineStr">
        <is>
          <t>SOP、システム、チェックリスト</t>
        </is>
      </c>
      <c r="J34" s="4" t="inlineStr">
        <is>
          <t>30日計画をクローズ</t>
        </is>
      </c>
      <c r="K34" s="4" t="inlineStr">
        <is>
          <t>新入社員</t>
        </is>
      </c>
      <c r="L34" s="4" t="inlineStr">
        <is>
          <t>未着手</t>
        </is>
      </c>
      <c r="M34" s="4" t="inlineStr">
        <is>
          <t>低</t>
        </is>
      </c>
      <c r="N34" s="4" t="inlineStr"/>
      <c r="O34" s="4" t="inlineStr"/>
      <c r="P34" s="13">
        <f>C34</f>
        <v/>
      </c>
      <c r="Q34" s="4" t="inlineStr"/>
    </row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</sheetData>
  <mergeCells count="2">
    <mergeCell ref="A2:Q2"/>
    <mergeCell ref="A1:Q1"/>
  </mergeCells>
  <conditionalFormatting sqref="L5:L70">
    <cfRule type="cellIs" priority="1" operator="equal" dxfId="0">
      <formula>"完了"</formula>
    </cfRule>
    <cfRule type="cellIs" priority="2" operator="equal" dxfId="1">
      <formula>"遅延"</formula>
    </cfRule>
  </conditionalFormatting>
  <dataValidations count="3">
    <dataValidation sqref="L5:L34" showDropDown="0" showInputMessage="0" showErrorMessage="0" allowBlank="1" type="list">
      <formula1>='基本設定'!$E$5:$E$8</formula1>
    </dataValidation>
    <dataValidation sqref="M5:M34" showDropDown="0" showInputMessage="0" showErrorMessage="0" allowBlank="1" type="list">
      <formula1>='基本設定'!$F$5:$F$7</formula1>
    </dataValidation>
    <dataValidation sqref="K5:K34" showDropDown="0" showInputMessage="0" showErrorMessage="0" allowBlank="1" type="list">
      <formula1>='基本設定'!$G$5:$G$9</formula1>
    </dataValidation>
  </dataValidations>
  <pageMargins left="0.75" right="0.75" top="1" bottom="1" header="0.5" footer="0.5"/>
  <pageSetup orientation="landscape" fitToHeight="0" fitToWidth="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Q22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9" customWidth="1" min="1" max="1"/>
    <col width="11" customWidth="1" min="2" max="2"/>
    <col width="13" customWidth="1" min="3" max="3"/>
    <col width="18" customWidth="1" min="4" max="4"/>
    <col width="24" customWidth="1" min="5" max="5"/>
    <col width="28" customWidth="1" min="6" max="6"/>
    <col width="30" customWidth="1" min="7" max="7"/>
    <col width="28" customWidth="1" min="8" max="8"/>
    <col width="24" customWidth="1" min="9" max="9"/>
    <col width="32" customWidth="1" min="10" max="10"/>
    <col width="16" customWidth="1" min="11" max="11"/>
    <col width="14" customWidth="1" min="12" max="12"/>
    <col width="13" customWidth="1" min="13" max="13"/>
    <col width="24" customWidth="1" min="14" max="14"/>
    <col width="24" customWidth="1" min="15" max="15"/>
    <col width="16" customWidth="1" min="16" max="16"/>
    <col width="24" customWidth="1" min="17" max="17"/>
  </cols>
  <sheetData>
    <row r="1" ht="28" customHeight="1">
      <c r="A1" s="1" t="inlineStr">
        <is>
          <t>研修チェックリストと評価記録</t>
        </is>
      </c>
    </row>
    <row r="2" ht="34" customHeight="1">
      <c r="A2" s="2" t="inlineStr">
        <is>
          <t>共通オンボーディングとサービス運用向け研修をまとめ、基本設定の業務シナリオに応じて対象項目を見分けます。</t>
        </is>
      </c>
    </row>
    <row r="3" ht="24" customHeight="1"/>
    <row r="4" ht="24" customHeight="1">
      <c r="A4" s="3" t="inlineStr">
        <is>
          <t>番号</t>
        </is>
      </c>
      <c r="B4" s="3" t="inlineStr">
        <is>
          <t>研修テーマ</t>
        </is>
      </c>
      <c r="C4" s="3" t="inlineStr">
        <is>
          <t>区分</t>
        </is>
      </c>
      <c r="D4" s="3" t="inlineStr">
        <is>
          <t>適用シナリオ</t>
        </is>
      </c>
      <c r="E4" s="3" t="inlineStr">
        <is>
          <t>現在の配属対象</t>
        </is>
      </c>
      <c r="F4" s="3" t="inlineStr">
        <is>
          <t>必須・任意</t>
        </is>
      </c>
      <c r="G4" s="3" t="inlineStr">
        <is>
          <t>到達能力</t>
        </is>
      </c>
      <c r="H4" s="3" t="inlineStr">
        <is>
          <t>成果物・評価方法</t>
        </is>
      </c>
      <c r="I4" s="3" t="inlineStr">
        <is>
          <t>担当</t>
        </is>
      </c>
      <c r="J4" s="3" t="inlineStr">
        <is>
          <t>開始目安日</t>
        </is>
      </c>
      <c r="K4" s="3" t="inlineStr">
        <is>
          <t>完了予定日</t>
        </is>
      </c>
      <c r="L4" s="3" t="inlineStr">
        <is>
          <t>点数・合格率</t>
        </is>
      </c>
      <c r="M4" s="3" t="inlineStr">
        <is>
          <t>状態</t>
        </is>
      </c>
      <c r="N4" s="3" t="inlineStr">
        <is>
          <t>証跡リンク・記録</t>
        </is>
      </c>
      <c r="O4" s="3" t="inlineStr">
        <is>
          <t>リスク注意</t>
        </is>
      </c>
      <c r="P4" s="3" t="inlineStr">
        <is>
          <t>対応案</t>
        </is>
      </c>
      <c r="Q4" s="3" t="inlineStr">
        <is>
          <t>メモ</t>
        </is>
      </c>
    </row>
    <row r="5" ht="24" customHeight="1">
      <c r="A5" s="4" t="inlineStr">
        <is>
          <t>T01</t>
        </is>
      </c>
      <c r="B5" s="4" t="inlineStr">
        <is>
          <t>企業文化、組織体制、価値観</t>
        </is>
      </c>
      <c r="C5" s="4" t="inlineStr">
        <is>
          <t>文化定着</t>
        </is>
      </c>
      <c r="D5" s="4" t="inlineStr">
        <is>
          <t>共通</t>
        </is>
      </c>
      <c r="E5" s="4">
        <f>IF(OR($D5='基本設定'!$B$13,$D5="共通"),"対象","任意")</f>
        <v/>
      </c>
      <c r="F5" s="4" t="inlineStr">
        <is>
          <t>必須</t>
        </is>
      </c>
      <c r="G5" s="4" t="inlineStr">
        <is>
          <t>会社の目標と主要連絡先を理解する</t>
        </is>
      </c>
      <c r="H5" s="4" t="inlineStr">
        <is>
          <t>学習メモ・確認</t>
        </is>
      </c>
      <c r="I5" s="4" t="inlineStr">
        <is>
          <t>人事</t>
        </is>
      </c>
      <c r="J5" s="4" t="n">
        <v>1</v>
      </c>
      <c r="K5" s="4" t="n">
        <v>7</v>
      </c>
      <c r="L5" s="4" t="inlineStr"/>
      <c r="M5" s="4" t="inlineStr">
        <is>
          <t>未着手</t>
        </is>
      </c>
      <c r="N5" s="4" t="inlineStr"/>
      <c r="O5" s="4" t="inlineStr"/>
      <c r="P5" s="4" t="inlineStr"/>
      <c r="Q5" s="4" t="inlineStr"/>
    </row>
    <row r="6" ht="24" customHeight="1">
      <c r="A6" s="4" t="inlineStr">
        <is>
          <t>T02</t>
        </is>
      </c>
      <c r="B6" s="4" t="inlineStr">
        <is>
          <t>就業規則、勤怠、福利厚生、経費精算</t>
        </is>
      </c>
      <c r="C6" s="4" t="inlineStr">
        <is>
          <t>制度手順</t>
        </is>
      </c>
      <c r="D6" s="4" t="inlineStr">
        <is>
          <t>共通</t>
        </is>
      </c>
      <c r="E6" s="4">
        <f>IF(OR($D6='基本設定'!$B$13,$D6="共通"),"対象","任意")</f>
        <v/>
      </c>
      <c r="F6" s="4" t="inlineStr">
        <is>
          <t>必須</t>
        </is>
      </c>
      <c r="G6" s="4" t="inlineStr">
        <is>
          <t>基本制度と相談経路を理解する</t>
        </is>
      </c>
      <c r="H6" s="4" t="inlineStr">
        <is>
          <t>学習メモ・確認</t>
        </is>
      </c>
      <c r="I6" s="4" t="inlineStr">
        <is>
          <t>直属上司</t>
        </is>
      </c>
      <c r="J6" s="4" t="n">
        <v>2</v>
      </c>
      <c r="K6" s="4" t="n">
        <v>8</v>
      </c>
      <c r="L6" s="4" t="inlineStr"/>
      <c r="M6" s="4" t="inlineStr">
        <is>
          <t>未着手</t>
        </is>
      </c>
      <c r="N6" s="4" t="inlineStr"/>
      <c r="O6" s="4" t="inlineStr"/>
      <c r="P6" s="4" t="inlineStr"/>
      <c r="Q6" s="4" t="inlineStr"/>
    </row>
    <row r="7" ht="24" customHeight="1">
      <c r="A7" s="4" t="inlineStr">
        <is>
          <t>T03</t>
        </is>
      </c>
      <c r="B7" s="4" t="inlineStr">
        <is>
          <t>ITアカウント、端末、権限、共同作業ツール</t>
        </is>
      </c>
      <c r="C7" s="4" t="inlineStr">
        <is>
          <t>システムツール</t>
        </is>
      </c>
      <c r="D7" s="4" t="inlineStr">
        <is>
          <t>共通</t>
        </is>
      </c>
      <c r="E7" s="4">
        <f>IF(OR($D7='基本設定'!$B$13,$D7="共通"),"対象","任意")</f>
        <v/>
      </c>
      <c r="F7" s="4" t="inlineStr">
        <is>
          <t>必須</t>
        </is>
      </c>
      <c r="G7" s="4" t="inlineStr">
        <is>
          <t>業務ツールを自力で使う</t>
        </is>
      </c>
      <c r="H7" s="4" t="inlineStr">
        <is>
          <t>学習メモ・確認</t>
        </is>
      </c>
      <c r="I7" s="4" t="inlineStr">
        <is>
          <t>OJT担当</t>
        </is>
      </c>
      <c r="J7" s="4" t="n">
        <v>3</v>
      </c>
      <c r="K7" s="4" t="n">
        <v>9</v>
      </c>
      <c r="L7" s="4" t="inlineStr"/>
      <c r="M7" s="4" t="inlineStr">
        <is>
          <t>未着手</t>
        </is>
      </c>
      <c r="N7" s="4" t="inlineStr"/>
      <c r="O7" s="4" t="inlineStr"/>
      <c r="P7" s="4" t="inlineStr"/>
      <c r="Q7" s="4" t="inlineStr"/>
    </row>
    <row r="8" ht="24" customHeight="1">
      <c r="A8" s="4" t="inlineStr">
        <is>
          <t>T04</t>
        </is>
      </c>
      <c r="B8" s="4" t="inlineStr">
        <is>
          <t>情報セキュリティ、守秘、データ権限</t>
        </is>
      </c>
      <c r="C8" s="4" t="inlineStr">
        <is>
          <t>コンプライアンス</t>
        </is>
      </c>
      <c r="D8" s="4" t="inlineStr">
        <is>
          <t>共通</t>
        </is>
      </c>
      <c r="E8" s="4">
        <f>IF(OR($D8='基本設定'!$B$13,$D8="共通"),"対象","任意")</f>
        <v/>
      </c>
      <c r="F8" s="4" t="inlineStr">
        <is>
          <t>必須</t>
        </is>
      </c>
      <c r="G8" s="4" t="inlineStr">
        <is>
          <t>データ権限と守秘範囲を識別する</t>
        </is>
      </c>
      <c r="H8" s="4" t="inlineStr">
        <is>
          <t>学習メモ・確認</t>
        </is>
      </c>
      <c r="I8" s="4" t="inlineStr">
        <is>
          <t>IT・総務</t>
        </is>
      </c>
      <c r="J8" s="4" t="n">
        <v>4</v>
      </c>
      <c r="K8" s="4" t="n">
        <v>10</v>
      </c>
      <c r="L8" s="4" t="inlineStr"/>
      <c r="M8" s="4" t="inlineStr">
        <is>
          <t>未着手</t>
        </is>
      </c>
      <c r="N8" s="4" t="inlineStr"/>
      <c r="O8" s="4" t="inlineStr"/>
      <c r="P8" s="4" t="inlineStr"/>
      <c r="Q8" s="4" t="inlineStr"/>
    </row>
    <row r="9" ht="24" customHeight="1">
      <c r="A9" s="4" t="inlineStr">
        <is>
          <t>T05</t>
        </is>
      </c>
      <c r="B9" s="4" t="inlineStr">
        <is>
          <t>職務範囲、RACI、主要指標</t>
        </is>
      </c>
      <c r="C9" s="4" t="inlineStr">
        <is>
          <t>職務基礎</t>
        </is>
      </c>
      <c r="D9" s="4" t="inlineStr">
        <is>
          <t>共通</t>
        </is>
      </c>
      <c r="E9" s="4">
        <f>IF(OR($D9='基本設定'!$B$13,$D9="共通"),"対象","任意")</f>
        <v/>
      </c>
      <c r="F9" s="4" t="inlineStr">
        <is>
          <t>必須</t>
        </is>
      </c>
      <c r="G9" s="4" t="inlineStr">
        <is>
          <t>責任範囲と成功基準を明確にする</t>
        </is>
      </c>
      <c r="H9" s="4" t="inlineStr">
        <is>
          <t>学習メモ・確認</t>
        </is>
      </c>
      <c r="I9" s="4" t="inlineStr">
        <is>
          <t>新入社員</t>
        </is>
      </c>
      <c r="J9" s="4" t="n">
        <v>5</v>
      </c>
      <c r="K9" s="4" t="n">
        <v>11</v>
      </c>
      <c r="L9" s="4" t="inlineStr"/>
      <c r="M9" s="4" t="inlineStr">
        <is>
          <t>未着手</t>
        </is>
      </c>
      <c r="N9" s="4" t="inlineStr"/>
      <c r="O9" s="4" t="inlineStr"/>
      <c r="P9" s="4" t="inlineStr"/>
      <c r="Q9" s="4" t="inlineStr"/>
    </row>
    <row r="10" ht="24" customHeight="1">
      <c r="A10" s="4" t="inlineStr">
        <is>
          <t>T06</t>
        </is>
      </c>
      <c r="B10" s="4" t="inlineStr">
        <is>
          <t>主要SOPと品質基準</t>
        </is>
      </c>
      <c r="C10" s="4" t="inlineStr">
        <is>
          <t>業務手順</t>
        </is>
      </c>
      <c r="D10" s="4" t="inlineStr">
        <is>
          <t>共通</t>
        </is>
      </c>
      <c r="E10" s="4">
        <f>IF(OR($D10='基本設定'!$B$13,$D10="共通"),"対象","任意")</f>
        <v/>
      </c>
      <c r="F10" s="4" t="inlineStr">
        <is>
          <t>必須</t>
        </is>
      </c>
      <c r="G10" s="4" t="inlineStr">
        <is>
          <t>SOPに沿って標準業務を説明する</t>
        </is>
      </c>
      <c r="H10" s="4" t="inlineStr">
        <is>
          <t>学習メモ・確認</t>
        </is>
      </c>
      <c r="I10" s="4" t="inlineStr">
        <is>
          <t>人事</t>
        </is>
      </c>
      <c r="J10" s="4" t="n">
        <v>6</v>
      </c>
      <c r="K10" s="4" t="n">
        <v>12</v>
      </c>
      <c r="L10" s="4" t="inlineStr"/>
      <c r="M10" s="4" t="inlineStr">
        <is>
          <t>未着手</t>
        </is>
      </c>
      <c r="N10" s="4" t="inlineStr"/>
      <c r="O10" s="4" t="inlineStr"/>
      <c r="P10" s="4" t="inlineStr"/>
      <c r="Q10" s="4" t="inlineStr"/>
    </row>
    <row r="11" ht="24" customHeight="1">
      <c r="A11" s="4" t="inlineStr">
        <is>
          <t>T07</t>
        </is>
      </c>
      <c r="B11" s="4" t="inlineStr">
        <is>
          <t>顧客・利用者情報と機微情報の扱い</t>
        </is>
      </c>
      <c r="C11" s="4" t="inlineStr">
        <is>
          <t>コンプライアンス</t>
        </is>
      </c>
      <c r="D11" s="4" t="inlineStr">
        <is>
          <t>共通</t>
        </is>
      </c>
      <c r="E11" s="4">
        <f>IF(OR($D11='基本設定'!$B$13,$D11="共通"),"対象","任意")</f>
        <v/>
      </c>
      <c r="F11" s="4" t="inlineStr">
        <is>
          <t>必須</t>
        </is>
      </c>
      <c r="G11" s="4" t="inlineStr">
        <is>
          <t>個人情報を正しく扱う</t>
        </is>
      </c>
      <c r="H11" s="4" t="inlineStr">
        <is>
          <t>学習メモ・確認</t>
        </is>
      </c>
      <c r="I11" s="4" t="inlineStr">
        <is>
          <t>直属上司</t>
        </is>
      </c>
      <c r="J11" s="4" t="n">
        <v>7</v>
      </c>
      <c r="K11" s="4" t="n">
        <v>13</v>
      </c>
      <c r="L11" s="4" t="inlineStr"/>
      <c r="M11" s="4" t="inlineStr">
        <is>
          <t>未着手</t>
        </is>
      </c>
      <c r="N11" s="4" t="inlineStr"/>
      <c r="O11" s="4" t="inlineStr"/>
      <c r="P11" s="4" t="inlineStr"/>
      <c r="Q11" s="4" t="inlineStr"/>
    </row>
    <row r="12" ht="24" customHeight="1">
      <c r="A12" s="4" t="inlineStr">
        <is>
          <t>T08</t>
        </is>
      </c>
      <c r="B12" s="4" t="inlineStr">
        <is>
          <t>チケットシステム、SLA、サービス分類</t>
        </is>
      </c>
      <c r="C12" s="4" t="inlineStr">
        <is>
          <t>カスタマーサポート</t>
        </is>
      </c>
      <c r="D12" s="4" t="inlineStr">
        <is>
          <t>カスタマーサポート</t>
        </is>
      </c>
      <c r="E12" s="4">
        <f>IF(OR($D12='基本設定'!$B$13,$D12="共通"),"対象","任意")</f>
        <v/>
      </c>
      <c r="F12" s="4" t="inlineStr">
        <is>
          <t>必須</t>
        </is>
      </c>
      <c r="G12" s="4" t="inlineStr">
        <is>
          <t>対応期限と相談境界を理解する</t>
        </is>
      </c>
      <c r="H12" s="4" t="inlineStr">
        <is>
          <t>学習メモ・確認</t>
        </is>
      </c>
      <c r="I12" s="4" t="inlineStr">
        <is>
          <t>OJT担当</t>
        </is>
      </c>
      <c r="J12" s="4" t="n">
        <v>8</v>
      </c>
      <c r="K12" s="4" t="n">
        <v>14</v>
      </c>
      <c r="L12" s="4" t="inlineStr"/>
      <c r="M12" s="4" t="inlineStr">
        <is>
          <t>未着手</t>
        </is>
      </c>
      <c r="N12" s="4" t="inlineStr"/>
      <c r="O12" s="4" t="inlineStr"/>
      <c r="P12" s="4" t="inlineStr"/>
      <c r="Q12" s="4" t="inlineStr"/>
    </row>
    <row r="13" ht="24" customHeight="1">
      <c r="A13" s="4" t="inlineStr">
        <is>
          <t>T09</t>
        </is>
      </c>
      <c r="B13" s="4" t="inlineStr">
        <is>
          <t>ナレッジ検索と原因整理</t>
        </is>
      </c>
      <c r="C13" s="4" t="inlineStr">
        <is>
          <t>ナレッジ管理</t>
        </is>
      </c>
      <c r="D13" s="4" t="inlineStr">
        <is>
          <t>カスタマーサポート</t>
        </is>
      </c>
      <c r="E13" s="4">
        <f>IF(OR($D13='基本設定'!$B$13,$D13="共通"),"対象","任意")</f>
        <v/>
      </c>
      <c r="F13" s="4" t="inlineStr">
        <is>
          <t>必須</t>
        </is>
      </c>
      <c r="G13" s="4" t="inlineStr">
        <is>
          <t>答えを探しFAQを蓄積する</t>
        </is>
      </c>
      <c r="H13" s="4" t="inlineStr">
        <is>
          <t>学習メモ・確認</t>
        </is>
      </c>
      <c r="I13" s="4" t="inlineStr">
        <is>
          <t>IT・総務</t>
        </is>
      </c>
      <c r="J13" s="4" t="n">
        <v>9</v>
      </c>
      <c r="K13" s="4" t="n">
        <v>15</v>
      </c>
      <c r="L13" s="4" t="inlineStr"/>
      <c r="M13" s="4" t="inlineStr">
        <is>
          <t>未着手</t>
        </is>
      </c>
      <c r="N13" s="4" t="inlineStr"/>
      <c r="O13" s="4" t="inlineStr"/>
      <c r="P13" s="4" t="inlineStr"/>
      <c r="Q13" s="4" t="inlineStr"/>
    </row>
    <row r="14" ht="24" customHeight="1">
      <c r="A14" s="4" t="inlineStr">
        <is>
          <t>T10</t>
        </is>
      </c>
      <c r="B14" s="4" t="inlineStr">
        <is>
          <t>苦情相談と応対表現</t>
        </is>
      </c>
      <c r="C14" s="4" t="inlineStr">
        <is>
          <t>カスタマーサポート</t>
        </is>
      </c>
      <c r="D14" s="4" t="inlineStr">
        <is>
          <t>カスタマーサポート</t>
        </is>
      </c>
      <c r="E14" s="4">
        <f>IF(OR($D14='基本設定'!$B$13,$D14="共通"),"対象","任意")</f>
        <v/>
      </c>
      <c r="F14" s="4" t="inlineStr">
        <is>
          <t>必須</t>
        </is>
      </c>
      <c r="G14" s="4" t="inlineStr">
        <is>
          <t>標準表現で苦情相談に対応する</t>
        </is>
      </c>
      <c r="H14" s="4" t="inlineStr">
        <is>
          <t>学習メモ・確認</t>
        </is>
      </c>
      <c r="I14" s="4" t="inlineStr">
        <is>
          <t>新入社員</t>
        </is>
      </c>
      <c r="J14" s="4" t="n">
        <v>10</v>
      </c>
      <c r="K14" s="4" t="n">
        <v>16</v>
      </c>
      <c r="L14" s="4" t="inlineStr"/>
      <c r="M14" s="4" t="inlineStr">
        <is>
          <t>未着手</t>
        </is>
      </c>
      <c r="N14" s="4" t="inlineStr"/>
      <c r="O14" s="4" t="inlineStr"/>
      <c r="P14" s="4" t="inlineStr"/>
      <c r="Q14" s="4" t="inlineStr"/>
    </row>
    <row r="15" ht="24" customHeight="1">
      <c r="A15" s="4" t="inlineStr">
        <is>
          <t>T11</t>
        </is>
      </c>
      <c r="B15" s="4" t="inlineStr">
        <is>
          <t>部門間連携とエスカレーション</t>
        </is>
      </c>
      <c r="C15" s="4" t="inlineStr">
        <is>
          <t>連携</t>
        </is>
      </c>
      <c r="D15" s="4" t="inlineStr">
        <is>
          <t>共通</t>
        </is>
      </c>
      <c r="E15" s="4">
        <f>IF(OR($D15='基本設定'!$B$13,$D15="共通"),"対象","任意")</f>
        <v/>
      </c>
      <c r="F15" s="4" t="inlineStr">
        <is>
          <t>必須</t>
        </is>
      </c>
      <c r="G15" s="4" t="inlineStr">
        <is>
          <t>共有と相談の相手を判断する</t>
        </is>
      </c>
      <c r="H15" s="4" t="inlineStr">
        <is>
          <t>学習メモ・確認</t>
        </is>
      </c>
      <c r="I15" s="4" t="inlineStr">
        <is>
          <t>人事</t>
        </is>
      </c>
      <c r="J15" s="4" t="n">
        <v>11</v>
      </c>
      <c r="K15" s="4" t="n">
        <v>17</v>
      </c>
      <c r="L15" s="4" t="inlineStr"/>
      <c r="M15" s="4" t="inlineStr">
        <is>
          <t>未着手</t>
        </is>
      </c>
      <c r="N15" s="4" t="inlineStr"/>
      <c r="O15" s="4" t="inlineStr"/>
      <c r="P15" s="4" t="inlineStr"/>
      <c r="Q15" s="4" t="inlineStr"/>
    </row>
    <row r="16" ht="24" customHeight="1">
      <c r="A16" s="4" t="inlineStr">
        <is>
          <t>T12</t>
        </is>
      </c>
      <c r="B16" s="4" t="inlineStr">
        <is>
          <t>業務指標とレポート読解</t>
        </is>
      </c>
      <c r="C16" s="4" t="inlineStr">
        <is>
          <t>業務理解</t>
        </is>
      </c>
      <c r="D16" s="4" t="inlineStr">
        <is>
          <t>共通</t>
        </is>
      </c>
      <c r="E16" s="4">
        <f>IF(OR($D16='基本設定'!$B$13,$D16="共通"),"対象","任意")</f>
        <v/>
      </c>
      <c r="F16" s="4" t="inlineStr">
        <is>
          <t>必須</t>
        </is>
      </c>
      <c r="G16" s="4" t="inlineStr">
        <is>
          <t>品質、時間、コスト指標を理解する</t>
        </is>
      </c>
      <c r="H16" s="4" t="inlineStr">
        <is>
          <t>学習メモ・確認</t>
        </is>
      </c>
      <c r="I16" s="4" t="inlineStr">
        <is>
          <t>直属上司</t>
        </is>
      </c>
      <c r="J16" s="4" t="n">
        <v>12</v>
      </c>
      <c r="K16" s="4" t="n">
        <v>18</v>
      </c>
      <c r="L16" s="4" t="inlineStr"/>
      <c r="M16" s="4" t="inlineStr">
        <is>
          <t>未着手</t>
        </is>
      </c>
      <c r="N16" s="4" t="inlineStr"/>
      <c r="O16" s="4" t="inlineStr"/>
      <c r="P16" s="4" t="inlineStr"/>
      <c r="Q16" s="4" t="inlineStr"/>
    </row>
    <row r="17" ht="24" customHeight="1">
      <c r="A17" s="4" t="inlineStr">
        <is>
          <t>T13</t>
        </is>
      </c>
      <c r="B17" s="4" t="inlineStr">
        <is>
          <t>低リスク標準業務の実務練習</t>
        </is>
      </c>
      <c r="C17" s="4" t="inlineStr">
        <is>
          <t>実務練習</t>
        </is>
      </c>
      <c r="D17" s="4" t="inlineStr">
        <is>
          <t>共通</t>
        </is>
      </c>
      <c r="E17" s="4">
        <f>IF(OR($D17='基本設定'!$B$13,$D17="共通"),"対象","任意")</f>
        <v/>
      </c>
      <c r="F17" s="4" t="inlineStr">
        <is>
          <t>必須</t>
        </is>
      </c>
      <c r="G17" s="4" t="inlineStr">
        <is>
          <t>標準業務を手順どおり進める</t>
        </is>
      </c>
      <c r="H17" s="4" t="inlineStr">
        <is>
          <t>学習メモ・確認</t>
        </is>
      </c>
      <c r="I17" s="4" t="inlineStr">
        <is>
          <t>OJT担当</t>
        </is>
      </c>
      <c r="J17" s="4" t="n">
        <v>13</v>
      </c>
      <c r="K17" s="4" t="n">
        <v>19</v>
      </c>
      <c r="L17" s="4" t="inlineStr"/>
      <c r="M17" s="4" t="inlineStr">
        <is>
          <t>未着手</t>
        </is>
      </c>
      <c r="N17" s="4" t="inlineStr"/>
      <c r="O17" s="4" t="inlineStr"/>
      <c r="P17" s="4" t="inlineStr"/>
      <c r="Q17" s="4" t="inlineStr"/>
    </row>
    <row r="18" ht="24" customHeight="1">
      <c r="A18" s="4" t="inlineStr">
        <is>
          <t>T14</t>
        </is>
      </c>
      <c r="B18" s="4" t="inlineStr">
        <is>
          <t>例外ケース演習</t>
        </is>
      </c>
      <c r="C18" s="4" t="inlineStr">
        <is>
          <t>リスク管理</t>
        </is>
      </c>
      <c r="D18" s="4" t="inlineStr">
        <is>
          <t>共通</t>
        </is>
      </c>
      <c r="E18" s="4">
        <f>IF(OR($D18='基本設定'!$B$13,$D18="共通"),"対象","任意")</f>
        <v/>
      </c>
      <c r="F18" s="4" t="inlineStr">
        <is>
          <t>必須</t>
        </is>
      </c>
      <c r="G18" s="4" t="inlineStr">
        <is>
          <t>異常を見つけ正しく相談する</t>
        </is>
      </c>
      <c r="H18" s="4" t="inlineStr">
        <is>
          <t>学習メモ・確認</t>
        </is>
      </c>
      <c r="I18" s="4" t="inlineStr">
        <is>
          <t>IT・総務</t>
        </is>
      </c>
      <c r="J18" s="4" t="n">
        <v>14</v>
      </c>
      <c r="K18" s="4" t="n">
        <v>20</v>
      </c>
      <c r="L18" s="4" t="inlineStr"/>
      <c r="M18" s="4" t="inlineStr">
        <is>
          <t>未着手</t>
        </is>
      </c>
      <c r="N18" s="4" t="inlineStr"/>
      <c r="O18" s="4" t="inlineStr"/>
      <c r="P18" s="4" t="inlineStr"/>
      <c r="Q18" s="4" t="inlineStr"/>
    </row>
    <row r="19" ht="24" customHeight="1">
      <c r="A19" s="4" t="inlineStr">
        <is>
          <t>T15</t>
        </is>
      </c>
      <c r="B19" s="4" t="inlineStr">
        <is>
          <t>ナレッジ化と経験レビュー</t>
        </is>
      </c>
      <c r="C19" s="4" t="inlineStr">
        <is>
          <t>ナレッジ管理</t>
        </is>
      </c>
      <c r="D19" s="4" t="inlineStr">
        <is>
          <t>共通</t>
        </is>
      </c>
      <c r="E19" s="4">
        <f>IF(OR($D19='基本設定'!$B$13,$D19="共通"),"対象","任意")</f>
        <v/>
      </c>
      <c r="F19" s="4" t="inlineStr">
        <is>
          <t>任意</t>
        </is>
      </c>
      <c r="G19" s="4" t="inlineStr">
        <is>
          <t>質問をチーム資産へ変える</t>
        </is>
      </c>
      <c r="H19" s="4" t="inlineStr">
        <is>
          <t>学習メモ・確認</t>
        </is>
      </c>
      <c r="I19" s="4" t="inlineStr">
        <is>
          <t>新入社員</t>
        </is>
      </c>
      <c r="J19" s="4" t="n">
        <v>15</v>
      </c>
      <c r="K19" s="4" t="n">
        <v>21</v>
      </c>
      <c r="L19" s="4" t="inlineStr"/>
      <c r="M19" s="4" t="inlineStr">
        <is>
          <t>未着手</t>
        </is>
      </c>
      <c r="N19" s="4" t="inlineStr"/>
      <c r="O19" s="4" t="inlineStr"/>
      <c r="P19" s="4" t="inlineStr"/>
      <c r="Q19" s="4" t="inlineStr"/>
    </row>
    <row r="20" ht="24" customHeight="1">
      <c r="A20" s="4" t="inlineStr">
        <is>
          <t>T16</t>
        </is>
      </c>
      <c r="B20" s="4" t="inlineStr">
        <is>
          <t>初回業務成果物</t>
        </is>
      </c>
      <c r="C20" s="4" t="inlineStr">
        <is>
          <t>業務成果</t>
        </is>
      </c>
      <c r="D20" s="4" t="inlineStr">
        <is>
          <t>共通</t>
        </is>
      </c>
      <c r="E20" s="4">
        <f>IF(OR($D20='基本設定'!$B$13,$D20="共通"),"対象","任意")</f>
        <v/>
      </c>
      <c r="F20" s="4" t="inlineStr">
        <is>
          <t>必須</t>
        </is>
      </c>
      <c r="G20" s="4" t="inlineStr">
        <is>
          <t>最初の成果物を作る</t>
        </is>
      </c>
      <c r="H20" s="4" t="inlineStr">
        <is>
          <t>学習メモ・確認</t>
        </is>
      </c>
      <c r="I20" s="4" t="inlineStr">
        <is>
          <t>人事</t>
        </is>
      </c>
      <c r="J20" s="4" t="n">
        <v>16</v>
      </c>
      <c r="K20" s="4" t="n">
        <v>22</v>
      </c>
      <c r="L20" s="4" t="inlineStr"/>
      <c r="M20" s="4" t="inlineStr">
        <is>
          <t>未着手</t>
        </is>
      </c>
      <c r="N20" s="4" t="inlineStr"/>
      <c r="O20" s="4" t="inlineStr"/>
      <c r="P20" s="4" t="inlineStr"/>
      <c r="Q20" s="4" t="inlineStr"/>
    </row>
    <row r="21" ht="24" customHeight="1">
      <c r="A21" s="4" t="inlineStr">
        <is>
          <t>T17</t>
        </is>
      </c>
      <c r="B21" s="4" t="inlineStr">
        <is>
          <t>30日成果レビュー</t>
        </is>
      </c>
      <c r="C21" s="4" t="inlineStr">
        <is>
          <t>フィードバック</t>
        </is>
      </c>
      <c r="D21" s="4" t="inlineStr">
        <is>
          <t>共通</t>
        </is>
      </c>
      <c r="E21" s="4">
        <f>IF(OR($D21='基本設定'!$B$13,$D21="共通"),"対象","任意")</f>
        <v/>
      </c>
      <c r="F21" s="4" t="inlineStr">
        <is>
          <t>必須</t>
        </is>
      </c>
      <c r="G21" s="4" t="inlineStr">
        <is>
          <t>成果と課題を振り返る</t>
        </is>
      </c>
      <c r="H21" s="4" t="inlineStr">
        <is>
          <t>学習メモ・確認</t>
        </is>
      </c>
      <c r="I21" s="4" t="inlineStr">
        <is>
          <t>直属上司</t>
        </is>
      </c>
      <c r="J21" s="4" t="n">
        <v>17</v>
      </c>
      <c r="K21" s="4" t="n">
        <v>23</v>
      </c>
      <c r="L21" s="4" t="inlineStr"/>
      <c r="M21" s="4" t="inlineStr">
        <is>
          <t>未着手</t>
        </is>
      </c>
      <c r="N21" s="4" t="inlineStr"/>
      <c r="O21" s="4" t="inlineStr"/>
      <c r="P21" s="4" t="inlineStr"/>
      <c r="Q21" s="4" t="inlineStr"/>
    </row>
    <row r="22" ht="24" customHeight="1">
      <c r="A22" s="4" t="inlineStr">
        <is>
          <t>T18</t>
        </is>
      </c>
      <c r="B22" s="4" t="inlineStr">
        <is>
          <t>60日・90日行動計画</t>
        </is>
      </c>
      <c r="C22" s="4" t="inlineStr">
        <is>
          <t>フィードバック</t>
        </is>
      </c>
      <c r="D22" s="4" t="inlineStr">
        <is>
          <t>共通</t>
        </is>
      </c>
      <c r="E22" s="4">
        <f>IF(OR($D22='基本設定'!$B$13,$D22="共通"),"対象","任意")</f>
        <v/>
      </c>
      <c r="F22" s="4" t="inlineStr">
        <is>
          <t>必須</t>
        </is>
      </c>
      <c r="G22" s="4" t="inlineStr">
        <is>
          <t>次の成長計画を作る</t>
        </is>
      </c>
      <c r="H22" s="4" t="inlineStr">
        <is>
          <t>学習メモ・確認</t>
        </is>
      </c>
      <c r="I22" s="4" t="inlineStr">
        <is>
          <t>OJT担当</t>
        </is>
      </c>
      <c r="J22" s="4" t="n">
        <v>18</v>
      </c>
      <c r="K22" s="4" t="n">
        <v>24</v>
      </c>
      <c r="L22" s="4" t="inlineStr"/>
      <c r="M22" s="4" t="inlineStr">
        <is>
          <t>未着手</t>
        </is>
      </c>
      <c r="N22" s="4" t="inlineStr"/>
      <c r="O22" s="4" t="inlineStr"/>
      <c r="P22" s="4" t="inlineStr"/>
      <c r="Q22" s="4" t="inlineStr"/>
    </row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</sheetData>
  <mergeCells count="2">
    <mergeCell ref="A2:Q2"/>
    <mergeCell ref="A1:Q1"/>
  </mergeCells>
  <conditionalFormatting sqref="L5:L70">
    <cfRule type="cellIs" priority="1" operator="equal" dxfId="0">
      <formula>"完了"</formula>
    </cfRule>
    <cfRule type="cellIs" priority="2" operator="equal" dxfId="1">
      <formula>"遅延"</formula>
    </cfRule>
  </conditionalFormatting>
  <dataValidations count="3">
    <dataValidation sqref="M5:M22" showDropDown="0" showInputMessage="0" showErrorMessage="0" allowBlank="1" type="list">
      <formula1>='基本設定'!$E$5:$E$8</formula1>
    </dataValidation>
    <dataValidation sqref="I5:I22" showDropDown="0" showInputMessage="0" showErrorMessage="0" allowBlank="1" type="list">
      <formula1>='基本設定'!$G$5:$G$9</formula1>
    </dataValidation>
    <dataValidation sqref="D5:D22" showDropDown="0" showInputMessage="0" showErrorMessage="0" allowBlank="1" type="list">
      <formula1>='基本設定'!$H$5:$H$12</formula1>
    </dataValidation>
  </dataValidations>
  <pageMargins left="0.75" right="0.75" top="1" bottom="1" header="0.5" footer="0.5"/>
  <pageSetup orientation="landscape" fitToHeight="0" fitToWidth="1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31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9" customWidth="1" min="1" max="1"/>
    <col width="11" customWidth="1" min="2" max="2"/>
    <col width="13" customWidth="1" min="3" max="3"/>
    <col width="18" customWidth="1" min="4" max="4"/>
    <col width="24" customWidth="1" min="5" max="5"/>
    <col width="28" customWidth="1" min="6" max="6"/>
    <col width="30" customWidth="1" min="7" max="7"/>
    <col width="28" customWidth="1" min="8" max="8"/>
  </cols>
  <sheetData>
    <row r="1" ht="28" customHeight="1">
      <c r="A1" s="1" t="inlineStr">
        <is>
          <t>OJTフィードバックと30日評価</t>
        </is>
      </c>
    </row>
    <row r="2" ht="34" customHeight="1">
      <c r="A2" s="2" t="inlineStr">
        <is>
          <t>1on1、週次レビュー、能力評価、次の行動計画を記録し、上司とOJT担当の確認を閉じます。</t>
        </is>
      </c>
    </row>
    <row r="3" ht="24" customHeight="1"/>
    <row r="4" ht="24" customHeight="1">
      <c r="A4" s="7" t="inlineStr">
        <is>
          <t>OJT・上司 Check-in 計画</t>
        </is>
      </c>
    </row>
    <row r="5" ht="24" customHeight="1">
      <c r="A5" s="3" t="inlineStr">
        <is>
          <t>節目</t>
        </is>
      </c>
      <c r="B5" s="3" t="inlineStr">
        <is>
          <t>日付</t>
        </is>
      </c>
      <c r="C5" s="3" t="inlineStr">
        <is>
          <t>会議テーマ</t>
        </is>
      </c>
      <c r="D5" s="3" t="inlineStr">
        <is>
          <t>推奨アジェンダ</t>
        </is>
      </c>
      <c r="E5" s="3" t="inlineStr">
        <is>
          <t>担当</t>
        </is>
      </c>
      <c r="F5" s="3" t="inlineStr">
        <is>
          <t>状態</t>
        </is>
      </c>
      <c r="G5" s="3" t="inlineStr">
        <is>
          <t>フィードバック要約</t>
        </is>
      </c>
      <c r="H5" s="3" t="inlineStr">
        <is>
          <t>次の行動</t>
        </is>
      </c>
    </row>
    <row r="6" ht="24" customHeight="1">
      <c r="A6" s="4" t="inlineStr">
        <is>
          <t>Day 1</t>
        </is>
      </c>
      <c r="B6" s="13">
        <f>'基本設定'!$B$9+0</f>
        <v/>
      </c>
      <c r="C6" s="4" t="inlineStr">
        <is>
          <t>着任歓迎と総務・IT準備</t>
        </is>
      </c>
      <c r="D6" s="4" t="inlineStr">
        <is>
          <t>アカウントと端末が利用可能</t>
        </is>
      </c>
      <c r="E6" s="4" t="inlineStr">
        <is>
          <t>人事</t>
        </is>
      </c>
      <c r="F6" s="4" t="inlineStr">
        <is>
          <t>完了</t>
        </is>
      </c>
      <c r="G6" s="4" t="inlineStr"/>
      <c r="H6" s="4" t="inlineStr"/>
    </row>
    <row r="7" ht="24" customHeight="1">
      <c r="A7" s="4" t="inlineStr">
        <is>
          <t>Day 3</t>
        </is>
      </c>
      <c r="B7" s="13">
        <f>'基本設定'!$B$9+2</f>
        <v/>
      </c>
      <c r="C7" s="4" t="inlineStr">
        <is>
          <t>職務範囲と30日目標のすり合わせ</t>
        </is>
      </c>
      <c r="D7" s="4" t="inlineStr">
        <is>
          <t>確認テストまたは同意を完了</t>
        </is>
      </c>
      <c r="E7" s="4" t="inlineStr">
        <is>
          <t>直属上司</t>
        </is>
      </c>
      <c r="F7" s="4" t="inlineStr">
        <is>
          <t>未着手</t>
        </is>
      </c>
      <c r="G7" s="4" t="inlineStr"/>
      <c r="H7" s="4" t="inlineStr"/>
    </row>
    <row r="8" ht="24" customHeight="1">
      <c r="A8" s="4" t="inlineStr">
        <is>
          <t>Day 5</t>
        </is>
      </c>
      <c r="B8" s="13">
        <f>'基本設定'!$B$9+4</f>
        <v/>
      </c>
      <c r="C8" s="4" t="inlineStr">
        <is>
          <t>第1週レビュー</t>
        </is>
      </c>
      <c r="D8" s="4" t="inlineStr">
        <is>
          <t>システム操作演習を完了</t>
        </is>
      </c>
      <c r="E8" s="4" t="inlineStr">
        <is>
          <t>OJT担当</t>
        </is>
      </c>
      <c r="F8" s="4" t="inlineStr">
        <is>
          <t>未着手</t>
        </is>
      </c>
      <c r="G8" s="4" t="inlineStr"/>
      <c r="H8" s="4" t="inlineStr"/>
    </row>
    <row r="9" ht="24" customHeight="1">
      <c r="A9" s="4" t="inlineStr">
        <is>
          <t>Day 7</t>
        </is>
      </c>
      <c r="B9" s="13">
        <f>'基本設定'!$B$9+6</f>
        <v/>
      </c>
      <c r="C9" s="4" t="inlineStr">
        <is>
          <t>第1週レビュー</t>
        </is>
      </c>
      <c r="D9" s="4" t="inlineStr">
        <is>
          <t>第2週評価を完了</t>
        </is>
      </c>
      <c r="E9" s="4" t="inlineStr">
        <is>
          <t>IT・総務</t>
        </is>
      </c>
      <c r="F9" s="4" t="inlineStr">
        <is>
          <t>未着手</t>
        </is>
      </c>
      <c r="G9" s="4" t="inlineStr"/>
      <c r="H9" s="4" t="inlineStr"/>
    </row>
    <row r="10" ht="24" customHeight="1">
      <c r="A10" s="4" t="inlineStr">
        <is>
          <t>Day 14</t>
        </is>
      </c>
      <c r="B10" s="13">
        <f>'基本設定'!$B$9+13</f>
        <v/>
      </c>
      <c r="C10" s="4" t="inlineStr">
        <is>
          <t>第2週評価</t>
        </is>
      </c>
      <c r="D10" s="4" t="inlineStr">
        <is>
          <t>ナレッジ項目を作成</t>
        </is>
      </c>
      <c r="E10" s="4" t="inlineStr">
        <is>
          <t>新入社員</t>
        </is>
      </c>
      <c r="F10" s="4" t="inlineStr">
        <is>
          <t>未着手</t>
        </is>
      </c>
      <c r="G10" s="4" t="inlineStr"/>
      <c r="H10" s="4" t="inlineStr"/>
    </row>
    <row r="11" ht="24" customHeight="1">
      <c r="A11" s="4" t="inlineStr">
        <is>
          <t>Day 21</t>
        </is>
      </c>
      <c r="B11" s="13">
        <f>'基本設定'!$B$9+20</f>
        <v/>
      </c>
      <c r="C11" s="4" t="inlineStr">
        <is>
          <t>第3週レビュー</t>
        </is>
      </c>
      <c r="D11" s="4" t="inlineStr">
        <is>
          <t>品質と修正速度が基準到達</t>
        </is>
      </c>
      <c r="E11" s="4" t="inlineStr">
        <is>
          <t>人事</t>
        </is>
      </c>
      <c r="F11" s="4" t="inlineStr">
        <is>
          <t>未着手</t>
        </is>
      </c>
      <c r="G11" s="4" t="inlineStr"/>
      <c r="H11" s="4" t="inlineStr"/>
    </row>
    <row r="12" ht="24" customHeight="1">
      <c r="A12" s="4" t="inlineStr">
        <is>
          <t>Day 30</t>
        </is>
      </c>
      <c r="B12" s="13">
        <f>'基本設定'!$B$9+29</f>
        <v/>
      </c>
      <c r="C12" s="4" t="inlineStr">
        <is>
          <t>30日レビュー</t>
        </is>
      </c>
      <c r="D12" s="4" t="inlineStr">
        <is>
          <t>後続目標と責任者が明確</t>
        </is>
      </c>
      <c r="E12" s="4" t="inlineStr">
        <is>
          <t>直属上司</t>
        </is>
      </c>
      <c r="F12" s="4" t="inlineStr">
        <is>
          <t>未着手</t>
        </is>
      </c>
      <c r="G12" s="4" t="inlineStr"/>
      <c r="H12" s="4" t="inlineStr"/>
    </row>
    <row r="13" ht="24" customHeight="1">
      <c r="A13" s="4" t="n"/>
      <c r="B13" s="4" t="n"/>
      <c r="C13" s="4" t="n"/>
      <c r="D13" s="4" t="n"/>
      <c r="E13" s="4" t="n"/>
      <c r="F13" s="4" t="n"/>
      <c r="G13" s="4" t="n"/>
      <c r="H13" s="4" t="n"/>
    </row>
    <row r="14" ht="24" customHeight="1"/>
    <row r="15" ht="24" customHeight="1"/>
    <row r="16" ht="24" customHeight="1">
      <c r="A16" s="7" t="inlineStr">
        <is>
          <t>30日評価</t>
        </is>
      </c>
    </row>
    <row r="17" ht="24" customHeight="1">
      <c r="A17" s="3" t="inlineStr">
        <is>
          <t>評価軸</t>
        </is>
      </c>
      <c r="B17" s="3" t="inlineStr">
        <is>
          <t>重み</t>
        </is>
      </c>
      <c r="C17" s="3" t="inlineStr">
        <is>
          <t>自己評価(1-5)</t>
        </is>
      </c>
      <c r="D17" s="3" t="inlineStr">
        <is>
          <t>OJT評価(1-5)</t>
        </is>
      </c>
      <c r="E17" s="3" t="inlineStr">
        <is>
          <t>上司評価(1-5)</t>
        </is>
      </c>
      <c r="F17" s="3" t="inlineStr">
        <is>
          <t>加重得点</t>
        </is>
      </c>
      <c r="G17" s="3" t="inlineStr">
        <is>
          <t>確認基準</t>
        </is>
      </c>
      <c r="H17" s="3" t="inlineStr">
        <is>
          <t>次の行動</t>
        </is>
      </c>
    </row>
    <row r="18" ht="24" customHeight="1">
      <c r="A18" s="4" t="inlineStr">
        <is>
          <t>文化定着</t>
        </is>
      </c>
      <c r="B18" s="4" t="n">
        <v>10</v>
      </c>
      <c r="C18" s="4" t="n">
        <v>3</v>
      </c>
      <c r="D18" s="4" t="n">
        <v>3</v>
      </c>
      <c r="E18" s="4" t="n">
        <v>3</v>
      </c>
      <c r="F18" s="4">
        <f>IFERROR(B18*AVERAGE(C18:E18)/5,0)</f>
        <v/>
      </c>
      <c r="G18" s="4" t="inlineStr">
        <is>
          <t>会社の目標と主要連絡先を理解する</t>
        </is>
      </c>
      <c r="H18" s="4" t="inlineStr"/>
    </row>
    <row r="19" ht="24" customHeight="1">
      <c r="A19" s="4" t="inlineStr">
        <is>
          <t>業務手順</t>
        </is>
      </c>
      <c r="B19" s="4" t="n">
        <v>20</v>
      </c>
      <c r="C19" s="4" t="n">
        <v>3</v>
      </c>
      <c r="D19" s="4" t="n">
        <v>3</v>
      </c>
      <c r="E19" s="4" t="n">
        <v>3</v>
      </c>
      <c r="F19" s="4">
        <f>IFERROR(B19*AVERAGE(C19:E19)/5,0)</f>
        <v/>
      </c>
      <c r="G19" s="4" t="inlineStr">
        <is>
          <t>SOPに沿って標準業務を説明する</t>
        </is>
      </c>
      <c r="H19" s="4" t="inlineStr"/>
    </row>
    <row r="20" ht="24" customHeight="1">
      <c r="A20" s="4" t="inlineStr">
        <is>
          <t>システムツール</t>
        </is>
      </c>
      <c r="B20" s="4" t="n">
        <v>20</v>
      </c>
      <c r="C20" s="4" t="n">
        <v>3</v>
      </c>
      <c r="D20" s="4" t="n">
        <v>3</v>
      </c>
      <c r="E20" s="4" t="n">
        <v>3</v>
      </c>
      <c r="F20" s="4">
        <f>IFERROR(B20*AVERAGE(C20:E20)/5,0)</f>
        <v/>
      </c>
      <c r="G20" s="4" t="inlineStr">
        <is>
          <t>業務ツールを自力で使う</t>
        </is>
      </c>
      <c r="H20" s="4" t="inlineStr"/>
    </row>
    <row r="21" ht="24" customHeight="1">
      <c r="A21" s="4" t="inlineStr">
        <is>
          <t>連携</t>
        </is>
      </c>
      <c r="B21" s="4" t="n">
        <v>15</v>
      </c>
      <c r="C21" s="4" t="n">
        <v>3</v>
      </c>
      <c r="D21" s="4" t="n">
        <v>3</v>
      </c>
      <c r="E21" s="4" t="n">
        <v>3</v>
      </c>
      <c r="F21" s="4">
        <f>IFERROR(B21*AVERAGE(C21:E21)/5,0)</f>
        <v/>
      </c>
      <c r="G21" s="4" t="inlineStr">
        <is>
          <t>共有と相談の相手を判断する</t>
        </is>
      </c>
      <c r="H21" s="4" t="inlineStr"/>
    </row>
    <row r="22" ht="24" customHeight="1">
      <c r="A22" s="4" t="inlineStr">
        <is>
          <t>業務成果</t>
        </is>
      </c>
      <c r="B22" s="4" t="n">
        <v>25</v>
      </c>
      <c r="C22" s="4" t="n">
        <v>3</v>
      </c>
      <c r="D22" s="4" t="n">
        <v>3</v>
      </c>
      <c r="E22" s="4" t="n">
        <v>3</v>
      </c>
      <c r="F22" s="4">
        <f>IFERROR(B22*AVERAGE(C22:E22)/5,0)</f>
        <v/>
      </c>
      <c r="G22" s="4" t="inlineStr">
        <is>
          <t>最初の成果物を作る</t>
        </is>
      </c>
      <c r="H22" s="4" t="inlineStr"/>
    </row>
    <row r="23" ht="24" customHeight="1">
      <c r="A23" s="4" t="inlineStr">
        <is>
          <t>次の行動計画</t>
        </is>
      </c>
      <c r="B23" s="4" t="n">
        <v>10</v>
      </c>
      <c r="C23" s="4" t="n">
        <v>3</v>
      </c>
      <c r="D23" s="4" t="n">
        <v>3</v>
      </c>
      <c r="E23" s="4" t="n">
        <v>3</v>
      </c>
      <c r="F23" s="4">
        <f>IFERROR(B23*AVERAGE(C23:E23)/5,0)</f>
        <v/>
      </c>
      <c r="G23" s="4" t="inlineStr">
        <is>
          <t>企業文化、システム、業務手順、基本実務を理解し、低リスク業務を自走できる状態に近づける。</t>
        </is>
      </c>
      <c r="H23" s="4" t="inlineStr"/>
    </row>
    <row r="24" ht="24" customHeight="1"/>
    <row r="25" ht="24" customHeight="1">
      <c r="A25" s="7" t="inlineStr">
        <is>
          <t>次の行動計画</t>
        </is>
      </c>
    </row>
    <row r="26" ht="24" customHeight="1">
      <c r="A26" s="3" t="inlineStr">
        <is>
          <t>項目</t>
        </is>
      </c>
      <c r="B26" s="3" t="inlineStr">
        <is>
          <t>担当</t>
        </is>
      </c>
      <c r="C26" s="3" t="inlineStr">
        <is>
          <t>期限</t>
        </is>
      </c>
      <c r="D26" s="3" t="inlineStr">
        <is>
          <t>状態</t>
        </is>
      </c>
      <c r="E26" s="3" t="inlineStr">
        <is>
          <t>次の行動</t>
        </is>
      </c>
      <c r="F26" s="4" t="n"/>
      <c r="G26" s="4" t="n"/>
      <c r="H26" s="4" t="n"/>
    </row>
    <row r="27" ht="24" customHeight="1">
      <c r="A27" s="4" t="inlineStr">
        <is>
          <t>後続目標と責任者が明確</t>
        </is>
      </c>
      <c r="B27" s="4" t="inlineStr">
        <is>
          <t>直属上司</t>
        </is>
      </c>
      <c r="C27" s="4">
        <f>TODAY()+7</f>
        <v/>
      </c>
      <c r="D27" s="4" t="inlineStr">
        <is>
          <t>未着手</t>
        </is>
      </c>
      <c r="E27" s="4" t="inlineStr">
        <is>
          <t>後続の成長行動を作る</t>
        </is>
      </c>
      <c r="F27" s="4" t="n"/>
      <c r="G27" s="4" t="n"/>
      <c r="H27" s="4" t="n"/>
    </row>
    <row r="28" ht="24" customHeight="1">
      <c r="A28" s="4" t="inlineStr">
        <is>
          <t>後続フォロー資料が完了</t>
        </is>
      </c>
      <c r="B28" s="4" t="inlineStr">
        <is>
          <t>OJT担当</t>
        </is>
      </c>
      <c r="C28" s="4">
        <f>TODAY()+14</f>
        <v/>
      </c>
      <c r="D28" s="4" t="inlineStr">
        <is>
          <t>未着手</t>
        </is>
      </c>
      <c r="E28" s="4" t="inlineStr">
        <is>
          <t>証跡リンクと学習メモを保管</t>
        </is>
      </c>
      <c r="F28" s="4" t="n"/>
      <c r="G28" s="4" t="n"/>
      <c r="H28" s="4" t="n"/>
    </row>
    <row r="29" ht="24" customHeight="1">
      <c r="A29" s="4" t="inlineStr">
        <is>
          <t>チームナレッジを更新</t>
        </is>
      </c>
      <c r="B29" s="4" t="inlineStr">
        <is>
          <t>IT・総務</t>
        </is>
      </c>
      <c r="C29" s="4">
        <f>TODAY()+21</f>
        <v/>
      </c>
      <c r="D29" s="4" t="inlineStr">
        <is>
          <t>未着手</t>
        </is>
      </c>
      <c r="E29" s="4" t="inlineStr">
        <is>
          <t>よくある質問をチーム資産にする</t>
        </is>
      </c>
      <c r="F29" s="4" t="n"/>
      <c r="G29" s="4" t="n"/>
      <c r="H29" s="4" t="n"/>
    </row>
    <row r="30" ht="24" customHeight="1">
      <c r="A30" s="4" t="n"/>
      <c r="B30" s="4" t="n"/>
      <c r="C30" s="4" t="n"/>
      <c r="D30" s="4" t="n"/>
      <c r="E30" s="4" t="n"/>
      <c r="F30" s="4" t="n"/>
      <c r="G30" s="4" t="n"/>
      <c r="H30" s="4" t="n"/>
    </row>
    <row r="31" ht="24" customHeight="1">
      <c r="A31" s="4" t="n"/>
      <c r="B31" s="4" t="n"/>
      <c r="C31" s="4" t="n"/>
      <c r="D31" s="4" t="n"/>
      <c r="E31" s="4" t="n"/>
      <c r="F31" s="4" t="inlineStr">
        <is>
          <t>30日評価</t>
        </is>
      </c>
      <c r="G31" s="11">
        <f>SUM(F18:F23)/100</f>
        <v/>
      </c>
      <c r="H31" s="4" t="n"/>
    </row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</sheetData>
  <mergeCells count="2">
    <mergeCell ref="A2:H2"/>
    <mergeCell ref="A1:H1"/>
  </mergeCells>
  <conditionalFormatting sqref="L5:L70">
    <cfRule type="cellIs" priority="1" operator="equal" dxfId="0">
      <formula>"完了"</formula>
    </cfRule>
    <cfRule type="cellIs" priority="2" operator="equal" dxfId="1">
      <formula>"遅延"</formula>
    </cfRule>
  </conditionalFormatting>
  <dataValidations count="2">
    <dataValidation sqref="F6:F13" showDropDown="0" showInputMessage="0" showErrorMessage="0" allowBlank="1" type="list">
      <formula1>='基本設定'!$E$5:$E$8</formula1>
    </dataValidation>
    <dataValidation sqref="D27:D30" showDropDown="0" showInputMessage="0" showErrorMessage="0" allowBlank="1" type="list">
      <formula1>='基本設定'!$E$5:$E$8</formula1>
    </dataValidation>
  </dataValidations>
  <pageMargins left="0.75" right="0.75" top="1" bottom="1" header="0.5" footer="0.5"/>
  <pageSetup orientation="landscape" fitToHeight="0" fitToWidth="1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2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9" customWidth="1" min="1" max="1"/>
    <col width="11" customWidth="1" min="2" max="2"/>
    <col width="13" customWidth="1" min="3" max="3"/>
    <col width="18" customWidth="1" min="4" max="4"/>
    <col width="24" customWidth="1" min="5" max="5"/>
    <col width="28" customWidth="1" min="6" max="6"/>
    <col width="30" customWidth="1" min="7" max="7"/>
    <col width="28" customWidth="1" min="8" max="8"/>
  </cols>
  <sheetData>
    <row r="1" ht="28" customHeight="1">
      <c r="A1" s="1" t="inlineStr">
        <is>
          <t>役割シナリオ集：計画へ転記できる業務別内容</t>
        </is>
      </c>
    </row>
    <row r="2" ht="34" customHeight="1">
      <c r="A2" s="2" t="inlineStr">
        <is>
          <t>業務タイプごとに重点タスク、利用システム、リスク、評価指標を選び、複数部門の配属に合わせます。</t>
        </is>
      </c>
    </row>
    <row r="3" ht="24" customHeight="1"/>
    <row r="4" ht="24" customHeight="1">
      <c r="A4" s="3" t="inlineStr">
        <is>
          <t>業務シナリオ</t>
        </is>
      </c>
      <c r="B4" s="3" t="inlineStr">
        <is>
          <t>代表的な職種</t>
        </is>
      </c>
      <c r="C4" s="3" t="inlineStr">
        <is>
          <t>最初の30日の重点</t>
        </is>
      </c>
      <c r="D4" s="3" t="inlineStr">
        <is>
          <t>必要なシステム・ツール</t>
        </is>
      </c>
      <c r="E4" s="3" t="inlineStr">
        <is>
          <t>主なリスク</t>
        </is>
      </c>
      <c r="F4" s="3" t="inlineStr">
        <is>
          <t>推奨OJT・連携先</t>
        </is>
      </c>
      <c r="G4" s="3" t="inlineStr">
        <is>
          <t>評価指標例</t>
        </is>
      </c>
      <c r="H4" s="3" t="inlineStr">
        <is>
          <t>計画へ転記できるタスク例</t>
        </is>
      </c>
    </row>
    <row r="5" ht="24" customHeight="1">
      <c r="A5" s="4" t="inlineStr">
        <is>
          <t>共通</t>
        </is>
      </c>
      <c r="B5" s="4" t="inlineStr">
        <is>
          <t>管理部門、運用、総務、人事、サポート職</t>
        </is>
      </c>
      <c r="C5" s="4" t="inlineStr">
        <is>
          <t>制度文化、職務範囲、システム、SOP、連携ルール</t>
        </is>
      </c>
      <c r="D5" s="4" t="inlineStr">
        <is>
          <t>チャット、メール、申請、ナレッジ、承認システム</t>
        </is>
      </c>
      <c r="E5" s="4" t="inlineStr">
        <is>
          <t>権限不足、責任範囲の曖昧さ、情報過多</t>
        </is>
      </c>
      <c r="F5" s="4" t="inlineStr">
        <is>
          <t>人事、直属上司、OJT担当、IT・総務</t>
        </is>
      </c>
      <c r="G5" s="4" t="inlineStr">
        <is>
          <t>計画完了率、研修合格率、OJT評価、リスク件数</t>
        </is>
      </c>
      <c r="H5" s="4" t="inlineStr">
        <is>
          <t>職務RACIを整理し事業理解メモを1枚作る</t>
        </is>
      </c>
    </row>
    <row r="6" ht="24" customHeight="1">
      <c r="A6" s="4" t="inlineStr">
        <is>
          <t>営業</t>
        </is>
      </c>
      <c r="B6" s="4" t="inlineStr">
        <is>
          <t>営業担当、アカウント担当、チャネル担当</t>
        </is>
      </c>
      <c r="C6" s="4" t="inlineStr">
        <is>
          <t>価値提案、顧客像、CRM、フォロー頻度、見積承認</t>
        </is>
      </c>
      <c r="D6" s="4" t="inlineStr">
        <is>
          <t>CRM、見積、契約、製品資料</t>
        </is>
      </c>
      <c r="E6" s="4" t="inlineStr">
        <is>
          <t>顧客情報不足、権限外の約束、見積手順ミス</t>
        </is>
      </c>
      <c r="F6" s="4" t="inlineStr">
        <is>
          <t>営業マネージャー、先輩営業、プリセールス・法務</t>
        </is>
      </c>
      <c r="G6" s="4" t="inlineStr">
        <is>
          <t>CRM記録の完全性、模擬訪問評価、初回リード対応品質</t>
        </is>
      </c>
      <c r="H6" s="4" t="inlineStr">
        <is>
          <t>顧客フォローを模擬し訪問レビューを提出</t>
        </is>
      </c>
    </row>
    <row r="7" ht="24" customHeight="1">
      <c r="A7" s="4" t="inlineStr">
        <is>
          <t>カスタマーサポート</t>
        </is>
      </c>
      <c r="B7" s="4" t="inlineStr">
        <is>
          <t>サポート担当、アフターサービス、チケット担当</t>
        </is>
      </c>
      <c r="C7" s="4" t="inlineStr">
        <is>
          <t>SLA、応対表現、チケット処理、苦情相談、ナレッジ検索</t>
        </is>
      </c>
      <c r="D7" s="4" t="inlineStr">
        <is>
          <t>チケット、ナレッジ、電話・オンラインサポート</t>
        </is>
      </c>
      <c r="E7" s="4" t="inlineStr">
        <is>
          <t>応答遅延、表現不統一、相談遅れ</t>
        </is>
      </c>
      <c r="F7" s="4" t="inlineStr">
        <is>
          <t>サポート責任者、品質担当、先輩スタッフ</t>
        </is>
      </c>
      <c r="G7" s="4" t="inlineStr">
        <is>
          <t>チケット正確率、SLA達成率、品質評価</t>
        </is>
      </c>
      <c r="H7" s="4" t="inlineStr">
        <is>
          <t>監督下で低リスクチケットを3件処理し振り返る</t>
        </is>
      </c>
    </row>
    <row r="8" ht="24" customHeight="1">
      <c r="A8" s="4" t="inlineStr">
        <is>
          <t>技術開発</t>
        </is>
      </c>
      <c r="B8" s="4" t="inlineStr">
        <is>
          <t>開発、テスト、運用、データ担当</t>
        </is>
      </c>
      <c r="C8" s="4" t="inlineStr">
        <is>
          <t>開発環境、コード規約、ブランチ、CI/CD、安全開発</t>
        </is>
      </c>
      <c r="D8" s="4" t="inlineStr">
        <is>
          <t>コード管理、CI/CD、課題管理、監視</t>
        </is>
      </c>
      <c r="E8" s="4" t="inlineStr">
        <is>
          <t>権限や環境の問題、リリースリスク、脆弱性</t>
        </is>
      </c>
      <c r="F8" s="4" t="inlineStr">
        <is>
          <t>技術OJT、アーキテクト、テスト・運用担当</t>
        </is>
      </c>
      <c r="G8" s="4" t="inlineStr">
        <is>
          <t>PR品質、不具合修正期間、文書完全性</t>
        </is>
      </c>
      <c r="H8" s="4" t="inlineStr">
        <is>
          <t>コードレビューを1件完了または低リスク不具合を修正</t>
        </is>
      </c>
    </row>
    <row r="9" ht="24" customHeight="1">
      <c r="A9" s="4" t="inlineStr">
        <is>
          <t>プロダクト・プロジェクト</t>
        </is>
      </c>
      <c r="B9" s="4" t="inlineStr">
        <is>
          <t>プロダクトマネージャー、プロジェクトマネージャー、デリバリー担当</t>
        </is>
      </c>
      <c r="C9" s="4" t="inlineStr">
        <is>
          <t>要求プロセス、ユーザーストーリー、日程、リスク、受入基準</t>
        </is>
      </c>
      <c r="D9" s="4" t="inlineStr">
        <is>
          <t>要求管理、プロジェクト管理、プロトタイプ、議事録</t>
        </is>
      </c>
      <c r="E9" s="4" t="inlineStr">
        <is>
          <t>範囲不明、要求漏れ、リスクの遅れ</t>
        </is>
      </c>
      <c r="F9" s="4" t="inlineStr">
        <is>
          <t>プロダクト責任者、プロジェクトマネージャー、業務側</t>
        </is>
      </c>
      <c r="G9" s="4" t="inlineStr">
        <is>
          <t>要求文書品質、リスク識別数、アクション完了率</t>
        </is>
      </c>
      <c r="H9" s="4" t="inlineStr">
        <is>
          <t>要求を分解し受入基準とリスク一覧を作成</t>
        </is>
      </c>
    </row>
    <row r="10" ht="24" customHeight="1">
      <c r="A10" s="4" t="inlineStr">
        <is>
          <t>運用・サプライチェーン</t>
        </is>
      </c>
      <c r="B10" s="4" t="inlineStr">
        <is>
          <t>運用担当、供給管理、フルフィルメント、データ運用</t>
        </is>
      </c>
      <c r="C10" s="4" t="inlineStr">
        <is>
          <t>SOP、指標定義、例外処理、レポート分析、部門連携</t>
        </is>
      </c>
      <c r="D10" s="4" t="inlineStr">
        <is>
          <t>ERP、WMS、BI、シフトまたは履行システム</t>
        </is>
      </c>
      <c r="E10" s="4" t="inlineStr">
        <is>
          <t>データ定義誤り、例外相談遅れ、履行ずれ</t>
        </is>
      </c>
      <c r="F10" s="4" t="inlineStr">
        <is>
          <t>運用マネージャー、データ分析、倉庫・サポート連携</t>
        </is>
      </c>
      <c r="G10" s="4" t="inlineStr">
        <is>
          <t>レポート精度、例外処理時間、SOP遵守率</t>
        </is>
      </c>
      <c r="H10" s="4" t="inlineStr">
        <is>
          <t>運用レポートを分析し異常理由を仮説化</t>
        </is>
      </c>
    </row>
    <row r="11" ht="24" customHeight="1">
      <c r="A11" s="4" t="inlineStr">
        <is>
          <t>店舗・現場サービス</t>
        </is>
      </c>
      <c r="B11" s="4" t="inlineStr">
        <is>
          <t>店舗スタッフ、レジ、販売、現場サービス</t>
        </is>
      </c>
      <c r="C11" s="4" t="inlineStr">
        <is>
          <t>接客基準、POS、陳列、在庫、返品交換、苦情対応</t>
        </is>
      </c>
      <c r="D11" s="4" t="inlineStr">
        <is>
          <t>POS、会員、在庫、店舗SOP</t>
        </is>
      </c>
      <c r="E11" s="4" t="inlineStr">
        <is>
          <t>レジ誤り、苦情相談遅れ、在庫不一致</t>
        </is>
      </c>
      <c r="F11" s="4" t="inlineStr">
        <is>
          <t>店長、先輩スタッフ、エリア担当</t>
        </is>
      </c>
      <c r="G11" s="4" t="inlineStr">
        <is>
          <t>サービス評価、取引正確率、棚卸精度</t>
        </is>
      </c>
      <c r="H11" s="4" t="inlineStr">
        <is>
          <t>接客模擬とPOS演習を1回完了</t>
        </is>
      </c>
    </row>
    <row r="12" ht="24" customHeight="1">
      <c r="A12" s="4" t="inlineStr">
        <is>
          <t>管理職・異動</t>
        </is>
      </c>
      <c r="B12" s="4" t="inlineStr">
        <is>
          <t>新任マネージャー、社内昇格者、チーム責任者</t>
        </is>
      </c>
      <c r="C12" s="4" t="inlineStr">
        <is>
          <t>チーム目標、管理リズム、評価、権限範囲、部門連携</t>
        </is>
      </c>
      <c r="D12" s="4" t="inlineStr">
        <is>
          <t>評価システム、プロジェクトボード、会議体、チーム指標</t>
        </is>
      </c>
      <c r="E12" s="4" t="inlineStr">
        <is>
          <t>権限過不足、フィードバック遅れ、目標ずれ</t>
        </is>
      </c>
      <c r="F12" s="4" t="inlineStr">
        <is>
          <t>上位上司、人事、同じ階層の管理者</t>
        </is>
      </c>
      <c r="G12" s="4" t="inlineStr">
        <is>
          <t>1on1実施率、目標整合、チームリスク一覧</t>
        </is>
      </c>
      <c r="H12" s="4" t="inlineStr">
        <is>
          <t>チーム30日運営リズムを作り1on1を模擬</t>
        </is>
      </c>
    </row>
    <row r="13" ht="24" customHeight="1"/>
    <row r="14" ht="24" customHeight="1"/>
    <row r="15" ht="24" customHeight="1"/>
    <row r="16" ht="24" customHeight="1"/>
    <row r="17" ht="24" customHeight="1"/>
    <row r="18" ht="24" customHeight="1"/>
    <row r="19" ht="24" customHeight="1"/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</sheetData>
  <mergeCells count="2">
    <mergeCell ref="A2:H2"/>
    <mergeCell ref="A1:H1"/>
  </mergeCells>
  <conditionalFormatting sqref="L5:L70">
    <cfRule type="cellIs" priority="1" operator="equal" dxfId="0">
      <formula>"完了"</formula>
    </cfRule>
    <cfRule type="cellIs" priority="2" operator="equal" dxfId="1">
      <formula>"遅延"</formula>
    </cfRule>
  </conditionalFormatting>
  <pageMargins left="0.75" right="0.75" top="1" bottom="1" header="0.5" footer="0.5"/>
  <pageSetup orientation="landscape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Finite Field</dc:creator>
  <dc:title xmlns:dc="http://purl.org/dc/elements/1.1/">新入社員30日研修・OJT計画テンプレート</dc:title>
  <dcterms:created xmlns:dcterms="http://purl.org/dc/terms/" xmlns:xsi="http://www.w3.org/2001/XMLSchema-instance" xsi:type="dcterms:W3CDTF">2026-05-01T05:33:36Z</dcterms:created>
  <dcterms:modified xmlns:dcterms="http://purl.org/dc/terms/" xmlns:xsi="http://www.w3.org/2001/XMLSchema-instance" xsi:type="dcterms:W3CDTF">2026-05-01T05:34:02Z</dcterms:modified>
</cp:coreProperties>
</file>