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Guide" sheetId="2" state="visible" r:id="rId2"/>
    <sheet xmlns:r="http://schemas.openxmlformats.org/officeDocument/2006/relationships" name="Settings" sheetId="3" state="visible" r:id="rId3"/>
    <sheet xmlns:r="http://schemas.openxmlformats.org/officeDocument/2006/relationships" name="30-Day Overview" sheetId="4" state="visible" r:id="rId4"/>
    <sheet xmlns:r="http://schemas.openxmlformats.org/officeDocument/2006/relationships" name="Schedule Plan" sheetId="5" state="visible" r:id="rId5"/>
    <sheet xmlns:r="http://schemas.openxmlformats.org/officeDocument/2006/relationships" name="Training Checklist" sheetId="6" state="visible" r:id="rId6"/>
    <sheet xmlns:r="http://schemas.openxmlformats.org/officeDocument/2006/relationships" name="Mentor Feedback" sheetId="7" state="visible" r:id="rId7"/>
    <sheet xmlns:r="http://schemas.openxmlformats.org/officeDocument/2006/relationships" name="Role Scenario Librar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color rgb="001F2937"/>
      <sz val="10"/>
    </font>
    <font>
      <b val="1"/>
      <color rgb="001F2937"/>
    </font>
    <font>
      <b val="1"/>
      <color rgb="001F2937"/>
      <sz val="12"/>
    </font>
  </fonts>
  <fills count="6">
    <fill>
      <patternFill/>
    </fill>
    <fill>
      <patternFill patternType="gray125"/>
    </fill>
    <fill>
      <patternFill patternType="solid">
        <fgColor rgb="0017324D"/>
      </patternFill>
    </fill>
    <fill>
      <patternFill patternType="solid">
        <fgColor rgb="00EAF2F8"/>
      </patternFill>
    </fill>
    <fill>
      <patternFill patternType="solid">
        <fgColor rgb="00DDEBF7"/>
      </patternFill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D5DEE8"/>
      </left>
      <right style="thin">
        <color rgb="00D5DEE8"/>
      </right>
      <top style="thin">
        <color rgb="00D5DEE8"/>
      </top>
      <bottom style="thin">
        <color rgb="00D5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2" fillId="3" borderId="0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9" fontId="2" fillId="0" borderId="1" applyAlignment="1" pivotButton="0" quotePrefix="0" xfId="0">
      <alignment vertical="top" wrapText="1"/>
    </xf>
    <xf numFmtId="165" fontId="2" fillId="0" borderId="1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4" fontId="2" fillId="5" borderId="1" applyAlignment="1" pivotButton="0" quotePrefix="0" xfId="0">
      <alignment vertical="top" wrapText="1"/>
    </xf>
    <xf numFmtId="164" fontId="2" fillId="0" borderId="1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E2F0D9"/>
        </patternFill>
      </fill>
    </dxf>
    <dxf>
      <fill>
        <patternFill patternType="solid">
          <fgColor rgb="00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Weekly Completion Rate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'Dashboard'!$A$10:$A$13</f>
            </numRef>
          </cat>
          <val>
            <numRef>
              <f>'Dashboard'!$B$10:$B$13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Week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Completion Rate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360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</cols>
  <sheetData>
    <row r="1" ht="28" customHeight="1">
      <c r="A1" s="1" t="inlineStr">
        <is>
          <t>New Hire 30-Day Plan Dashboard</t>
        </is>
      </c>
    </row>
    <row r="2" ht="34" customHeight="1">
      <c r="A2" s="2" t="inlineStr">
        <is>
          <t>Automatically summarizes the schedule plan, training checklist, and mentor feedback for weekly reviews and the Day 30 check.</t>
        </is>
      </c>
    </row>
    <row r="3" ht="24" customHeight="1"/>
    <row r="4" ht="24" customHeight="1">
      <c r="A4" s="3" t="inlineStr">
        <is>
          <t>Schedule Tasks</t>
        </is>
      </c>
      <c r="B4" s="4" t="n"/>
      <c r="C4" s="3" t="inlineStr">
        <is>
          <t>Schedule Completion</t>
        </is>
      </c>
      <c r="D4" s="4" t="n"/>
      <c r="E4" s="3" t="inlineStr">
        <is>
          <t>Training Completion</t>
        </is>
      </c>
      <c r="F4" s="4" t="n"/>
      <c r="G4" s="3" t="inlineStr">
        <is>
          <t>Delayed or Blocked Items</t>
        </is>
      </c>
      <c r="H4" s="4" t="n"/>
      <c r="I4" s="3" t="inlineStr">
        <is>
          <t>Day 30 Score</t>
        </is>
      </c>
      <c r="J4" s="4" t="n"/>
    </row>
    <row r="5" ht="24" customHeight="1">
      <c r="A5" s="4">
        <f>COUNTA('Schedule Plan'!$A$5:$A$34)</f>
        <v/>
      </c>
      <c r="B5" s="4" t="n"/>
      <c r="C5" s="5">
        <f>IFERROR(COUNTIF('Schedule Plan'!$L$5:$L$34,"Completed")/COUNTA('Schedule Plan'!$A$5:$A$34),0)</f>
        <v/>
      </c>
      <c r="D5" s="4" t="n"/>
      <c r="E5" s="5">
        <f>IFERROR(COUNTIF('Training Checklist'!$M$5:$M$22,"Completed")/COUNTA('Training Checklist'!$A$5:$A$22),0)</f>
        <v/>
      </c>
      <c r="F5" s="4" t="n"/>
      <c r="G5" s="4">
        <f>COUNTIF('Schedule Plan'!$L$5:$L$34,"Delayed")+COUNTIF('Training Checklist'!$M$5:$M$22,"Delayed")</f>
        <v/>
      </c>
      <c r="H5" s="4" t="n"/>
      <c r="I5" s="6">
        <f>'Mentor Feedback'!$G$31</f>
        <v/>
      </c>
      <c r="J5" s="4" t="n"/>
    </row>
    <row r="6" ht="24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</row>
    <row r="7" ht="24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 ht="24" customHeight="1">
      <c r="A8" s="4" t="inlineStr">
        <is>
          <t>Weekly Completion Rate</t>
        </is>
      </c>
      <c r="B8" s="4" t="n"/>
      <c r="C8" s="4" t="n"/>
      <c r="D8" s="4" t="n"/>
      <c r="E8" s="4" t="inlineStr">
        <is>
          <t>Training Category Completion</t>
        </is>
      </c>
      <c r="F8" s="4" t="n"/>
      <c r="G8" s="4" t="n"/>
      <c r="H8" s="4" t="n"/>
      <c r="I8" s="4" t="inlineStr">
        <is>
          <t>Items to Watch</t>
        </is>
      </c>
      <c r="J8" s="4" t="n"/>
    </row>
    <row r="9" ht="24" customHeight="1">
      <c r="A9" s="3" t="inlineStr">
        <is>
          <t>Week</t>
        </is>
      </c>
      <c r="B9" s="3" t="inlineStr">
        <is>
          <t>Completion Rate</t>
        </is>
      </c>
      <c r="C9" s="3" t="inlineStr">
        <is>
          <t>Delayed Count</t>
        </is>
      </c>
      <c r="D9" s="4" t="n"/>
      <c r="E9" s="3" t="inlineStr">
        <is>
          <t>Item</t>
        </is>
      </c>
      <c r="F9" s="3" t="inlineStr">
        <is>
          <t>Completion Rate</t>
        </is>
      </c>
      <c r="G9" s="3" t="inlineStr">
        <is>
          <t>Delayed Count</t>
        </is>
      </c>
      <c r="H9" s="4" t="n"/>
      <c r="I9" s="3" t="inlineStr">
        <is>
          <t>Source</t>
        </is>
      </c>
      <c r="J9" s="3" t="inlineStr">
        <is>
          <t>Item</t>
        </is>
      </c>
    </row>
    <row r="10" ht="24" customHeight="1">
      <c r="A10" s="4" t="n">
        <v>1</v>
      </c>
      <c r="B10" s="5">
        <f>IFERROR(COUNTIFS('Schedule Plan'!$B$5:$B$34,A10,'Schedule Plan'!$L$5:$L$34,"Completed")/COUNTIF('Schedule Plan'!$B$5:$B$34,A10),0)</f>
        <v/>
      </c>
      <c r="C10" s="4">
        <f>COUNTIFS('Schedule Plan'!$B$5:$B$34,A10,'Schedule Plan'!$L$5:$L$34,"Delayed")</f>
        <v/>
      </c>
      <c r="D10" s="4" t="n"/>
      <c r="E10" s="4" t="inlineStr">
        <is>
          <t>Culture Fit</t>
        </is>
      </c>
      <c r="F10" s="5">
        <f>IFERROR(COUNTIFS('Training Checklist'!$C$5:$C$22,E10,'Training Checklist'!$M$5:$M$22,"Completed")/COUNTIF('Training Checklist'!$C$5:$C$22,E10),0)</f>
        <v/>
      </c>
      <c r="G10" s="4">
        <f>COUNTIFS('Training Checklist'!$C$5:$C$22,E10,'Training Checklist'!$M$5:$M$22,"Delayed")</f>
        <v/>
      </c>
      <c r="H10" s="4" t="n"/>
      <c r="I10" s="4" t="inlineStr">
        <is>
          <t>Schedule Plan</t>
        </is>
      </c>
      <c r="J10" s="4" t="inlineStr">
        <is>
          <t>30-day plan is closed</t>
        </is>
      </c>
    </row>
    <row r="11" ht="24" customHeight="1">
      <c r="A11" s="4" t="n">
        <v>2</v>
      </c>
      <c r="B11" s="5">
        <f>IFERROR(COUNTIFS('Schedule Plan'!$B$5:$B$34,A11,'Schedule Plan'!$L$5:$L$34,"Completed")/COUNTIF('Schedule Plan'!$B$5:$B$34,A11),0)</f>
        <v/>
      </c>
      <c r="C11" s="4">
        <f>COUNTIFS('Schedule Plan'!$B$5:$B$34,A11,'Schedule Plan'!$L$5:$L$34,"Delayed")</f>
        <v/>
      </c>
      <c r="D11" s="4" t="n"/>
      <c r="E11" s="4" t="inlineStr">
        <is>
          <t>Policy Process</t>
        </is>
      </c>
      <c r="F11" s="5">
        <f>IFERROR(COUNTIFS('Training Checklist'!$C$5:$C$22,E11,'Training Checklist'!$M$5:$M$22,"Completed")/COUNTIF('Training Checklist'!$C$5:$C$22,E11),0)</f>
        <v/>
      </c>
      <c r="G11" s="4">
        <f>COUNTIFS('Training Checklist'!$C$5:$C$22,E11,'Training Checklist'!$M$5:$M$22,"Delayed")</f>
        <v/>
      </c>
      <c r="H11" s="4" t="n"/>
      <c r="I11" s="4" t="inlineStr">
        <is>
          <t>Training Checklist</t>
        </is>
      </c>
      <c r="J11" s="4" t="inlineStr">
        <is>
          <t>Ticket System, SLA, and Service Levels</t>
        </is>
      </c>
    </row>
    <row r="12" ht="24" customHeight="1">
      <c r="A12" s="4" t="n">
        <v>3</v>
      </c>
      <c r="B12" s="5">
        <f>IFERROR(COUNTIFS('Schedule Plan'!$B$5:$B$34,A12,'Schedule Plan'!$L$5:$L$34,"Completed")/COUNTIF('Schedule Plan'!$B$5:$B$34,A12),0)</f>
        <v/>
      </c>
      <c r="C12" s="4">
        <f>COUNTIFS('Schedule Plan'!$B$5:$B$34,A12,'Schedule Plan'!$L$5:$L$34,"Delayed")</f>
        <v/>
      </c>
      <c r="D12" s="4" t="n"/>
      <c r="E12" s="4" t="inlineStr">
        <is>
          <t>Systems and Tools</t>
        </is>
      </c>
      <c r="F12" s="5">
        <f>IFERROR(COUNTIFS('Training Checklist'!$C$5:$C$22,E12,'Training Checklist'!$M$5:$M$22,"Completed")/COUNTIF('Training Checklist'!$C$5:$C$22,E12),0)</f>
        <v/>
      </c>
      <c r="G12" s="4">
        <f>COUNTIFS('Training Checklist'!$C$5:$C$22,E12,'Training Checklist'!$M$5:$M$22,"Delayed")</f>
        <v/>
      </c>
      <c r="H12" s="4" t="n"/>
      <c r="I12" s="4" t="inlineStr">
        <is>
          <t>Mentor Feedback</t>
        </is>
      </c>
      <c r="J12" s="4" t="inlineStr">
        <is>
          <t>Day 30 Score</t>
        </is>
      </c>
    </row>
    <row r="13" ht="24" customHeight="1">
      <c r="A13" s="4" t="n">
        <v>4</v>
      </c>
      <c r="B13" s="5">
        <f>IFERROR(COUNTIFS('Schedule Plan'!$B$5:$B$34,A13,'Schedule Plan'!$L$5:$L$34,"Completed")/COUNTIF('Schedule Plan'!$B$5:$B$34,A13),0)</f>
        <v/>
      </c>
      <c r="C13" s="4">
        <f>COUNTIFS('Schedule Plan'!$B$5:$B$34,A13,'Schedule Plan'!$L$5:$L$34,"Delayed")</f>
        <v/>
      </c>
      <c r="D13" s="4" t="n"/>
      <c r="E13" s="4" t="inlineStr">
        <is>
          <t>Compliance</t>
        </is>
      </c>
      <c r="F13" s="5">
        <f>IFERROR(COUNTIFS('Training Checklist'!$C$5:$C$22,E13,'Training Checklist'!$M$5:$M$22,"Completed")/COUNTIF('Training Checklist'!$C$5:$C$22,E13),0)</f>
        <v/>
      </c>
      <c r="G13" s="4">
        <f>COUNTIFS('Training Checklist'!$C$5:$C$22,E13,'Training Checklist'!$M$5:$M$22,"Delayed")</f>
        <v/>
      </c>
      <c r="H13" s="4" t="n"/>
      <c r="I13" s="4" t="n"/>
      <c r="J13" s="4" t="n"/>
    </row>
    <row r="14" ht="24" customHeight="1">
      <c r="A14" s="4" t="n"/>
      <c r="B14" s="4" t="n"/>
      <c r="C14" s="4" t="n"/>
      <c r="D14" s="4" t="n"/>
      <c r="E14" s="4" t="inlineStr">
        <is>
          <t>Role Basics</t>
        </is>
      </c>
      <c r="F14" s="5">
        <f>IFERROR(COUNTIFS('Training Checklist'!$C$5:$C$22,E14,'Training Checklist'!$M$5:$M$22,"Completed")/COUNTIF('Training Checklist'!$C$5:$C$22,E14),0)</f>
        <v/>
      </c>
      <c r="G14" s="4">
        <f>COUNTIFS('Training Checklist'!$C$5:$C$22,E14,'Training Checklist'!$M$5:$M$22,"Delayed")</f>
        <v/>
      </c>
      <c r="H14" s="4" t="n"/>
      <c r="I14" s="4" t="n"/>
      <c r="J14" s="4" t="n"/>
    </row>
    <row r="15" ht="24" customHeight="1">
      <c r="A15" s="4" t="n"/>
      <c r="B15" s="4" t="n"/>
      <c r="C15" s="4" t="n"/>
      <c r="D15" s="4" t="n"/>
      <c r="E15" s="4" t="inlineStr">
        <is>
          <t>Process Skills</t>
        </is>
      </c>
      <c r="F15" s="5">
        <f>IFERROR(COUNTIFS('Training Checklist'!$C$5:$C$22,E15,'Training Checklist'!$M$5:$M$22,"Completed")/COUNTIF('Training Checklist'!$C$5:$C$22,E15),0)</f>
        <v/>
      </c>
      <c r="G15" s="4">
        <f>COUNTIFS('Training Checklist'!$C$5:$C$22,E15,'Training Checklist'!$M$5:$M$22,"Delayed")</f>
        <v/>
      </c>
      <c r="H15" s="4" t="n"/>
      <c r="I15" s="4" t="n"/>
      <c r="J15" s="4" t="n"/>
    </row>
    <row r="16" ht="24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N2"/>
    <mergeCell ref="A1:N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New Hire 30-Day Training and Mentoring Plan Template</t>
        </is>
      </c>
    </row>
    <row r="2" ht="34" customHeight="1">
      <c r="A2" s="2" t="inlineStr">
        <is>
          <t>Designed for service operations, customer support, retail, fulfillment, and back-office roles. HR, the manager, the mentor, and the new hire maintain it together.</t>
        </is>
      </c>
    </row>
    <row r="3" ht="24" customHeight="1"/>
    <row r="4" ht="24" customHeight="1">
      <c r="A4" s="7" t="inlineStr">
        <is>
          <t>How to Use</t>
        </is>
      </c>
    </row>
    <row r="5" ht="24" customHeight="1">
      <c r="A5" s="3" t="inlineStr">
        <is>
          <t>No.</t>
        </is>
      </c>
      <c r="B5" s="3" t="inlineStr">
        <is>
          <t>Item</t>
        </is>
      </c>
    </row>
    <row r="6" ht="24" customHeight="1">
      <c r="A6" s="4" t="n">
        <v>1</v>
      </c>
      <c r="B6" s="4" t="inlineStr">
        <is>
          <t>Enter the company, team, role, start date, manager, mentor, work mode, and business scenario in Settings.</t>
        </is>
      </c>
    </row>
    <row r="7" ht="24" customHeight="1">
      <c r="A7" s="4" t="n">
        <v>2</v>
      </c>
      <c r="B7" s="4" t="inlineStr">
        <is>
          <t>Confirm the four-week stage goals, key deliverables, and acceptance rules in the 30-Day Overview.</t>
        </is>
      </c>
    </row>
    <row r="8" ht="24" customHeight="1">
      <c r="A8" s="4" t="n">
        <v>3</v>
      </c>
      <c r="B8" s="4" t="inlineStr">
        <is>
          <t>Adjust daily training, practice work, and mentor actions in the Schedule Plan, then track progress with the status dropdown.</t>
        </is>
      </c>
    </row>
    <row r="9" ht="24" customHeight="1">
      <c r="A9" s="4" t="n">
        <v>4</v>
      </c>
      <c r="B9" s="4" t="inlineStr">
        <is>
          <t>Select general and scenario-specific modules in the Training Checklist, then record completion, scores, and evidence links.</t>
        </is>
      </c>
    </row>
    <row r="10" ht="24" customHeight="1">
      <c r="A10" s="4" t="n">
        <v>5</v>
      </c>
      <c r="B10" s="4" t="inlineStr">
        <is>
          <t>Use Mentor Feedback to record 1:1s, weekly reviews, and the Day 30 assessment, then turn them into 60/90-day actions.</t>
        </is>
      </c>
    </row>
    <row r="11" ht="24" customHeight="1">
      <c r="A11" s="4" t="n">
        <v>6</v>
      </c>
      <c r="B11" s="4" t="inlineStr">
        <is>
          <t>Use the Dashboard to review completion rates, delayed items, training progress, scores, and summary charts.</t>
        </is>
      </c>
    </row>
    <row r="12" ht="24" customHeight="1"/>
    <row r="13" ht="24" customHeight="1"/>
    <row r="14" ht="24" customHeight="1">
      <c r="A14" s="7" t="inlineStr">
        <is>
          <t>Template Maintenance Notes</t>
        </is>
      </c>
    </row>
    <row r="15" ht="24" customHeight="1">
      <c r="A15" s="3" t="inlineStr">
        <is>
          <t>Item</t>
        </is>
      </c>
      <c r="B15" s="3" t="inlineStr">
        <is>
          <t>Why</t>
        </is>
      </c>
    </row>
    <row r="16" ht="24" customHeight="1">
      <c r="A16" s="4" t="inlineStr">
        <is>
          <t>Lock the required items first, then add role-specific items.</t>
        </is>
      </c>
      <c r="B16" s="4" t="inlineStr">
        <is>
          <t>This prevents the first week from becoming overloaded.</t>
        </is>
      </c>
    </row>
    <row r="17" ht="24" customHeight="1">
      <c r="A17" s="4" t="inlineStr">
        <is>
          <t>Every delayed item must include the blocker reason.</t>
        </is>
      </c>
      <c r="B17" s="4" t="inlineStr">
        <is>
          <t>The manager and mentor can decide what support is needed.</t>
        </is>
      </c>
    </row>
    <row r="18" ht="24" customHeight="1">
      <c r="A18" s="4" t="inlineStr">
        <is>
          <t>Keep evidence links after the Day 30 review.</t>
        </is>
      </c>
      <c r="B18" s="4" t="inlineStr">
        <is>
          <t>They make the 60/90-day follow-up easier to continue.</t>
        </is>
      </c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Settings</t>
        </is>
      </c>
    </row>
    <row r="2" ht="34" customHeight="1">
      <c r="A2" s="2" t="inlineStr">
        <is>
          <t>Changing the inputs on this sheet updates schedule dates, the 30-day overview, and the dashboard. The option library can be adapted to company rules.</t>
        </is>
      </c>
    </row>
    <row r="3" ht="24" customHeight="1"/>
    <row r="4" ht="24" customHeight="1">
      <c r="A4" s="3" t="inlineStr">
        <is>
          <t>Field</t>
        </is>
      </c>
      <c r="B4" s="3" t="inlineStr">
        <is>
          <t>Input or Selection</t>
        </is>
      </c>
      <c r="C4" s="3" t="inlineStr">
        <is>
          <t>Description</t>
        </is>
      </c>
      <c r="D4" s="3" t="inlineStr"/>
      <c r="E4" s="3" t="inlineStr">
        <is>
          <t>Status</t>
        </is>
      </c>
      <c r="F4" s="3" t="inlineStr">
        <is>
          <t>Priority</t>
        </is>
      </c>
      <c r="G4" s="3" t="inlineStr">
        <is>
          <t>Owner</t>
        </is>
      </c>
      <c r="H4" s="3" t="inlineStr">
        <is>
          <t>Business Scenario</t>
        </is>
      </c>
    </row>
    <row r="5" ht="24" customHeight="1">
      <c r="A5" s="4" t="inlineStr">
        <is>
          <t>Company</t>
        </is>
      </c>
      <c r="B5" s="8" t="inlineStr">
        <is>
          <t>Northstar Services Inc.</t>
        </is>
      </c>
      <c r="C5" s="4" t="inlineStr">
        <is>
          <t>Company</t>
        </is>
      </c>
      <c r="D5" s="4" t="n"/>
      <c r="E5" s="4" t="inlineStr">
        <is>
          <t>Not Started</t>
        </is>
      </c>
      <c r="F5" s="4" t="inlineStr">
        <is>
          <t>High</t>
        </is>
      </c>
      <c r="G5" s="4" t="inlineStr">
        <is>
          <t>HR</t>
        </is>
      </c>
      <c r="H5" s="4" t="inlineStr">
        <is>
          <t>General</t>
        </is>
      </c>
    </row>
    <row r="6" ht="24" customHeight="1">
      <c r="A6" s="4" t="inlineStr">
        <is>
          <t>Department/Team</t>
        </is>
      </c>
      <c r="B6" s="8" t="inlineStr">
        <is>
          <t>Service Operations</t>
        </is>
      </c>
      <c r="C6" s="4" t="inlineStr"/>
      <c r="D6" s="4" t="n"/>
      <c r="E6" s="4" t="inlineStr">
        <is>
          <t>In Progress</t>
        </is>
      </c>
      <c r="F6" s="4" t="inlineStr">
        <is>
          <t>Medium</t>
        </is>
      </c>
      <c r="G6" s="4" t="inlineStr">
        <is>
          <t>Manager</t>
        </is>
      </c>
      <c r="H6" s="4" t="inlineStr">
        <is>
          <t>Sales/BD</t>
        </is>
      </c>
    </row>
    <row r="7" ht="24" customHeight="1">
      <c r="A7" s="4" t="inlineStr">
        <is>
          <t>New Hire</t>
        </is>
      </c>
      <c r="B7" s="8" t="inlineStr">
        <is>
          <t>John Miller</t>
        </is>
      </c>
      <c r="C7" s="4" t="inlineStr"/>
      <c r="D7" s="4" t="n"/>
      <c r="E7" s="4" t="inlineStr">
        <is>
          <t>Completed</t>
        </is>
      </c>
      <c r="F7" s="4" t="inlineStr">
        <is>
          <t>Low</t>
        </is>
      </c>
      <c r="G7" s="4" t="inlineStr">
        <is>
          <t>Mentor</t>
        </is>
      </c>
      <c r="H7" s="4" t="inlineStr">
        <is>
          <t>Customer Support</t>
        </is>
      </c>
    </row>
    <row r="8" ht="24" customHeight="1">
      <c r="A8" s="4" t="inlineStr">
        <is>
          <t>Role</t>
        </is>
      </c>
      <c r="B8" s="8" t="inlineStr">
        <is>
          <t>Service Operations Associate</t>
        </is>
      </c>
      <c r="C8" s="4" t="inlineStr"/>
      <c r="D8" s="4" t="n"/>
      <c r="E8" s="4" t="inlineStr">
        <is>
          <t>Delayed</t>
        </is>
      </c>
      <c r="F8" s="4" t="n"/>
      <c r="G8" s="4" t="inlineStr">
        <is>
          <t>IT/Admin</t>
        </is>
      </c>
      <c r="H8" s="4" t="inlineStr">
        <is>
          <t>Engineering/Technology</t>
        </is>
      </c>
    </row>
    <row r="9" ht="24" customHeight="1">
      <c r="A9" s="4" t="inlineStr">
        <is>
          <t>Start Date</t>
        </is>
      </c>
      <c r="B9" s="9" t="n">
        <v>46143</v>
      </c>
      <c r="C9" s="4" t="inlineStr"/>
      <c r="D9" s="4" t="n"/>
      <c r="E9" s="4" t="n"/>
      <c r="F9" s="4" t="n"/>
      <c r="G9" s="4" t="inlineStr">
        <is>
          <t>New Hire</t>
        </is>
      </c>
      <c r="H9" s="4" t="inlineStr">
        <is>
          <t>Product/Project</t>
        </is>
      </c>
    </row>
    <row r="10" ht="24" customHeight="1">
      <c r="A10" s="4" t="inlineStr">
        <is>
          <t>Manager</t>
        </is>
      </c>
      <c r="B10" s="8" t="inlineStr">
        <is>
          <t>Sarah Lee</t>
        </is>
      </c>
      <c r="C10" s="4" t="inlineStr"/>
      <c r="D10" s="4" t="n"/>
      <c r="E10" s="4" t="n"/>
      <c r="F10" s="4" t="n"/>
      <c r="G10" s="4" t="n"/>
      <c r="H10" s="4" t="inlineStr">
        <is>
          <t>Operations/Supply Chain</t>
        </is>
      </c>
    </row>
    <row r="11" ht="24" customHeight="1">
      <c r="A11" s="4" t="inlineStr">
        <is>
          <t>Mentor</t>
        </is>
      </c>
      <c r="B11" s="8" t="inlineStr">
        <is>
          <t>Emily Carter</t>
        </is>
      </c>
      <c r="C11" s="4" t="inlineStr"/>
      <c r="D11" s="4" t="n"/>
      <c r="E11" s="4" t="n"/>
      <c r="F11" s="4" t="n"/>
      <c r="G11" s="4" t="n"/>
      <c r="H11" s="4" t="inlineStr">
        <is>
          <t>Retail/Frontline Service</t>
        </is>
      </c>
    </row>
    <row r="12" ht="24" customHeight="1">
      <c r="A12" s="4" t="inlineStr">
        <is>
          <t>Work Mode</t>
        </is>
      </c>
      <c r="B12" s="8" t="inlineStr">
        <is>
          <t>Hybrid</t>
        </is>
      </c>
      <c r="C12" s="4" t="inlineStr"/>
      <c r="D12" s="4" t="n"/>
      <c r="E12" s="4" t="n"/>
      <c r="F12" s="4" t="n"/>
      <c r="G12" s="4" t="n"/>
      <c r="H12" s="4" t="inlineStr">
        <is>
          <t>Manager/Transfer</t>
        </is>
      </c>
    </row>
    <row r="13" ht="24" customHeight="1">
      <c r="A13" s="4" t="inlineStr">
        <is>
          <t>Business Scenario</t>
        </is>
      </c>
      <c r="B13" s="8" t="inlineStr">
        <is>
          <t>Customer Support</t>
        </is>
      </c>
      <c r="C13" s="4" t="inlineStr"/>
      <c r="D13" s="4" t="n"/>
      <c r="E13" s="4" t="n"/>
      <c r="F13" s="4" t="n"/>
      <c r="G13" s="4" t="n"/>
      <c r="H13" s="4" t="n"/>
    </row>
    <row r="14" ht="24" customHeight="1">
      <c r="A14" s="4" t="inlineStr">
        <is>
          <t>Probation Days</t>
        </is>
      </c>
      <c r="B14" s="8" t="n">
        <v>90</v>
      </c>
      <c r="C14" s="4" t="inlineStr"/>
      <c r="D14" s="4" t="n"/>
      <c r="E14" s="4" t="n"/>
      <c r="F14" s="4" t="n"/>
      <c r="G14" s="4" t="n"/>
      <c r="H14" s="4" t="n"/>
    </row>
    <row r="15" ht="24" customHeight="1">
      <c r="A15" s="4" t="inlineStr">
        <is>
          <t>Day 30 Review Date</t>
        </is>
      </c>
      <c r="B15" s="9">
        <f>B9+29</f>
        <v/>
      </c>
      <c r="C15" s="4" t="inlineStr"/>
      <c r="D15" s="4" t="n"/>
      <c r="E15" s="4" t="n"/>
      <c r="F15" s="4" t="n"/>
      <c r="G15" s="4" t="n"/>
      <c r="H15" s="4" t="n"/>
    </row>
    <row r="16" ht="24" customHeight="1">
      <c r="A16" s="4" t="inlineStr">
        <is>
          <t>30-Day Main Goal</t>
        </is>
      </c>
      <c r="B16" s="8" t="inlineStr">
        <is>
          <t>Complete culture, system, process, and basic practice learning so the new hire can handle low-risk work with limited support.</t>
        </is>
      </c>
      <c r="C16" s="4" t="inlineStr"/>
      <c r="D16" s="4" t="n"/>
      <c r="E16" s="4" t="n"/>
      <c r="F16" s="4" t="n"/>
      <c r="G16" s="4" t="n"/>
      <c r="H16" s="4" t="n"/>
    </row>
    <row r="17" ht="24" customHeight="1">
      <c r="A17" s="4" t="inlineStr">
        <is>
          <t>Outcome Measurement Rule</t>
        </is>
      </c>
      <c r="B17" s="8" t="inlineStr">
        <is>
          <t>Plan completion rate, training pass rate, mentor score, first deliverable quality, and no compliance exceptions.</t>
        </is>
      </c>
      <c r="C17" s="4" t="inlineStr"/>
      <c r="D17" s="4" t="n"/>
      <c r="E17" s="4" t="n"/>
      <c r="F17" s="4" t="n"/>
      <c r="G17" s="4" t="n"/>
      <c r="H17" s="4" t="n"/>
    </row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</cols>
  <sheetData>
    <row r="1" ht="28" customHeight="1">
      <c r="A1" s="1" t="inlineStr">
        <is>
          <t>30-Day Overview and Stage Goals</t>
        </is>
      </c>
    </row>
    <row r="2" ht="34" customHeight="1">
      <c r="A2" s="2" t="inlineStr">
        <is>
          <t>Organizes the first month into four stages with goals, deliverables, checkpoints, and key metrics.</t>
        </is>
      </c>
    </row>
    <row r="3" ht="24" customHeight="1"/>
    <row r="4" ht="24" customHeight="1">
      <c r="A4" s="3" t="inlineStr">
        <is>
          <t>Company</t>
        </is>
      </c>
      <c r="B4" s="3" t="inlineStr"/>
      <c r="C4" s="3" t="inlineStr">
        <is>
          <t>New Hire</t>
        </is>
      </c>
      <c r="D4" s="3" t="inlineStr"/>
      <c r="E4" s="3" t="inlineStr">
        <is>
          <t>Role</t>
        </is>
      </c>
      <c r="F4" s="3" t="inlineStr"/>
      <c r="G4" s="3" t="inlineStr">
        <is>
          <t>Start Date</t>
        </is>
      </c>
      <c r="H4" s="3" t="inlineStr"/>
      <c r="I4" s="3" t="inlineStr">
        <is>
          <t>Business Scenario</t>
        </is>
      </c>
      <c r="J4" s="3" t="inlineStr"/>
      <c r="K4" s="4" t="n"/>
    </row>
    <row r="5" ht="24" customHeight="1">
      <c r="A5" s="4">
        <f>'Settings'!$B$5</f>
        <v/>
      </c>
      <c r="B5" s="4" t="n"/>
      <c r="C5" s="4">
        <f>'Settings'!$B$7</f>
        <v/>
      </c>
      <c r="D5" s="4" t="n"/>
      <c r="E5" s="4">
        <f>'Settings'!$B$8</f>
        <v/>
      </c>
      <c r="F5" s="4" t="n"/>
      <c r="G5" s="4">
        <f>'Settings'!$B$9</f>
        <v/>
      </c>
      <c r="H5" s="4" t="n"/>
      <c r="I5" s="4">
        <f>'Settings'!$B$13</f>
        <v/>
      </c>
      <c r="J5" s="4" t="n"/>
      <c r="K5" s="4" t="n"/>
    </row>
    <row r="6" ht="24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</row>
    <row r="7" ht="24" customHeight="1">
      <c r="A7" s="3" t="inlineStr">
        <is>
          <t>Schedule Completion</t>
        </is>
      </c>
      <c r="B7" s="3" t="inlineStr"/>
      <c r="C7" s="3" t="inlineStr">
        <is>
          <t>Training Completion</t>
        </is>
      </c>
      <c r="D7" s="3" t="inlineStr"/>
      <c r="E7" s="3" t="inlineStr">
        <is>
          <t>Delayed or Blocked Items</t>
        </is>
      </c>
      <c r="F7" s="3" t="inlineStr"/>
      <c r="G7" s="3" t="inlineStr">
        <is>
          <t>Day 30 Score</t>
        </is>
      </c>
      <c r="H7" s="3" t="inlineStr"/>
      <c r="I7" s="3" t="inlineStr">
        <is>
          <t>Day 30 Review Date</t>
        </is>
      </c>
      <c r="J7" s="3" t="inlineStr"/>
      <c r="K7" s="4" t="n"/>
    </row>
    <row r="8" ht="24" customHeight="1">
      <c r="A8" s="5">
        <f>IFERROR(COUNTIF('Schedule Plan'!$L$5:$L$34,"Completed")/COUNTA('Schedule Plan'!$A$5:$A$34),0)</f>
        <v/>
      </c>
      <c r="B8" s="4" t="n"/>
      <c r="C8" s="5">
        <f>IFERROR(COUNTIF('Training Checklist'!$M$5:$M$22,"Completed")/COUNTA('Training Checklist'!$A$5:$A$22),0)</f>
        <v/>
      </c>
      <c r="D8" s="4" t="n"/>
      <c r="E8" s="4">
        <f>COUNTIF('Schedule Plan'!$L$5:$L$34,"Delayed")+COUNTIF('Training Checklist'!$M$5:$M$22,"Delayed")</f>
        <v/>
      </c>
      <c r="F8" s="4" t="n"/>
      <c r="G8" s="4">
        <f>'Mentor Feedback'!$G$31</f>
        <v/>
      </c>
      <c r="H8" s="4" t="n"/>
      <c r="I8" s="10">
        <f>'Settings'!$B$15</f>
        <v/>
      </c>
      <c r="J8" s="4" t="n"/>
      <c r="K8" s="4" t="n"/>
    </row>
    <row r="9" ht="24" customHeight="1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</row>
    <row r="10" ht="24" customHeight="1">
      <c r="A10" s="4" t="inlineStr">
        <is>
          <t>30-Day Main Goal</t>
        </is>
      </c>
      <c r="B10" s="4">
        <f>'Settings'!$B$16</f>
        <v/>
      </c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</row>
    <row r="11" ht="24" customHeight="1">
      <c r="A11" s="4" t="inlineStr">
        <is>
          <t>Outcome Measurement Rule</t>
        </is>
      </c>
      <c r="B11" s="4">
        <f>'Settings'!$B$17</f>
        <v/>
      </c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</row>
    <row r="12" ht="24" customHeight="1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</row>
    <row r="13" ht="24" customHeight="1">
      <c r="A13" s="4" t="inlineStr">
        <is>
          <t>Four-Week Stage Goals</t>
        </is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</row>
    <row r="14" ht="24" customHeight="1">
      <c r="A14" s="3" t="inlineStr">
        <is>
          <t>Week</t>
        </is>
      </c>
      <c r="B14" s="3" t="inlineStr">
        <is>
          <t>30-Day Main Goal</t>
        </is>
      </c>
      <c r="C14" s="3" t="inlineStr">
        <is>
          <t>Key Deliverables</t>
        </is>
      </c>
      <c r="D14" s="3" t="inlineStr">
        <is>
          <t>Acceptance Standard</t>
        </is>
      </c>
      <c r="E14" s="4" t="n"/>
      <c r="F14" s="4" t="n"/>
      <c r="G14" s="4" t="n"/>
      <c r="H14" s="4" t="n"/>
      <c r="I14" s="4" t="n"/>
      <c r="J14" s="4" t="n"/>
      <c r="K14" s="4" t="n"/>
    </row>
    <row r="15" ht="24" customHeight="1">
      <c r="A15" s="4" t="inlineStr">
        <is>
          <t>Week 1: Arrival and Integration</t>
        </is>
      </c>
      <c r="B15" s="4" t="inlineStr">
        <is>
          <t>Complete admin, IT, policy, team, and role basics</t>
        </is>
      </c>
      <c r="C15" s="4" t="inlineStr">
        <is>
          <t>Onboarding checklist, system access, draft 30-day goals</t>
        </is>
      </c>
      <c r="D15" s="4" t="inlineStr">
        <is>
          <t>Are goals aligned and access ready?</t>
        </is>
      </c>
      <c r="E15" s="4" t="n"/>
      <c r="F15" s="4" t="n"/>
      <c r="G15" s="4" t="n"/>
      <c r="H15" s="4" t="n"/>
      <c r="I15" s="4" t="n"/>
      <c r="J15" s="4" t="n"/>
      <c r="K15" s="4" t="n"/>
    </row>
    <row r="16" ht="24" customHeight="1">
      <c r="A16" s="4" t="inlineStr">
        <is>
          <t>Week 2: Role Training</t>
        </is>
      </c>
      <c r="B16" s="4" t="inlineStr">
        <is>
          <t>Learn SOPs, system use, quality standards, and working interfaces</t>
        </is>
      </c>
      <c r="C16" s="4" t="inlineStr">
        <is>
          <t>Learning notes, task outputs, review materials</t>
        </is>
      </c>
      <c r="D16" s="4" t="inlineStr">
        <is>
          <t>Can low-risk work be done under supervision?</t>
        </is>
      </c>
      <c r="E16" s="4" t="n"/>
      <c r="F16" s="4" t="n"/>
      <c r="G16" s="4" t="n"/>
      <c r="H16" s="4" t="n"/>
      <c r="I16" s="4" t="n"/>
      <c r="J16" s="4" t="n"/>
      <c r="K16" s="4" t="n"/>
    </row>
    <row r="17" ht="24" customHeight="1">
      <c r="A17" s="4" t="inlineStr">
        <is>
          <t>Week 3: Scenario Practice</t>
        </is>
      </c>
      <c r="B17" s="4" t="inlineStr">
        <is>
          <t>Practice standard tasks, exception cases, and cross-team communication</t>
        </is>
      </c>
      <c r="C17" s="4" t="inlineStr">
        <is>
          <t>Practice evidence and exception exercise notes</t>
        </is>
      </c>
      <c r="D17" s="4" t="inlineStr">
        <is>
          <t>Can exceptions be identified and escalated?</t>
        </is>
      </c>
      <c r="E17" s="4" t="n"/>
      <c r="F17" s="4" t="n"/>
      <c r="G17" s="4" t="n"/>
      <c r="H17" s="4" t="n"/>
      <c r="I17" s="4" t="n"/>
      <c r="J17" s="4" t="n"/>
      <c r="K17" s="4" t="n"/>
    </row>
    <row r="18" ht="24" customHeight="1">
      <c r="A18" s="4" t="inlineStr">
        <is>
          <t>Week 4: Independent Handling</t>
        </is>
      </c>
      <c r="B18" s="4" t="inlineStr">
        <is>
          <t>Complete standard work independently and prepare the Day 30 package</t>
        </is>
      </c>
      <c r="C18" s="4" t="inlineStr">
        <is>
          <t>First deliverable, knowledge notes, review materials</t>
        </is>
      </c>
      <c r="D18" s="4" t="inlineStr">
        <is>
          <t>Can standard work be owned and reviewed?</t>
        </is>
      </c>
      <c r="E18" s="4" t="n"/>
      <c r="F18" s="4" t="n"/>
      <c r="G18" s="4" t="n"/>
      <c r="H18" s="4" t="n"/>
      <c r="I18" s="4" t="n"/>
      <c r="J18" s="4" t="n"/>
      <c r="K18" s="4" t="n"/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4">
    <mergeCell ref="A2:K2"/>
    <mergeCell ref="B10:K10"/>
    <mergeCell ref="A1:K1"/>
    <mergeCell ref="B11:K1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  <col width="24" customWidth="1" min="15" max="15"/>
    <col width="16" customWidth="1" min="16" max="16"/>
    <col width="24" customWidth="1" min="17" max="17"/>
  </cols>
  <sheetData>
    <row r="1" ht="28" customHeight="1">
      <c r="A1" s="1" t="inlineStr">
        <is>
          <t>30-Day Schedule Plan</t>
        </is>
      </c>
    </row>
    <row r="2" ht="34" customHeight="1">
      <c r="A2" s="2" t="inlineStr">
        <is>
          <t>Tracks daily learning, practice tasks, mentor actions, and acceptance results. Adjust the day sequence for calendar days or working days.</t>
        </is>
      </c>
    </row>
    <row r="3" ht="24" customHeight="1"/>
    <row r="4" ht="24" customHeight="1">
      <c r="A4" s="3" t="inlineStr">
        <is>
          <t>Day</t>
        </is>
      </c>
      <c r="B4" s="3" t="inlineStr">
        <is>
          <t>Week</t>
        </is>
      </c>
      <c r="C4" s="3" t="inlineStr">
        <is>
          <t>Date</t>
        </is>
      </c>
      <c r="D4" s="3" t="inlineStr">
        <is>
          <t>Stage</t>
        </is>
      </c>
      <c r="E4" s="3" t="inlineStr">
        <is>
          <t>Daily Theme</t>
        </is>
      </c>
      <c r="F4" s="3" t="inlineStr">
        <is>
          <t>Morning Core Action</t>
        </is>
      </c>
      <c r="G4" s="3" t="inlineStr">
        <is>
          <t>Afternoon Practice Task</t>
        </is>
      </c>
      <c r="H4" s="3" t="inlineStr">
        <is>
          <t>Mentor Action</t>
        </is>
      </c>
      <c r="I4" s="3" t="inlineStr">
        <is>
          <t>Materials or System Needed</t>
        </is>
      </c>
      <c r="J4" s="3" t="inlineStr">
        <is>
          <t>Acceptance Standard or Output</t>
        </is>
      </c>
      <c r="K4" s="3" t="inlineStr">
        <is>
          <t>Owner</t>
        </is>
      </c>
      <c r="L4" s="3" t="inlineStr">
        <is>
          <t>Status</t>
        </is>
      </c>
      <c r="M4" s="3" t="inlineStr">
        <is>
          <t>Priority</t>
        </is>
      </c>
      <c r="N4" s="3" t="inlineStr">
        <is>
          <t>Risk or Blocker</t>
        </is>
      </c>
      <c r="O4" s="3" t="inlineStr">
        <is>
          <t>Evidence or Note</t>
        </is>
      </c>
      <c r="P4" s="3" t="inlineStr">
        <is>
          <t>Planned Completion Date</t>
        </is>
      </c>
      <c r="Q4" s="3" t="inlineStr">
        <is>
          <t>Adjustment Note</t>
        </is>
      </c>
    </row>
    <row r="5" ht="24" customHeight="1">
      <c r="A5" s="4" t="n">
        <v>1</v>
      </c>
      <c r="B5" s="4">
        <f>ROUNDUP(A5/7,0)</f>
        <v/>
      </c>
      <c r="C5" s="10">
        <f>'Settings'!$B$9+A5-1</f>
        <v/>
      </c>
      <c r="D5" s="4" t="inlineStr">
        <is>
          <t>Week 1 Arrival and Integration</t>
        </is>
      </c>
      <c r="E5" s="4" t="inlineStr">
        <is>
          <t>Welcome and Admin/IT Setup</t>
        </is>
      </c>
      <c r="F5" s="4" t="inlineStr">
        <is>
          <t>Welcome meeting, team introductions, collaboration rules</t>
        </is>
      </c>
      <c r="G5" s="4" t="inlineStr">
        <is>
          <t>Welcome meeting, team introductions, collaboration rules</t>
        </is>
      </c>
      <c r="H5" s="4" t="inlineStr">
        <is>
          <t>Review, demonstrate, and answer questions</t>
        </is>
      </c>
      <c r="I5" s="4" t="inlineStr">
        <is>
          <t>SOP, system, checklist</t>
        </is>
      </c>
      <c r="J5" s="4" t="inlineStr">
        <is>
          <t>Accounts and devices are ready</t>
        </is>
      </c>
      <c r="K5" s="4" t="inlineStr">
        <is>
          <t>HR</t>
        </is>
      </c>
      <c r="L5" s="4" t="inlineStr">
        <is>
          <t>Completed</t>
        </is>
      </c>
      <c r="M5" s="4" t="inlineStr">
        <is>
          <t>High</t>
        </is>
      </c>
      <c r="N5" s="4" t="inlineStr"/>
      <c r="O5" s="4" t="inlineStr"/>
      <c r="P5" s="10">
        <f>C5</f>
        <v/>
      </c>
      <c r="Q5" s="4" t="inlineStr"/>
    </row>
    <row r="6" ht="24" customHeight="1">
      <c r="A6" s="4" t="n">
        <v>2</v>
      </c>
      <c r="B6" s="4">
        <f>ROUNDUP(A6/7,0)</f>
        <v/>
      </c>
      <c r="C6" s="10">
        <f>'Settings'!$B$9+A6-1</f>
        <v/>
      </c>
      <c r="D6" s="4" t="inlineStr">
        <is>
          <t>Week 1 Arrival and Integration</t>
        </is>
      </c>
      <c r="E6" s="4" t="inlineStr">
        <is>
          <t>Culture and Policies</t>
        </is>
      </c>
      <c r="F6" s="4" t="inlineStr">
        <is>
          <t>Study policies and record key questions</t>
        </is>
      </c>
      <c r="G6" s="4" t="inlineStr">
        <is>
          <t>Study policies and record key questions</t>
        </is>
      </c>
      <c r="H6" s="4" t="inlineStr">
        <is>
          <t>Review, demonstrate, and answer questions</t>
        </is>
      </c>
      <c r="I6" s="4" t="inlineStr">
        <is>
          <t>SOP, system, checklist</t>
        </is>
      </c>
      <c r="J6" s="4" t="inlineStr">
        <is>
          <t>Three key questions are recorded</t>
        </is>
      </c>
      <c r="K6" s="4" t="inlineStr">
        <is>
          <t>Manager</t>
        </is>
      </c>
      <c r="L6" s="4" t="inlineStr">
        <is>
          <t>Completed</t>
        </is>
      </c>
      <c r="M6" s="4" t="inlineStr">
        <is>
          <t>Medium</t>
        </is>
      </c>
      <c r="N6" s="4" t="inlineStr"/>
      <c r="O6" s="4" t="inlineStr"/>
      <c r="P6" s="10">
        <f>C6</f>
        <v/>
      </c>
      <c r="Q6" s="4" t="inlineStr"/>
    </row>
    <row r="7" ht="24" customHeight="1">
      <c r="A7" s="4" t="n">
        <v>3</v>
      </c>
      <c r="B7" s="4">
        <f>ROUNDUP(A7/7,0)</f>
        <v/>
      </c>
      <c r="C7" s="10">
        <f>'Settings'!$B$9+A7-1</f>
        <v/>
      </c>
      <c r="D7" s="4" t="inlineStr">
        <is>
          <t>Week 1 Arrival and Integration</t>
        </is>
      </c>
      <c r="E7" s="4" t="inlineStr">
        <is>
          <t>Role Scope and 30-Day Goal Alignment</t>
        </is>
      </c>
      <c r="F7" s="4" t="inlineStr">
        <is>
          <t>Confirm goals, deliverables, and priorities</t>
        </is>
      </c>
      <c r="G7" s="4" t="inlineStr">
        <is>
          <t>Confirm goals, deliverables, and priorities</t>
        </is>
      </c>
      <c r="H7" s="4" t="inlineStr">
        <is>
          <t>Review, demonstrate, and answer questions</t>
        </is>
      </c>
      <c r="I7" s="4" t="inlineStr">
        <is>
          <t>SOP, system, checklist</t>
        </is>
      </c>
      <c r="J7" s="4" t="inlineStr">
        <is>
          <t>Draft personal 30-day goals</t>
        </is>
      </c>
      <c r="K7" s="4" t="inlineStr">
        <is>
          <t>Mentor</t>
        </is>
      </c>
      <c r="L7" s="4" t="inlineStr">
        <is>
          <t>In Progress</t>
        </is>
      </c>
      <c r="M7" s="4" t="inlineStr">
        <is>
          <t>Low</t>
        </is>
      </c>
      <c r="N7" s="4" t="inlineStr"/>
      <c r="O7" s="4" t="inlineStr"/>
      <c r="P7" s="10">
        <f>C7</f>
        <v/>
      </c>
      <c r="Q7" s="4" t="inlineStr"/>
    </row>
    <row r="8" ht="24" customHeight="1">
      <c r="A8" s="4" t="n">
        <v>4</v>
      </c>
      <c r="B8" s="4">
        <f>ROUNDUP(A8/7,0)</f>
        <v/>
      </c>
      <c r="C8" s="10">
        <f>'Settings'!$B$9+A8-1</f>
        <v/>
      </c>
      <c r="D8" s="4" t="inlineStr">
        <is>
          <t>Week 1 Arrival and Integration</t>
        </is>
      </c>
      <c r="E8" s="4" t="inlineStr">
        <is>
          <t>Tools and Information Security</t>
        </is>
      </c>
      <c r="F8" s="4" t="inlineStr">
        <is>
          <t>Log in to core systems and verify access</t>
        </is>
      </c>
      <c r="G8" s="4" t="inlineStr">
        <is>
          <t>Log in to core systems and verify access</t>
        </is>
      </c>
      <c r="H8" s="4" t="inlineStr">
        <is>
          <t>Review, demonstrate, and answer questions</t>
        </is>
      </c>
      <c r="I8" s="4" t="inlineStr">
        <is>
          <t>SOP, system, checklist</t>
        </is>
      </c>
      <c r="J8" s="4" t="inlineStr">
        <is>
          <t>Login and security confirmation are complete</t>
        </is>
      </c>
      <c r="K8" s="4" t="inlineStr">
        <is>
          <t>IT/Admin</t>
        </is>
      </c>
      <c r="L8" s="4" t="inlineStr">
        <is>
          <t>In Progress</t>
        </is>
      </c>
      <c r="M8" s="4" t="inlineStr">
        <is>
          <t>High</t>
        </is>
      </c>
      <c r="N8" s="4" t="inlineStr"/>
      <c r="O8" s="4" t="inlineStr"/>
      <c r="P8" s="10">
        <f>C8</f>
        <v/>
      </c>
      <c r="Q8" s="4" t="inlineStr"/>
    </row>
    <row r="9" ht="24" customHeight="1">
      <c r="A9" s="4" t="n">
        <v>5</v>
      </c>
      <c r="B9" s="4">
        <f>ROUNDUP(A9/7,0)</f>
        <v/>
      </c>
      <c r="C9" s="10">
        <f>'Settings'!$B$9+A9-1</f>
        <v/>
      </c>
      <c r="D9" s="4" t="inlineStr">
        <is>
          <t>Week 1 Arrival and Integration</t>
        </is>
      </c>
      <c r="E9" s="4" t="inlineStr">
        <is>
          <t>Compliance, Safety, and Basic Process</t>
        </is>
      </c>
      <c r="F9" s="4" t="inlineStr">
        <is>
          <t>Learn compliance and safety requirements</t>
        </is>
      </c>
      <c r="G9" s="4" t="inlineStr">
        <is>
          <t>Learn compliance and safety requirements</t>
        </is>
      </c>
      <c r="H9" s="4" t="inlineStr">
        <is>
          <t>Review, demonstrate, and answer questions</t>
        </is>
      </c>
      <c r="I9" s="4" t="inlineStr">
        <is>
          <t>SOP, system, checklist</t>
        </is>
      </c>
      <c r="J9" s="4" t="inlineStr">
        <is>
          <t>Compliance quiz or confirmation is complete</t>
        </is>
      </c>
      <c r="K9" s="4" t="inlineStr">
        <is>
          <t>New Hire</t>
        </is>
      </c>
      <c r="L9" s="4" t="inlineStr">
        <is>
          <t>Not Started</t>
        </is>
      </c>
      <c r="M9" s="4" t="inlineStr">
        <is>
          <t>Medium</t>
        </is>
      </c>
      <c r="N9" s="4" t="inlineStr"/>
      <c r="O9" s="4" t="inlineStr"/>
      <c r="P9" s="10">
        <f>C9</f>
        <v/>
      </c>
      <c r="Q9" s="4" t="inlineStr"/>
    </row>
    <row r="10" ht="24" customHeight="1">
      <c r="A10" s="4" t="n">
        <v>6</v>
      </c>
      <c r="B10" s="4">
        <f>ROUNDUP(A10/7,0)</f>
        <v/>
      </c>
      <c r="C10" s="10">
        <f>'Settings'!$B$9+A10-1</f>
        <v/>
      </c>
      <c r="D10" s="4" t="inlineStr">
        <is>
          <t>Week 1 Arrival and Integration</t>
        </is>
      </c>
      <c r="E10" s="4" t="inlineStr">
        <is>
          <t>Business Flow Introduction</t>
        </is>
      </c>
      <c r="F10" s="4" t="inlineStr">
        <is>
          <t>Observe typical business handling</t>
        </is>
      </c>
      <c r="G10" s="4" t="inlineStr">
        <is>
          <t>Observe typical business handling</t>
        </is>
      </c>
      <c r="H10" s="4" t="inlineStr">
        <is>
          <t>Review, demonstrate, and answer questions</t>
        </is>
      </c>
      <c r="I10" s="4" t="inlineStr">
        <is>
          <t>SOP, system, checklist</t>
        </is>
      </c>
      <c r="J10" s="4" t="inlineStr">
        <is>
          <t>One-page business understanding note</t>
        </is>
      </c>
      <c r="K10" s="4" t="inlineStr">
        <is>
          <t>HR</t>
        </is>
      </c>
      <c r="L10" s="4" t="inlineStr">
        <is>
          <t>Not Started</t>
        </is>
      </c>
      <c r="M10" s="4" t="inlineStr">
        <is>
          <t>Low</t>
        </is>
      </c>
      <c r="N10" s="4" t="inlineStr"/>
      <c r="O10" s="4" t="inlineStr"/>
      <c r="P10" s="10">
        <f>C10</f>
        <v/>
      </c>
      <c r="Q10" s="4" t="inlineStr"/>
    </row>
    <row r="11" ht="24" customHeight="1">
      <c r="A11" s="4" t="n">
        <v>7</v>
      </c>
      <c r="B11" s="4">
        <f>ROUNDUP(A11/7,0)</f>
        <v/>
      </c>
      <c r="C11" s="10">
        <f>'Settings'!$B$9+A11-1</f>
        <v/>
      </c>
      <c r="D11" s="4" t="inlineStr">
        <is>
          <t>Week 1 Arrival and Integration</t>
        </is>
      </c>
      <c r="E11" s="4" t="inlineStr">
        <is>
          <t>Week 1 Review</t>
        </is>
      </c>
      <c r="F11" s="4" t="inlineStr">
        <is>
          <t>Organize questions and confirm next-week focus</t>
        </is>
      </c>
      <c r="G11" s="4" t="inlineStr">
        <is>
          <t>Organize questions and confirm next-week focus</t>
        </is>
      </c>
      <c r="H11" s="4" t="inlineStr">
        <is>
          <t>Review, demonstrate, and answer questions</t>
        </is>
      </c>
      <c r="I11" s="4" t="inlineStr">
        <is>
          <t>SOP, system, checklist</t>
        </is>
      </c>
      <c r="J11" s="4" t="inlineStr">
        <is>
          <t>Week 1 review and next-week plan</t>
        </is>
      </c>
      <c r="K11" s="4" t="inlineStr">
        <is>
          <t>Manager</t>
        </is>
      </c>
      <c r="L11" s="4" t="inlineStr">
        <is>
          <t>Not Started</t>
        </is>
      </c>
      <c r="M11" s="4" t="inlineStr">
        <is>
          <t>High</t>
        </is>
      </c>
      <c r="N11" s="4" t="inlineStr"/>
      <c r="O11" s="4" t="inlineStr"/>
      <c r="P11" s="10">
        <f>C11</f>
        <v/>
      </c>
      <c r="Q11" s="4" t="inlineStr"/>
    </row>
    <row r="12" ht="24" customHeight="1">
      <c r="A12" s="4" t="n">
        <v>8</v>
      </c>
      <c r="B12" s="4">
        <f>ROUNDUP(A12/7,0)</f>
        <v/>
      </c>
      <c r="C12" s="10">
        <f>'Settings'!$B$9+A12-1</f>
        <v/>
      </c>
      <c r="D12" s="4" t="inlineStr">
        <is>
          <t>Week 2 Role Training</t>
        </is>
      </c>
      <c r="E12" s="4" t="inlineStr">
        <is>
          <t>Core SOP Learning</t>
        </is>
      </c>
      <c r="F12" s="4" t="inlineStr">
        <is>
          <t>Learn the main flow and role split</t>
        </is>
      </c>
      <c r="G12" s="4" t="inlineStr">
        <is>
          <t>Learn the main flow and role split</t>
        </is>
      </c>
      <c r="H12" s="4" t="inlineStr">
        <is>
          <t>Review, demonstrate, and answer questions</t>
        </is>
      </c>
      <c r="I12" s="4" t="inlineStr">
        <is>
          <t>SOP, system, checklist</t>
        </is>
      </c>
      <c r="J12" s="4" t="inlineStr">
        <is>
          <t>Can explain standard work and risks</t>
        </is>
      </c>
      <c r="K12" s="4" t="inlineStr">
        <is>
          <t>Mentor</t>
        </is>
      </c>
      <c r="L12" s="4" t="inlineStr">
        <is>
          <t>Not Started</t>
        </is>
      </c>
      <c r="M12" s="4" t="inlineStr">
        <is>
          <t>Medium</t>
        </is>
      </c>
      <c r="N12" s="4" t="inlineStr"/>
      <c r="O12" s="4" t="inlineStr"/>
      <c r="P12" s="10">
        <f>C12</f>
        <v/>
      </c>
      <c r="Q12" s="4" t="inlineStr"/>
    </row>
    <row r="13" ht="24" customHeight="1">
      <c r="A13" s="4" t="n">
        <v>9</v>
      </c>
      <c r="B13" s="4">
        <f>ROUNDUP(A13/7,0)</f>
        <v/>
      </c>
      <c r="C13" s="10">
        <f>'Settings'!$B$9+A13-1</f>
        <v/>
      </c>
      <c r="D13" s="4" t="inlineStr">
        <is>
          <t>Week 2 Role Training</t>
        </is>
      </c>
      <c r="E13" s="4" t="inlineStr">
        <is>
          <t>System Practice and Data Rules</t>
        </is>
      </c>
      <c r="F13" s="4" t="inlineStr">
        <is>
          <t>Practice system use and data rules</t>
        </is>
      </c>
      <c r="G13" s="4" t="inlineStr">
        <is>
          <t>Practice system use and data rules</t>
        </is>
      </c>
      <c r="H13" s="4" t="inlineStr">
        <is>
          <t>Review, demonstrate, and answer questions</t>
        </is>
      </c>
      <c r="I13" s="4" t="inlineStr">
        <is>
          <t>SOP, system, checklist</t>
        </is>
      </c>
      <c r="J13" s="4" t="inlineStr">
        <is>
          <t>System operation exercise is complete</t>
        </is>
      </c>
      <c r="K13" s="4" t="inlineStr">
        <is>
          <t>IT/Admin</t>
        </is>
      </c>
      <c r="L13" s="4" t="inlineStr">
        <is>
          <t>Not Started</t>
        </is>
      </c>
      <c r="M13" s="4" t="inlineStr">
        <is>
          <t>Low</t>
        </is>
      </c>
      <c r="N13" s="4" t="inlineStr"/>
      <c r="O13" s="4" t="inlineStr"/>
      <c r="P13" s="10">
        <f>C13</f>
        <v/>
      </c>
      <c r="Q13" s="4" t="inlineStr"/>
    </row>
    <row r="14" ht="24" customHeight="1">
      <c r="A14" s="4" t="n">
        <v>10</v>
      </c>
      <c r="B14" s="4">
        <f>ROUNDUP(A14/7,0)</f>
        <v/>
      </c>
      <c r="C14" s="10">
        <f>'Settings'!$B$9+A14-1</f>
        <v/>
      </c>
      <c r="D14" s="4" t="inlineStr">
        <is>
          <t>Week 2 Role Training</t>
        </is>
      </c>
      <c r="E14" s="4" t="inlineStr">
        <is>
          <t>Shadowing</t>
        </is>
      </c>
      <c r="F14" s="4" t="inlineStr">
        <is>
          <t>Observe the mentor handling real work</t>
        </is>
      </c>
      <c r="G14" s="4" t="inlineStr">
        <is>
          <t>Observe the mentor handling real work</t>
        </is>
      </c>
      <c r="H14" s="4" t="inlineStr">
        <is>
          <t>Review, demonstrate, and answer questions</t>
        </is>
      </c>
      <c r="I14" s="4" t="inlineStr">
        <is>
          <t>SOP, system, checklist</t>
        </is>
      </c>
      <c r="J14" s="4" t="inlineStr">
        <is>
          <t>Observation notes and question list</t>
        </is>
      </c>
      <c r="K14" s="4" t="inlineStr">
        <is>
          <t>New Hire</t>
        </is>
      </c>
      <c r="L14" s="4" t="inlineStr">
        <is>
          <t>Not Started</t>
        </is>
      </c>
      <c r="M14" s="4" t="inlineStr">
        <is>
          <t>High</t>
        </is>
      </c>
      <c r="N14" s="4" t="inlineStr"/>
      <c r="O14" s="4" t="inlineStr"/>
      <c r="P14" s="10">
        <f>C14</f>
        <v/>
      </c>
      <c r="Q14" s="4" t="inlineStr"/>
    </row>
    <row r="15" ht="24" customHeight="1">
      <c r="A15" s="4" t="n">
        <v>11</v>
      </c>
      <c r="B15" s="4">
        <f>ROUNDUP(A15/7,0)</f>
        <v/>
      </c>
      <c r="C15" s="10">
        <f>'Settings'!$B$9+A15-1</f>
        <v/>
      </c>
      <c r="D15" s="4" t="inlineStr">
        <is>
          <t>Week 2 Role Training</t>
        </is>
      </c>
      <c r="E15" s="4" t="inlineStr">
        <is>
          <t>Low-Risk Task Practice</t>
        </is>
      </c>
      <c r="F15" s="4" t="inlineStr">
        <is>
          <t>Complete one standard task under supervision</t>
        </is>
      </c>
      <c r="G15" s="4" t="inlineStr">
        <is>
          <t>Complete one standard task under supervision</t>
        </is>
      </c>
      <c r="H15" s="4" t="inlineStr">
        <is>
          <t>Review, demonstrate, and answer questions</t>
        </is>
      </c>
      <c r="I15" s="4" t="inlineStr">
        <is>
          <t>SOP, system, checklist</t>
        </is>
      </c>
      <c r="J15" s="4" t="inlineStr">
        <is>
          <t>Low-risk task passes review</t>
        </is>
      </c>
      <c r="K15" s="4" t="inlineStr">
        <is>
          <t>HR</t>
        </is>
      </c>
      <c r="L15" s="4" t="inlineStr">
        <is>
          <t>Not Started</t>
        </is>
      </c>
      <c r="M15" s="4" t="inlineStr">
        <is>
          <t>Medium</t>
        </is>
      </c>
      <c r="N15" s="4" t="inlineStr"/>
      <c r="O15" s="4" t="inlineStr"/>
      <c r="P15" s="10">
        <f>C15</f>
        <v/>
      </c>
      <c r="Q15" s="4" t="inlineStr"/>
    </row>
    <row r="16" ht="24" customHeight="1">
      <c r="A16" s="4" t="n">
        <v>12</v>
      </c>
      <c r="B16" s="4">
        <f>ROUNDUP(A16/7,0)</f>
        <v/>
      </c>
      <c r="C16" s="10">
        <f>'Settings'!$B$9+A16-1</f>
        <v/>
      </c>
      <c r="D16" s="4" t="inlineStr">
        <is>
          <t>Week 2 Role Training</t>
        </is>
      </c>
      <c r="E16" s="4" t="inlineStr">
        <is>
          <t>Collaboration Routine</t>
        </is>
      </c>
      <c r="F16" s="4" t="inlineStr">
        <is>
          <t>Send one collaboration request</t>
        </is>
      </c>
      <c r="G16" s="4" t="inlineStr">
        <is>
          <t>Send one collaboration request</t>
        </is>
      </c>
      <c r="H16" s="4" t="inlineStr">
        <is>
          <t>Review, demonstrate, and answer questions</t>
        </is>
      </c>
      <c r="I16" s="4" t="inlineStr">
        <is>
          <t>SOP, system, checklist</t>
        </is>
      </c>
      <c r="J16" s="4" t="inlineStr">
        <is>
          <t>Collaboration record is reviewed</t>
        </is>
      </c>
      <c r="K16" s="4" t="inlineStr">
        <is>
          <t>Manager</t>
        </is>
      </c>
      <c r="L16" s="4" t="inlineStr">
        <is>
          <t>Not Started</t>
        </is>
      </c>
      <c r="M16" s="4" t="inlineStr">
        <is>
          <t>Low</t>
        </is>
      </c>
      <c r="N16" s="4" t="inlineStr"/>
      <c r="O16" s="4" t="inlineStr"/>
      <c r="P16" s="10">
        <f>C16</f>
        <v/>
      </c>
      <c r="Q16" s="4" t="inlineStr"/>
    </row>
    <row r="17" ht="24" customHeight="1">
      <c r="A17" s="4" t="n">
        <v>13</v>
      </c>
      <c r="B17" s="4">
        <f>ROUNDUP(A17/7,0)</f>
        <v/>
      </c>
      <c r="C17" s="10">
        <f>'Settings'!$B$9+A17-1</f>
        <v/>
      </c>
      <c r="D17" s="4" t="inlineStr">
        <is>
          <t>Week 2 Role Training</t>
        </is>
      </c>
      <c r="E17" s="4" t="inlineStr">
        <is>
          <t>Week 2 Assessment</t>
        </is>
      </c>
      <c r="F17" s="4" t="inlineStr">
        <is>
          <t>Assess process, system, and collaboration capability</t>
        </is>
      </c>
      <c r="G17" s="4" t="inlineStr">
        <is>
          <t>Assess process, system, and collaboration capability</t>
        </is>
      </c>
      <c r="H17" s="4" t="inlineStr">
        <is>
          <t>Review, demonstrate, and answer questions</t>
        </is>
      </c>
      <c r="I17" s="4" t="inlineStr">
        <is>
          <t>SOP, system, checklist</t>
        </is>
      </c>
      <c r="J17" s="4" t="inlineStr">
        <is>
          <t>Week 2 assessment is complete</t>
        </is>
      </c>
      <c r="K17" s="4" t="inlineStr">
        <is>
          <t>Mentor</t>
        </is>
      </c>
      <c r="L17" s="4" t="inlineStr">
        <is>
          <t>Not Started</t>
        </is>
      </c>
      <c r="M17" s="4" t="inlineStr">
        <is>
          <t>High</t>
        </is>
      </c>
      <c r="N17" s="4" t="inlineStr"/>
      <c r="O17" s="4" t="inlineStr"/>
      <c r="P17" s="10">
        <f>C17</f>
        <v/>
      </c>
      <c r="Q17" s="4" t="inlineStr"/>
    </row>
    <row r="18" ht="24" customHeight="1">
      <c r="A18" s="4" t="n">
        <v>14</v>
      </c>
      <c r="B18" s="4">
        <f>ROUNDUP(A18/7,0)</f>
        <v/>
      </c>
      <c r="C18" s="10">
        <f>'Settings'!$B$9+A18-1</f>
        <v/>
      </c>
      <c r="D18" s="4" t="inlineStr">
        <is>
          <t>Week 2 Role Training</t>
        </is>
      </c>
      <c r="E18" s="4" t="inlineStr">
        <is>
          <t>Low-Risk Task Ownership</t>
        </is>
      </c>
      <c r="F18" s="4" t="inlineStr">
        <is>
          <t>Take one real low-risk task</t>
        </is>
      </c>
      <c r="G18" s="4" t="inlineStr">
        <is>
          <t>Take one real low-risk task</t>
        </is>
      </c>
      <c r="H18" s="4" t="inlineStr">
        <is>
          <t>Review, demonstrate, and answer questions</t>
        </is>
      </c>
      <c r="I18" s="4" t="inlineStr">
        <is>
          <t>SOP, system, checklist</t>
        </is>
      </c>
      <c r="J18" s="4" t="inlineStr">
        <is>
          <t>Standard task meets requirements</t>
        </is>
      </c>
      <c r="K18" s="4" t="inlineStr">
        <is>
          <t>IT/Admin</t>
        </is>
      </c>
      <c r="L18" s="4" t="inlineStr">
        <is>
          <t>Not Started</t>
        </is>
      </c>
      <c r="M18" s="4" t="inlineStr">
        <is>
          <t>Medium</t>
        </is>
      </c>
      <c r="N18" s="4" t="inlineStr"/>
      <c r="O18" s="4" t="inlineStr"/>
      <c r="P18" s="10">
        <f>C18</f>
        <v/>
      </c>
      <c r="Q18" s="4" t="inlineStr"/>
    </row>
    <row r="19" ht="24" customHeight="1">
      <c r="A19" s="4" t="n">
        <v>15</v>
      </c>
      <c r="B19" s="4">
        <f>ROUNDUP(A19/7,0)</f>
        <v/>
      </c>
      <c r="C19" s="10">
        <f>'Settings'!$B$9+A19-1</f>
        <v/>
      </c>
      <c r="D19" s="4" t="inlineStr">
        <is>
          <t>Week 3 Scenario Practice</t>
        </is>
      </c>
      <c r="E19" s="4" t="inlineStr">
        <is>
          <t>Exception Case Exercise</t>
        </is>
      </c>
      <c r="F19" s="4" t="inlineStr">
        <is>
          <t>Simulate one exception case</t>
        </is>
      </c>
      <c r="G19" s="4" t="inlineStr">
        <is>
          <t>Simulate one exception case</t>
        </is>
      </c>
      <c r="H19" s="4" t="inlineStr">
        <is>
          <t>Review, demonstrate, and answer questions</t>
        </is>
      </c>
      <c r="I19" s="4" t="inlineStr">
        <is>
          <t>SOP, system, checklist</t>
        </is>
      </c>
      <c r="J19" s="4" t="inlineStr">
        <is>
          <t>Can judge escalation criteria</t>
        </is>
      </c>
      <c r="K19" s="4" t="inlineStr">
        <is>
          <t>New Hire</t>
        </is>
      </c>
      <c r="L19" s="4" t="inlineStr">
        <is>
          <t>Not Started</t>
        </is>
      </c>
      <c r="M19" s="4" t="inlineStr">
        <is>
          <t>Low</t>
        </is>
      </c>
      <c r="N19" s="4" t="inlineStr"/>
      <c r="O19" s="4" t="inlineStr"/>
      <c r="P19" s="10">
        <f>C19</f>
        <v/>
      </c>
      <c r="Q19" s="4" t="inlineStr"/>
    </row>
    <row r="20" ht="24" customHeight="1">
      <c r="A20" s="4" t="n">
        <v>16</v>
      </c>
      <c r="B20" s="4">
        <f>ROUNDUP(A20/7,0)</f>
        <v/>
      </c>
      <c r="C20" s="10">
        <f>'Settings'!$B$9+A20-1</f>
        <v/>
      </c>
      <c r="D20" s="4" t="inlineStr">
        <is>
          <t>Week 3 Scenario Practice</t>
        </is>
      </c>
      <c r="E20" s="4" t="inlineStr">
        <is>
          <t>Metrics and Report Reading</t>
        </is>
      </c>
      <c r="F20" s="4" t="inlineStr">
        <is>
          <t>Analyze one metric or report</t>
        </is>
      </c>
      <c r="G20" s="4" t="inlineStr">
        <is>
          <t>Analyze one metric or report</t>
        </is>
      </c>
      <c r="H20" s="4" t="inlineStr">
        <is>
          <t>Review, demonstrate, and answer questions</t>
        </is>
      </c>
      <c r="I20" s="4" t="inlineStr">
        <is>
          <t>SOP, system, checklist</t>
        </is>
      </c>
      <c r="J20" s="4" t="inlineStr">
        <is>
          <t>Can explain key metric meaning</t>
        </is>
      </c>
      <c r="K20" s="4" t="inlineStr">
        <is>
          <t>HR</t>
        </is>
      </c>
      <c r="L20" s="4" t="inlineStr">
        <is>
          <t>Not Started</t>
        </is>
      </c>
      <c r="M20" s="4" t="inlineStr">
        <is>
          <t>High</t>
        </is>
      </c>
      <c r="N20" s="4" t="inlineStr"/>
      <c r="O20" s="4" t="inlineStr"/>
      <c r="P20" s="10">
        <f>C20</f>
        <v/>
      </c>
      <c r="Q20" s="4" t="inlineStr"/>
    </row>
    <row r="21" ht="24" customHeight="1">
      <c r="A21" s="4" t="n">
        <v>17</v>
      </c>
      <c r="B21" s="4">
        <f>ROUNDUP(A21/7,0)</f>
        <v/>
      </c>
      <c r="C21" s="10">
        <f>'Settings'!$B$9+A21-1</f>
        <v/>
      </c>
      <c r="D21" s="4" t="inlineStr">
        <is>
          <t>Week 3 Scenario Practice</t>
        </is>
      </c>
      <c r="E21" s="4" t="inlineStr">
        <is>
          <t>Knowledge Capture</t>
        </is>
      </c>
      <c r="F21" s="4" t="inlineStr">
        <is>
          <t>Capture an FAQ or operation note</t>
        </is>
      </c>
      <c r="G21" s="4" t="inlineStr">
        <is>
          <t>Capture an FAQ or operation note</t>
        </is>
      </c>
      <c r="H21" s="4" t="inlineStr">
        <is>
          <t>Review, demonstrate, and answer questions</t>
        </is>
      </c>
      <c r="I21" s="4" t="inlineStr">
        <is>
          <t>SOP, system, checklist</t>
        </is>
      </c>
      <c r="J21" s="4" t="inlineStr">
        <is>
          <t>Knowledge entry is complete</t>
        </is>
      </c>
      <c r="K21" s="4" t="inlineStr">
        <is>
          <t>Manager</t>
        </is>
      </c>
      <c r="L21" s="4" t="inlineStr">
        <is>
          <t>Not Started</t>
        </is>
      </c>
      <c r="M21" s="4" t="inlineStr">
        <is>
          <t>Medium</t>
        </is>
      </c>
      <c r="N21" s="4" t="inlineStr"/>
      <c r="O21" s="4" t="inlineStr"/>
      <c r="P21" s="10">
        <f>C21</f>
        <v/>
      </c>
      <c r="Q21" s="4" t="inlineStr"/>
    </row>
    <row r="22" ht="24" customHeight="1">
      <c r="A22" s="4" t="n">
        <v>18</v>
      </c>
      <c r="B22" s="4">
        <f>ROUNDUP(A22/7,0)</f>
        <v/>
      </c>
      <c r="C22" s="10">
        <f>'Settings'!$B$9+A22-1</f>
        <v/>
      </c>
      <c r="D22" s="4" t="inlineStr">
        <is>
          <t>Week 3 Scenario Practice</t>
        </is>
      </c>
      <c r="E22" s="4" t="inlineStr">
        <is>
          <t>Cross-Team Collaboration Exercise</t>
        </is>
      </c>
      <c r="F22" s="4" t="inlineStr">
        <is>
          <t>Run a mock cross-team request</t>
        </is>
      </c>
      <c r="G22" s="4" t="inlineStr">
        <is>
          <t>Run a mock cross-team request</t>
        </is>
      </c>
      <c r="H22" s="4" t="inlineStr">
        <is>
          <t>Review, demonstrate, and answer questions</t>
        </is>
      </c>
      <c r="I22" s="4" t="inlineStr">
        <is>
          <t>SOP, system, checklist</t>
        </is>
      </c>
      <c r="J22" s="4" t="inlineStr">
        <is>
          <t>Cross-team communication record is complete</t>
        </is>
      </c>
      <c r="K22" s="4" t="inlineStr">
        <is>
          <t>Mentor</t>
        </is>
      </c>
      <c r="L22" s="4" t="inlineStr">
        <is>
          <t>Not Started</t>
        </is>
      </c>
      <c r="M22" s="4" t="inlineStr">
        <is>
          <t>Low</t>
        </is>
      </c>
      <c r="N22" s="4" t="inlineStr"/>
      <c r="O22" s="4" t="inlineStr"/>
      <c r="P22" s="10">
        <f>C22</f>
        <v/>
      </c>
      <c r="Q22" s="4" t="inlineStr"/>
    </row>
    <row r="23" ht="24" customHeight="1">
      <c r="A23" s="4" t="n">
        <v>19</v>
      </c>
      <c r="B23" s="4">
        <f>ROUNDUP(A23/7,0)</f>
        <v/>
      </c>
      <c r="C23" s="10">
        <f>'Settings'!$B$9+A23-1</f>
        <v/>
      </c>
      <c r="D23" s="4" t="inlineStr">
        <is>
          <t>Week 3 Scenario Practice</t>
        </is>
      </c>
      <c r="E23" s="4" t="inlineStr">
        <is>
          <t>Week 3 Review</t>
        </is>
      </c>
      <c r="F23" s="4" t="inlineStr">
        <is>
          <t>Review task evidence and gaps</t>
        </is>
      </c>
      <c r="G23" s="4" t="inlineStr">
        <is>
          <t>Review task evidence and gaps</t>
        </is>
      </c>
      <c r="H23" s="4" t="inlineStr">
        <is>
          <t>Review, demonstrate, and answer questions</t>
        </is>
      </c>
      <c r="I23" s="4" t="inlineStr">
        <is>
          <t>SOP, system, checklist</t>
        </is>
      </c>
      <c r="J23" s="4" t="inlineStr">
        <is>
          <t>Week 3 review is complete</t>
        </is>
      </c>
      <c r="K23" s="4" t="inlineStr">
        <is>
          <t>IT/Admin</t>
        </is>
      </c>
      <c r="L23" s="4" t="inlineStr">
        <is>
          <t>Not Started</t>
        </is>
      </c>
      <c r="M23" s="4" t="inlineStr">
        <is>
          <t>High</t>
        </is>
      </c>
      <c r="N23" s="4" t="inlineStr"/>
      <c r="O23" s="4" t="inlineStr"/>
      <c r="P23" s="10">
        <f>C23</f>
        <v/>
      </c>
      <c r="Q23" s="4" t="inlineStr"/>
    </row>
    <row r="24" ht="24" customHeight="1">
      <c r="A24" s="4" t="n">
        <v>20</v>
      </c>
      <c r="B24" s="4">
        <f>ROUNDUP(A24/7,0)</f>
        <v/>
      </c>
      <c r="C24" s="10">
        <f>'Settings'!$B$9+A24-1</f>
        <v/>
      </c>
      <c r="D24" s="4" t="inlineStr">
        <is>
          <t>Week 3 Scenario Practice</t>
        </is>
      </c>
      <c r="E24" s="4" t="inlineStr">
        <is>
          <t>Independent Standard Work</t>
        </is>
      </c>
      <c r="F24" s="4" t="inlineStr">
        <is>
          <t>Submit progress and results at checkpoints</t>
        </is>
      </c>
      <c r="G24" s="4" t="inlineStr">
        <is>
          <t>Submit progress and results at checkpoints</t>
        </is>
      </c>
      <c r="H24" s="4" t="inlineStr">
        <is>
          <t>Review, demonstrate, and answer questions</t>
        </is>
      </c>
      <c r="I24" s="4" t="inlineStr">
        <is>
          <t>SOP, system, checklist</t>
        </is>
      </c>
      <c r="J24" s="4" t="inlineStr">
        <is>
          <t>Standard work is completed independently</t>
        </is>
      </c>
      <c r="K24" s="4" t="inlineStr">
        <is>
          <t>New Hire</t>
        </is>
      </c>
      <c r="L24" s="4" t="inlineStr">
        <is>
          <t>Not Started</t>
        </is>
      </c>
      <c r="M24" s="4" t="inlineStr">
        <is>
          <t>Medium</t>
        </is>
      </c>
      <c r="N24" s="4" t="inlineStr"/>
      <c r="O24" s="4" t="inlineStr"/>
      <c r="P24" s="10">
        <f>C24</f>
        <v/>
      </c>
      <c r="Q24" s="4" t="inlineStr"/>
    </row>
    <row r="25" ht="24" customHeight="1">
      <c r="A25" s="4" t="n">
        <v>21</v>
      </c>
      <c r="B25" s="4">
        <f>ROUNDUP(A25/7,0)</f>
        <v/>
      </c>
      <c r="C25" s="10">
        <f>'Settings'!$B$9+A25-1</f>
        <v/>
      </c>
      <c r="D25" s="4" t="inlineStr">
        <is>
          <t>Week 3 Scenario Practice</t>
        </is>
      </c>
      <c r="E25" s="4" t="inlineStr">
        <is>
          <t>Quality and Correction</t>
        </is>
      </c>
      <c r="F25" s="4" t="inlineStr">
        <is>
          <t>Fix errors and explain the reason</t>
        </is>
      </c>
      <c r="G25" s="4" t="inlineStr">
        <is>
          <t>Fix errors and explain the reason</t>
        </is>
      </c>
      <c r="H25" s="4" t="inlineStr">
        <is>
          <t>Review, demonstrate, and answer questions</t>
        </is>
      </c>
      <c r="I25" s="4" t="inlineStr">
        <is>
          <t>SOP, system, checklist</t>
        </is>
      </c>
      <c r="J25" s="4" t="inlineStr">
        <is>
          <t>Quality and correction speed meet standard</t>
        </is>
      </c>
      <c r="K25" s="4" t="inlineStr">
        <is>
          <t>HR</t>
        </is>
      </c>
      <c r="L25" s="4" t="inlineStr">
        <is>
          <t>Not Started</t>
        </is>
      </c>
      <c r="M25" s="4" t="inlineStr">
        <is>
          <t>Low</t>
        </is>
      </c>
      <c r="N25" s="4" t="inlineStr"/>
      <c r="O25" s="4" t="inlineStr"/>
      <c r="P25" s="10">
        <f>C25</f>
        <v/>
      </c>
      <c r="Q25" s="4" t="inlineStr"/>
    </row>
    <row r="26" ht="24" customHeight="1">
      <c r="A26" s="4" t="n">
        <v>22</v>
      </c>
      <c r="B26" s="4">
        <f>ROUNDUP(A26/7,0)</f>
        <v/>
      </c>
      <c r="C26" s="10">
        <f>'Settings'!$B$9+A26-1</f>
        <v/>
      </c>
      <c r="D26" s="4" t="inlineStr">
        <is>
          <t>Week 4 Independent Handling</t>
        </is>
      </c>
      <c r="E26" s="4" t="inlineStr">
        <is>
          <t>Improvement Suggestions</t>
        </is>
      </c>
      <c r="F26" s="4" t="inlineStr">
        <is>
          <t>Submit one to three small improvements</t>
        </is>
      </c>
      <c r="G26" s="4" t="inlineStr">
        <is>
          <t>Submit one to three small improvements</t>
        </is>
      </c>
      <c r="H26" s="4" t="inlineStr">
        <is>
          <t>Review, demonstrate, and answer questions</t>
        </is>
      </c>
      <c r="I26" s="4" t="inlineStr">
        <is>
          <t>SOP, system, checklist</t>
        </is>
      </c>
      <c r="J26" s="4" t="inlineStr">
        <is>
          <t>Actionable improvement suggestions</t>
        </is>
      </c>
      <c r="K26" s="4" t="inlineStr">
        <is>
          <t>Manager</t>
        </is>
      </c>
      <c r="L26" s="4" t="inlineStr">
        <is>
          <t>Not Started</t>
        </is>
      </c>
      <c r="M26" s="4" t="inlineStr">
        <is>
          <t>High</t>
        </is>
      </c>
      <c r="N26" s="4" t="inlineStr"/>
      <c r="O26" s="4" t="inlineStr"/>
      <c r="P26" s="10">
        <f>C26</f>
        <v/>
      </c>
      <c r="Q26" s="4" t="inlineStr"/>
    </row>
    <row r="27" ht="24" customHeight="1">
      <c r="A27" s="4" t="n">
        <v>23</v>
      </c>
      <c r="B27" s="4">
        <f>ROUNDUP(A27/7,0)</f>
        <v/>
      </c>
      <c r="C27" s="10">
        <f>'Settings'!$B$9+A27-1</f>
        <v/>
      </c>
      <c r="D27" s="4" t="inlineStr">
        <is>
          <t>Week 4 Independent Handling</t>
        </is>
      </c>
      <c r="E27" s="4" t="inlineStr">
        <is>
          <t>Day 30 Evidence Package</t>
        </is>
      </c>
      <c r="F27" s="4" t="inlineStr">
        <is>
          <t>Organize training records and practice evidence</t>
        </is>
      </c>
      <c r="G27" s="4" t="inlineStr">
        <is>
          <t>Organize training records and practice evidence</t>
        </is>
      </c>
      <c r="H27" s="4" t="inlineStr">
        <is>
          <t>Review, demonstrate, and answer questions</t>
        </is>
      </c>
      <c r="I27" s="4" t="inlineStr">
        <is>
          <t>SOP, system, checklist</t>
        </is>
      </c>
      <c r="J27" s="4" t="inlineStr">
        <is>
          <t>Day 30 evidence package</t>
        </is>
      </c>
      <c r="K27" s="4" t="inlineStr">
        <is>
          <t>Mentor</t>
        </is>
      </c>
      <c r="L27" s="4" t="inlineStr">
        <is>
          <t>Not Started</t>
        </is>
      </c>
      <c r="M27" s="4" t="inlineStr">
        <is>
          <t>Medium</t>
        </is>
      </c>
      <c r="N27" s="4" t="inlineStr"/>
      <c r="O27" s="4" t="inlineStr"/>
      <c r="P27" s="10">
        <f>C27</f>
        <v/>
      </c>
      <c r="Q27" s="4" t="inlineStr"/>
    </row>
    <row r="28" ht="24" customHeight="1">
      <c r="A28" s="4" t="n">
        <v>24</v>
      </c>
      <c r="B28" s="4">
        <f>ROUNDUP(A28/7,0)</f>
        <v/>
      </c>
      <c r="C28" s="10">
        <f>'Settings'!$B$9+A28-1</f>
        <v/>
      </c>
      <c r="D28" s="4" t="inlineStr">
        <is>
          <t>Week 4 Independent Handling</t>
        </is>
      </c>
      <c r="E28" s="4" t="inlineStr">
        <is>
          <t>Day 30 Review</t>
        </is>
      </c>
      <c r="F28" s="4" t="inlineStr">
        <is>
          <t>Confirm outcomes, scores, and risks</t>
        </is>
      </c>
      <c r="G28" s="4" t="inlineStr">
        <is>
          <t>Confirm outcomes, scores, and risks</t>
        </is>
      </c>
      <c r="H28" s="4" t="inlineStr">
        <is>
          <t>Review, demonstrate, and answer questions</t>
        </is>
      </c>
      <c r="I28" s="4" t="inlineStr">
        <is>
          <t>SOP, system, checklist</t>
        </is>
      </c>
      <c r="J28" s="4" t="inlineStr">
        <is>
          <t>Day 30 review and action plan</t>
        </is>
      </c>
      <c r="K28" s="4" t="inlineStr">
        <is>
          <t>IT/Admin</t>
        </is>
      </c>
      <c r="L28" s="4" t="inlineStr">
        <is>
          <t>Not Started</t>
        </is>
      </c>
      <c r="M28" s="4" t="inlineStr">
        <is>
          <t>Low</t>
        </is>
      </c>
      <c r="N28" s="4" t="inlineStr"/>
      <c r="O28" s="4" t="inlineStr"/>
      <c r="P28" s="10">
        <f>C28</f>
        <v/>
      </c>
      <c r="Q28" s="4" t="inlineStr"/>
    </row>
    <row r="29" ht="24" customHeight="1">
      <c r="A29" s="4" t="n">
        <v>25</v>
      </c>
      <c r="B29" s="4">
        <f>ROUNDUP(A29/7,0)</f>
        <v/>
      </c>
      <c r="C29" s="10">
        <f>'Settings'!$B$9+A29-1</f>
        <v/>
      </c>
      <c r="D29" s="4" t="inlineStr">
        <is>
          <t>Week 4 Independent Handling</t>
        </is>
      </c>
      <c r="E29" s="4" t="inlineStr">
        <is>
          <t>60/90-Day Action Plan</t>
        </is>
      </c>
      <c r="F29" s="4" t="inlineStr">
        <is>
          <t>Create follow-up growth actions</t>
        </is>
      </c>
      <c r="G29" s="4" t="inlineStr">
        <is>
          <t>Create follow-up growth actions</t>
        </is>
      </c>
      <c r="H29" s="4" t="inlineStr">
        <is>
          <t>Review, demonstrate, and answer questions</t>
        </is>
      </c>
      <c r="I29" s="4" t="inlineStr">
        <is>
          <t>SOP, system, checklist</t>
        </is>
      </c>
      <c r="J29" s="4" t="inlineStr">
        <is>
          <t>Next goals and owners are clear</t>
        </is>
      </c>
      <c r="K29" s="4" t="inlineStr">
        <is>
          <t>New Hire</t>
        </is>
      </c>
      <c r="L29" s="4" t="inlineStr">
        <is>
          <t>Not Started</t>
        </is>
      </c>
      <c r="M29" s="4" t="inlineStr">
        <is>
          <t>High</t>
        </is>
      </c>
      <c r="N29" s="4" t="inlineStr"/>
      <c r="O29" s="4" t="inlineStr"/>
      <c r="P29" s="10">
        <f>C29</f>
        <v/>
      </c>
      <c r="Q29" s="4" t="inlineStr"/>
    </row>
    <row r="30" ht="24" customHeight="1">
      <c r="A30" s="4" t="n">
        <v>26</v>
      </c>
      <c r="B30" s="4">
        <f>ROUNDUP(A30/7,0)</f>
        <v/>
      </c>
      <c r="C30" s="10">
        <f>'Settings'!$B$9+A30-1</f>
        <v/>
      </c>
      <c r="D30" s="4" t="inlineStr">
        <is>
          <t>Week 4 Independent Handling</t>
        </is>
      </c>
      <c r="E30" s="4" t="inlineStr">
        <is>
          <t>Handover and Archive</t>
        </is>
      </c>
      <c r="F30" s="4" t="inlineStr">
        <is>
          <t>Archive evidence links and learning notes</t>
        </is>
      </c>
      <c r="G30" s="4" t="inlineStr">
        <is>
          <t>Archive evidence links and learning notes</t>
        </is>
      </c>
      <c r="H30" s="4" t="inlineStr">
        <is>
          <t>Review, demonstrate, and answer questions</t>
        </is>
      </c>
      <c r="I30" s="4" t="inlineStr">
        <is>
          <t>SOP, system, checklist</t>
        </is>
      </c>
      <c r="J30" s="4" t="inlineStr">
        <is>
          <t>Follow-up materials are ready</t>
        </is>
      </c>
      <c r="K30" s="4" t="inlineStr">
        <is>
          <t>HR</t>
        </is>
      </c>
      <c r="L30" s="4" t="inlineStr">
        <is>
          <t>Not Started</t>
        </is>
      </c>
      <c r="M30" s="4" t="inlineStr">
        <is>
          <t>Medium</t>
        </is>
      </c>
      <c r="N30" s="4" t="inlineStr"/>
      <c r="O30" s="4" t="inlineStr"/>
      <c r="P30" s="10">
        <f>C30</f>
        <v/>
      </c>
      <c r="Q30" s="4" t="inlineStr"/>
    </row>
    <row r="31" ht="24" customHeight="1">
      <c r="A31" s="4" t="n">
        <v>27</v>
      </c>
      <c r="B31" s="4">
        <f>ROUNDUP(A31/7,0)</f>
        <v/>
      </c>
      <c r="C31" s="10">
        <f>'Settings'!$B$9+A31-1</f>
        <v/>
      </c>
      <c r="D31" s="4" t="inlineStr">
        <is>
          <t>Week 4 Independent Handling</t>
        </is>
      </c>
      <c r="E31" s="4" t="inlineStr">
        <is>
          <t>Team Sharing</t>
        </is>
      </c>
      <c r="F31" s="4" t="inlineStr">
        <is>
          <t>Turn questions into team knowledge</t>
        </is>
      </c>
      <c r="G31" s="4" t="inlineStr">
        <is>
          <t>Turn questions into team knowledge</t>
        </is>
      </c>
      <c r="H31" s="4" t="inlineStr">
        <is>
          <t>Review, demonstrate, and answer questions</t>
        </is>
      </c>
      <c r="I31" s="4" t="inlineStr">
        <is>
          <t>SOP, system, checklist</t>
        </is>
      </c>
      <c r="J31" s="4" t="inlineStr">
        <is>
          <t>Team knowledge base is updated</t>
        </is>
      </c>
      <c r="K31" s="4" t="inlineStr">
        <is>
          <t>Manager</t>
        </is>
      </c>
      <c r="L31" s="4" t="inlineStr">
        <is>
          <t>Not Started</t>
        </is>
      </c>
      <c r="M31" s="4" t="inlineStr">
        <is>
          <t>Low</t>
        </is>
      </c>
      <c r="N31" s="4" t="inlineStr"/>
      <c r="O31" s="4" t="inlineStr"/>
      <c r="P31" s="10">
        <f>C31</f>
        <v/>
      </c>
      <c r="Q31" s="4" t="inlineStr"/>
    </row>
    <row r="32" ht="24" customHeight="1">
      <c r="A32" s="4" t="n">
        <v>28</v>
      </c>
      <c r="B32" s="4">
        <f>ROUNDUP(A32/7,0)</f>
        <v/>
      </c>
      <c r="C32" s="10">
        <f>'Settings'!$B$9+A32-1</f>
        <v/>
      </c>
      <c r="D32" s="4" t="inlineStr">
        <is>
          <t>Week 4 Independent Handling</t>
        </is>
      </c>
      <c r="E32" s="4" t="inlineStr">
        <is>
          <t>Buffer Slot</t>
        </is>
      </c>
      <c r="F32" s="4" t="inlineStr">
        <is>
          <t>Close unfinished items</t>
        </is>
      </c>
      <c r="G32" s="4" t="inlineStr">
        <is>
          <t>Close unfinished items</t>
        </is>
      </c>
      <c r="H32" s="4" t="inlineStr">
        <is>
          <t>Review, demonstrate, and answer questions</t>
        </is>
      </c>
      <c r="I32" s="4" t="inlineStr">
        <is>
          <t>SOP, system, checklist</t>
        </is>
      </c>
      <c r="J32" s="4" t="inlineStr">
        <is>
          <t>Delayed items have support actions</t>
        </is>
      </c>
      <c r="K32" s="4" t="inlineStr">
        <is>
          <t>Mentor</t>
        </is>
      </c>
      <c r="L32" s="4" t="inlineStr">
        <is>
          <t>Not Started</t>
        </is>
      </c>
      <c r="M32" s="4" t="inlineStr">
        <is>
          <t>High</t>
        </is>
      </c>
      <c r="N32" s="4" t="inlineStr"/>
      <c r="O32" s="4" t="inlineStr"/>
      <c r="P32" s="10">
        <f>C32</f>
        <v/>
      </c>
      <c r="Q32" s="4" t="inlineStr"/>
    </row>
    <row r="33" ht="24" customHeight="1">
      <c r="A33" s="4" t="n">
        <v>29</v>
      </c>
      <c r="B33" s="4">
        <f>ROUNDUP(A33/7,0)</f>
        <v/>
      </c>
      <c r="C33" s="10">
        <f>'Settings'!$B$9+A33-1</f>
        <v/>
      </c>
      <c r="D33" s="4" t="inlineStr">
        <is>
          <t>Week 4 Independent Handling</t>
        </is>
      </c>
      <c r="E33" s="4" t="inlineStr">
        <is>
          <t>Management Confirmation</t>
        </is>
      </c>
      <c r="F33" s="4" t="inlineStr">
        <is>
          <t>Confirm next authority boundary</t>
        </is>
      </c>
      <c r="G33" s="4" t="inlineStr">
        <is>
          <t>Confirm next authority boundary</t>
        </is>
      </c>
      <c r="H33" s="4" t="inlineStr">
        <is>
          <t>Review, demonstrate, and answer questions</t>
        </is>
      </c>
      <c r="I33" s="4" t="inlineStr">
        <is>
          <t>SOP, system, checklist</t>
        </is>
      </c>
      <c r="J33" s="4" t="inlineStr">
        <is>
          <t>Next authority is clear</t>
        </is>
      </c>
      <c r="K33" s="4" t="inlineStr">
        <is>
          <t>IT/Admin</t>
        </is>
      </c>
      <c r="L33" s="4" t="inlineStr">
        <is>
          <t>Not Started</t>
        </is>
      </c>
      <c r="M33" s="4" t="inlineStr">
        <is>
          <t>Medium</t>
        </is>
      </c>
      <c r="N33" s="4" t="inlineStr"/>
      <c r="O33" s="4" t="inlineStr"/>
      <c r="P33" s="10">
        <f>C33</f>
        <v/>
      </c>
      <c r="Q33" s="4" t="inlineStr"/>
    </row>
    <row r="34" ht="24" customHeight="1">
      <c r="A34" s="4" t="n">
        <v>30</v>
      </c>
      <c r="B34" s="4">
        <f>ROUNDUP(A34/7,0)</f>
        <v/>
      </c>
      <c r="C34" s="10">
        <f>'Settings'!$B$9+A34-1</f>
        <v/>
      </c>
      <c r="D34" s="4" t="inlineStr">
        <is>
          <t>Week 4 Independent Handling</t>
        </is>
      </c>
      <c r="E34" s="4" t="inlineStr">
        <is>
          <t>Plan Close</t>
        </is>
      </c>
      <c r="F34" s="4" t="inlineStr">
        <is>
          <t>Close the 30-day plan</t>
        </is>
      </c>
      <c r="G34" s="4" t="inlineStr">
        <is>
          <t>Close the 30-day plan</t>
        </is>
      </c>
      <c r="H34" s="4" t="inlineStr">
        <is>
          <t>Review, demonstrate, and answer questions</t>
        </is>
      </c>
      <c r="I34" s="4" t="inlineStr">
        <is>
          <t>SOP, system, checklist</t>
        </is>
      </c>
      <c r="J34" s="4" t="inlineStr">
        <is>
          <t>30-day plan is closed</t>
        </is>
      </c>
      <c r="K34" s="4" t="inlineStr">
        <is>
          <t>New Hire</t>
        </is>
      </c>
      <c r="L34" s="4" t="inlineStr">
        <is>
          <t>Not Started</t>
        </is>
      </c>
      <c r="M34" s="4" t="inlineStr">
        <is>
          <t>Low</t>
        </is>
      </c>
      <c r="N34" s="4" t="inlineStr"/>
      <c r="O34" s="4" t="inlineStr"/>
      <c r="P34" s="10">
        <f>C34</f>
        <v/>
      </c>
      <c r="Q34" s="4" t="inlineStr"/>
    </row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Q2"/>
    <mergeCell ref="A1:Q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dataValidations count="3">
    <dataValidation sqref="L5:L34" showDropDown="0" showInputMessage="0" showErrorMessage="0" allowBlank="1" type="list">
      <formula1>='Settings'!$E$5:$E$8</formula1>
    </dataValidation>
    <dataValidation sqref="M5:M34" showDropDown="0" showInputMessage="0" showErrorMessage="0" allowBlank="1" type="list">
      <formula1>='Settings'!$F$5:$F$7</formula1>
    </dataValidation>
    <dataValidation sqref="K5:K34" showDropDown="0" showInputMessage="0" showErrorMessage="0" allowBlank="1" type="list">
      <formula1>='Settings'!$G$5:$G$9</formula1>
    </dataValidation>
  </dataValidation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  <col width="24" customWidth="1" min="15" max="15"/>
    <col width="16" customWidth="1" min="16" max="16"/>
    <col width="24" customWidth="1" min="17" max="17"/>
  </cols>
  <sheetData>
    <row r="1" ht="28" customHeight="1">
      <c r="A1" s="1" t="inlineStr">
        <is>
          <t>Training Checklist and Assessment Record</t>
        </is>
      </c>
    </row>
    <row r="2" ht="34" customHeight="1">
      <c r="A2" s="2" t="inlineStr">
        <is>
          <t>Covers general onboarding and service-operations modules, with role relevance driven by the business scenario in Settings.</t>
        </is>
      </c>
    </row>
    <row r="3" ht="24" customHeight="1"/>
    <row r="4" ht="24" customHeight="1">
      <c r="A4" s="3" t="inlineStr">
        <is>
          <t>ID</t>
        </is>
      </c>
      <c r="B4" s="3" t="inlineStr">
        <is>
          <t>Training Topic</t>
        </is>
      </c>
      <c r="C4" s="3" t="inlineStr">
        <is>
          <t>Category</t>
        </is>
      </c>
      <c r="D4" s="3" t="inlineStr">
        <is>
          <t>Scenario Fit</t>
        </is>
      </c>
      <c r="E4" s="3" t="inlineStr">
        <is>
          <t>Applies to Current Role</t>
        </is>
      </c>
      <c r="F4" s="3" t="inlineStr">
        <is>
          <t>Required or Elective</t>
        </is>
      </c>
      <c r="G4" s="3" t="inlineStr">
        <is>
          <t>Target Capability</t>
        </is>
      </c>
      <c r="H4" s="3" t="inlineStr">
        <is>
          <t>Deliverable or Assessment Method</t>
        </is>
      </c>
      <c r="I4" s="3" t="inlineStr">
        <is>
          <t>Owner</t>
        </is>
      </c>
      <c r="J4" s="3" t="inlineStr">
        <is>
          <t>Suggested Start Day</t>
        </is>
      </c>
      <c r="K4" s="3" t="inlineStr">
        <is>
          <t>Planned Completion Day</t>
        </is>
      </c>
      <c r="L4" s="3" t="inlineStr">
        <is>
          <t>Score or Pass Rate</t>
        </is>
      </c>
      <c r="M4" s="3" t="inlineStr">
        <is>
          <t>Status</t>
        </is>
      </c>
      <c r="N4" s="3" t="inlineStr">
        <is>
          <t>Evidence Link or Record</t>
        </is>
      </c>
      <c r="O4" s="3" t="inlineStr">
        <is>
          <t>Risk Note</t>
        </is>
      </c>
      <c r="P4" s="3" t="inlineStr">
        <is>
          <t>Response Suggestion</t>
        </is>
      </c>
      <c r="Q4" s="3" t="inlineStr">
        <is>
          <t>Note</t>
        </is>
      </c>
    </row>
    <row r="5" ht="24" customHeight="1">
      <c r="A5" s="4" t="inlineStr">
        <is>
          <t>T01</t>
        </is>
      </c>
      <c r="B5" s="4" t="inlineStr">
        <is>
          <t>Company Culture, Organization, and Values</t>
        </is>
      </c>
      <c r="C5" s="4" t="inlineStr">
        <is>
          <t>Culture Fit</t>
        </is>
      </c>
      <c r="D5" s="4" t="inlineStr">
        <is>
          <t>General</t>
        </is>
      </c>
      <c r="E5" s="4">
        <f>IF(OR($D5='Settings'!$B$13,$D5="General"),"Yes","Optional")</f>
        <v/>
      </c>
      <c r="F5" s="4" t="inlineStr">
        <is>
          <t>Required</t>
        </is>
      </c>
      <c r="G5" s="4" t="inlineStr">
        <is>
          <t>Understand company goals and key contacts</t>
        </is>
      </c>
      <c r="H5" s="4" t="inlineStr">
        <is>
          <t>Learning note / check</t>
        </is>
      </c>
      <c r="I5" s="4" t="inlineStr">
        <is>
          <t>HR</t>
        </is>
      </c>
      <c r="J5" s="4" t="n">
        <v>1</v>
      </c>
      <c r="K5" s="4" t="n">
        <v>7</v>
      </c>
      <c r="L5" s="4" t="inlineStr"/>
      <c r="M5" s="4" t="inlineStr">
        <is>
          <t>Not Started</t>
        </is>
      </c>
      <c r="N5" s="4" t="inlineStr"/>
      <c r="O5" s="4" t="inlineStr"/>
      <c r="P5" s="4" t="inlineStr"/>
      <c r="Q5" s="4" t="inlineStr"/>
    </row>
    <row r="6" ht="24" customHeight="1">
      <c r="A6" s="4" t="inlineStr">
        <is>
          <t>T02</t>
        </is>
      </c>
      <c r="B6" s="4" t="inlineStr">
        <is>
          <t>Handbook, Attendance, Benefits, and Expenses</t>
        </is>
      </c>
      <c r="C6" s="4" t="inlineStr">
        <is>
          <t>Policy Process</t>
        </is>
      </c>
      <c r="D6" s="4" t="inlineStr">
        <is>
          <t>General</t>
        </is>
      </c>
      <c r="E6" s="4">
        <f>IF(OR($D6='Settings'!$B$13,$D6="General"),"Yes","Optional")</f>
        <v/>
      </c>
      <c r="F6" s="4" t="inlineStr">
        <is>
          <t>Required</t>
        </is>
      </c>
      <c r="G6" s="4" t="inlineStr">
        <is>
          <t>Understand basic policies and support paths</t>
        </is>
      </c>
      <c r="H6" s="4" t="inlineStr">
        <is>
          <t>Learning note / check</t>
        </is>
      </c>
      <c r="I6" s="4" t="inlineStr">
        <is>
          <t>Manager</t>
        </is>
      </c>
      <c r="J6" s="4" t="n">
        <v>2</v>
      </c>
      <c r="K6" s="4" t="n">
        <v>8</v>
      </c>
      <c r="L6" s="4" t="inlineStr"/>
      <c r="M6" s="4" t="inlineStr">
        <is>
          <t>Not Started</t>
        </is>
      </c>
      <c r="N6" s="4" t="inlineStr"/>
      <c r="O6" s="4" t="inlineStr"/>
      <c r="P6" s="4" t="inlineStr"/>
      <c r="Q6" s="4" t="inlineStr"/>
    </row>
    <row r="7" ht="24" customHeight="1">
      <c r="A7" s="4" t="inlineStr">
        <is>
          <t>T03</t>
        </is>
      </c>
      <c r="B7" s="4" t="inlineStr">
        <is>
          <t>IT Accounts, Devices, Access, and Collaboration Tools</t>
        </is>
      </c>
      <c r="C7" s="4" t="inlineStr">
        <is>
          <t>Systems and Tools</t>
        </is>
      </c>
      <c r="D7" s="4" t="inlineStr">
        <is>
          <t>General</t>
        </is>
      </c>
      <c r="E7" s="4">
        <f>IF(OR($D7='Settings'!$B$13,$D7="General"),"Yes","Optional")</f>
        <v/>
      </c>
      <c r="F7" s="4" t="inlineStr">
        <is>
          <t>Required</t>
        </is>
      </c>
      <c r="G7" s="4" t="inlineStr">
        <is>
          <t>Use office and approval tools independently</t>
        </is>
      </c>
      <c r="H7" s="4" t="inlineStr">
        <is>
          <t>Learning note / check</t>
        </is>
      </c>
      <c r="I7" s="4" t="inlineStr">
        <is>
          <t>Mentor</t>
        </is>
      </c>
      <c r="J7" s="4" t="n">
        <v>3</v>
      </c>
      <c r="K7" s="4" t="n">
        <v>9</v>
      </c>
      <c r="L7" s="4" t="inlineStr"/>
      <c r="M7" s="4" t="inlineStr">
        <is>
          <t>Not Started</t>
        </is>
      </c>
      <c r="N7" s="4" t="inlineStr"/>
      <c r="O7" s="4" t="inlineStr"/>
      <c r="P7" s="4" t="inlineStr"/>
      <c r="Q7" s="4" t="inlineStr"/>
    </row>
    <row r="8" ht="24" customHeight="1">
      <c r="A8" s="4" t="inlineStr">
        <is>
          <t>T04</t>
        </is>
      </c>
      <c r="B8" s="4" t="inlineStr">
        <is>
          <t>Information Security, Confidentiality, and Data Access</t>
        </is>
      </c>
      <c r="C8" s="4" t="inlineStr">
        <is>
          <t>Compliance</t>
        </is>
      </c>
      <c r="D8" s="4" t="inlineStr">
        <is>
          <t>General</t>
        </is>
      </c>
      <c r="E8" s="4">
        <f>IF(OR($D8='Settings'!$B$13,$D8="General"),"Yes","Optional")</f>
        <v/>
      </c>
      <c r="F8" s="4" t="inlineStr">
        <is>
          <t>Required</t>
        </is>
      </c>
      <c r="G8" s="4" t="inlineStr">
        <is>
          <t>Identify data access boundaries</t>
        </is>
      </c>
      <c r="H8" s="4" t="inlineStr">
        <is>
          <t>Learning note / check</t>
        </is>
      </c>
      <c r="I8" s="4" t="inlineStr">
        <is>
          <t>IT/Admin</t>
        </is>
      </c>
      <c r="J8" s="4" t="n">
        <v>4</v>
      </c>
      <c r="K8" s="4" t="n">
        <v>10</v>
      </c>
      <c r="L8" s="4" t="inlineStr"/>
      <c r="M8" s="4" t="inlineStr">
        <is>
          <t>Not Started</t>
        </is>
      </c>
      <c r="N8" s="4" t="inlineStr"/>
      <c r="O8" s="4" t="inlineStr"/>
      <c r="P8" s="4" t="inlineStr"/>
      <c r="Q8" s="4" t="inlineStr"/>
    </row>
    <row r="9" ht="24" customHeight="1">
      <c r="A9" s="4" t="inlineStr">
        <is>
          <t>T05</t>
        </is>
      </c>
      <c r="B9" s="4" t="inlineStr">
        <is>
          <t>Role Scope, RACI, and Key Metrics</t>
        </is>
      </c>
      <c r="C9" s="4" t="inlineStr">
        <is>
          <t>Role Basics</t>
        </is>
      </c>
      <c r="D9" s="4" t="inlineStr">
        <is>
          <t>General</t>
        </is>
      </c>
      <c r="E9" s="4">
        <f>IF(OR($D9='Settings'!$B$13,$D9="General"),"Yes","Optional")</f>
        <v/>
      </c>
      <c r="F9" s="4" t="inlineStr">
        <is>
          <t>Required</t>
        </is>
      </c>
      <c r="G9" s="4" t="inlineStr">
        <is>
          <t>Clarify responsibilities and success standards</t>
        </is>
      </c>
      <c r="H9" s="4" t="inlineStr">
        <is>
          <t>Learning note / check</t>
        </is>
      </c>
      <c r="I9" s="4" t="inlineStr">
        <is>
          <t>New Hire</t>
        </is>
      </c>
      <c r="J9" s="4" t="n">
        <v>5</v>
      </c>
      <c r="K9" s="4" t="n">
        <v>11</v>
      </c>
      <c r="L9" s="4" t="inlineStr"/>
      <c r="M9" s="4" t="inlineStr">
        <is>
          <t>Not Started</t>
        </is>
      </c>
      <c r="N9" s="4" t="inlineStr"/>
      <c r="O9" s="4" t="inlineStr"/>
      <c r="P9" s="4" t="inlineStr"/>
      <c r="Q9" s="4" t="inlineStr"/>
    </row>
    <row r="10" ht="24" customHeight="1">
      <c r="A10" s="4" t="inlineStr">
        <is>
          <t>T06</t>
        </is>
      </c>
      <c r="B10" s="4" t="inlineStr">
        <is>
          <t>Core SOPs and Quality Standards</t>
        </is>
      </c>
      <c r="C10" s="4" t="inlineStr">
        <is>
          <t>Process Skills</t>
        </is>
      </c>
      <c r="D10" s="4" t="inlineStr">
        <is>
          <t>General</t>
        </is>
      </c>
      <c r="E10" s="4">
        <f>IF(OR($D10='Settings'!$B$13,$D10="General"),"Yes","Optional")</f>
        <v/>
      </c>
      <c r="F10" s="4" t="inlineStr">
        <is>
          <t>Required</t>
        </is>
      </c>
      <c r="G10" s="4" t="inlineStr">
        <is>
          <t>Explain standard work using the SOP</t>
        </is>
      </c>
      <c r="H10" s="4" t="inlineStr">
        <is>
          <t>Learning note / check</t>
        </is>
      </c>
      <c r="I10" s="4" t="inlineStr">
        <is>
          <t>HR</t>
        </is>
      </c>
      <c r="J10" s="4" t="n">
        <v>6</v>
      </c>
      <c r="K10" s="4" t="n">
        <v>12</v>
      </c>
      <c r="L10" s="4" t="inlineStr"/>
      <c r="M10" s="4" t="inlineStr">
        <is>
          <t>Not Started</t>
        </is>
      </c>
      <c r="N10" s="4" t="inlineStr"/>
      <c r="O10" s="4" t="inlineStr"/>
      <c r="P10" s="4" t="inlineStr"/>
      <c r="Q10" s="4" t="inlineStr"/>
    </row>
    <row r="11" ht="24" customHeight="1">
      <c r="A11" s="4" t="inlineStr">
        <is>
          <t>T07</t>
        </is>
      </c>
      <c r="B11" s="4" t="inlineStr">
        <is>
          <t>Customer or User Privacy and Sensitive Data Handling</t>
        </is>
      </c>
      <c r="C11" s="4" t="inlineStr">
        <is>
          <t>Compliance</t>
        </is>
      </c>
      <c r="D11" s="4" t="inlineStr">
        <is>
          <t>General</t>
        </is>
      </c>
      <c r="E11" s="4">
        <f>IF(OR($D11='Settings'!$B$13,$D11="General"),"Yes","Optional")</f>
        <v/>
      </c>
      <c r="F11" s="4" t="inlineStr">
        <is>
          <t>Required</t>
        </is>
      </c>
      <c r="G11" s="4" t="inlineStr">
        <is>
          <t>Handle personal information correctly</t>
        </is>
      </c>
      <c r="H11" s="4" t="inlineStr">
        <is>
          <t>Learning note / check</t>
        </is>
      </c>
      <c r="I11" s="4" t="inlineStr">
        <is>
          <t>Manager</t>
        </is>
      </c>
      <c r="J11" s="4" t="n">
        <v>7</v>
      </c>
      <c r="K11" s="4" t="n">
        <v>13</v>
      </c>
      <c r="L11" s="4" t="inlineStr"/>
      <c r="M11" s="4" t="inlineStr">
        <is>
          <t>Not Started</t>
        </is>
      </c>
      <c r="N11" s="4" t="inlineStr"/>
      <c r="O11" s="4" t="inlineStr"/>
      <c r="P11" s="4" t="inlineStr"/>
      <c r="Q11" s="4" t="inlineStr"/>
    </row>
    <row r="12" ht="24" customHeight="1">
      <c r="A12" s="4" t="inlineStr">
        <is>
          <t>T08</t>
        </is>
      </c>
      <c r="B12" s="4" t="inlineStr">
        <is>
          <t>Ticket System, SLA, and Service Levels</t>
        </is>
      </c>
      <c r="C12" s="4" t="inlineStr">
        <is>
          <t>Customer Support</t>
        </is>
      </c>
      <c r="D12" s="4" t="inlineStr">
        <is>
          <t>Customer Support</t>
        </is>
      </c>
      <c r="E12" s="4">
        <f>IF(OR($D12='Settings'!$B$13,$D12="General"),"Yes","Optional")</f>
        <v/>
      </c>
      <c r="F12" s="4" t="inlineStr">
        <is>
          <t>Required</t>
        </is>
      </c>
      <c r="G12" s="4" t="inlineStr">
        <is>
          <t>Understand response timelines and escalation</t>
        </is>
      </c>
      <c r="H12" s="4" t="inlineStr">
        <is>
          <t>Learning note / check</t>
        </is>
      </c>
      <c r="I12" s="4" t="inlineStr">
        <is>
          <t>Mentor</t>
        </is>
      </c>
      <c r="J12" s="4" t="n">
        <v>8</v>
      </c>
      <c r="K12" s="4" t="n">
        <v>14</v>
      </c>
      <c r="L12" s="4" t="inlineStr"/>
      <c r="M12" s="4" t="inlineStr">
        <is>
          <t>Not Started</t>
        </is>
      </c>
      <c r="N12" s="4" t="inlineStr"/>
      <c r="O12" s="4" t="inlineStr"/>
      <c r="P12" s="4" t="inlineStr"/>
      <c r="Q12" s="4" t="inlineStr"/>
    </row>
    <row r="13" ht="24" customHeight="1">
      <c r="A13" s="4" t="inlineStr">
        <is>
          <t>T09</t>
        </is>
      </c>
      <c r="B13" s="4" t="inlineStr">
        <is>
          <t>Knowledge Search and Issue Diagnosis</t>
        </is>
      </c>
      <c r="C13" s="4" t="inlineStr">
        <is>
          <t>Knowledge Management</t>
        </is>
      </c>
      <c r="D13" s="4" t="inlineStr">
        <is>
          <t>Customer Support</t>
        </is>
      </c>
      <c r="E13" s="4">
        <f>IF(OR($D13='Settings'!$B$13,$D13="General"),"Yes","Optional")</f>
        <v/>
      </c>
      <c r="F13" s="4" t="inlineStr">
        <is>
          <t>Required</t>
        </is>
      </c>
      <c r="G13" s="4" t="inlineStr">
        <is>
          <t>Find answers and capture recurring questions</t>
        </is>
      </c>
      <c r="H13" s="4" t="inlineStr">
        <is>
          <t>Learning note / check</t>
        </is>
      </c>
      <c r="I13" s="4" t="inlineStr">
        <is>
          <t>IT/Admin</t>
        </is>
      </c>
      <c r="J13" s="4" t="n">
        <v>9</v>
      </c>
      <c r="K13" s="4" t="n">
        <v>15</v>
      </c>
      <c r="L13" s="4" t="inlineStr"/>
      <c r="M13" s="4" t="inlineStr">
        <is>
          <t>Not Started</t>
        </is>
      </c>
      <c r="N13" s="4" t="inlineStr"/>
      <c r="O13" s="4" t="inlineStr"/>
      <c r="P13" s="4" t="inlineStr"/>
      <c r="Q13" s="4" t="inlineStr"/>
    </row>
    <row r="14" ht="24" customHeight="1">
      <c r="A14" s="4" t="inlineStr">
        <is>
          <t>T10</t>
        </is>
      </c>
      <c r="B14" s="4" t="inlineStr">
        <is>
          <t>Complaint Escalation and De-escalation Wording</t>
        </is>
      </c>
      <c r="C14" s="4" t="inlineStr">
        <is>
          <t>Customer Support</t>
        </is>
      </c>
      <c r="D14" s="4" t="inlineStr">
        <is>
          <t>Customer Support</t>
        </is>
      </c>
      <c r="E14" s="4">
        <f>IF(OR($D14='Settings'!$B$13,$D14="General"),"Yes","Optional")</f>
        <v/>
      </c>
      <c r="F14" s="4" t="inlineStr">
        <is>
          <t>Required</t>
        </is>
      </c>
      <c r="G14" s="4" t="inlineStr">
        <is>
          <t>Use standard wording for complaints</t>
        </is>
      </c>
      <c r="H14" s="4" t="inlineStr">
        <is>
          <t>Learning note / check</t>
        </is>
      </c>
      <c r="I14" s="4" t="inlineStr">
        <is>
          <t>New Hire</t>
        </is>
      </c>
      <c r="J14" s="4" t="n">
        <v>10</v>
      </c>
      <c r="K14" s="4" t="n">
        <v>16</v>
      </c>
      <c r="L14" s="4" t="inlineStr"/>
      <c r="M14" s="4" t="inlineStr">
        <is>
          <t>Not Started</t>
        </is>
      </c>
      <c r="N14" s="4" t="inlineStr"/>
      <c r="O14" s="4" t="inlineStr"/>
      <c r="P14" s="4" t="inlineStr"/>
      <c r="Q14" s="4" t="inlineStr"/>
    </row>
    <row r="15" ht="24" customHeight="1">
      <c r="A15" s="4" t="inlineStr">
        <is>
          <t>T11</t>
        </is>
      </c>
      <c r="B15" s="4" t="inlineStr">
        <is>
          <t>Cross-Team Collaboration and Escalation</t>
        </is>
      </c>
      <c r="C15" s="4" t="inlineStr">
        <is>
          <t>Collaboration</t>
        </is>
      </c>
      <c r="D15" s="4" t="inlineStr">
        <is>
          <t>General</t>
        </is>
      </c>
      <c r="E15" s="4">
        <f>IF(OR($D15='Settings'!$B$13,$D15="General"),"Yes","Optional")</f>
        <v/>
      </c>
      <c r="F15" s="4" t="inlineStr">
        <is>
          <t>Required</t>
        </is>
      </c>
      <c r="G15" s="4" t="inlineStr">
        <is>
          <t>Know when to share and escalate</t>
        </is>
      </c>
      <c r="H15" s="4" t="inlineStr">
        <is>
          <t>Learning note / check</t>
        </is>
      </c>
      <c r="I15" s="4" t="inlineStr">
        <is>
          <t>HR</t>
        </is>
      </c>
      <c r="J15" s="4" t="n">
        <v>11</v>
      </c>
      <c r="K15" s="4" t="n">
        <v>17</v>
      </c>
      <c r="L15" s="4" t="inlineStr"/>
      <c r="M15" s="4" t="inlineStr">
        <is>
          <t>Not Started</t>
        </is>
      </c>
      <c r="N15" s="4" t="inlineStr"/>
      <c r="O15" s="4" t="inlineStr"/>
      <c r="P15" s="4" t="inlineStr"/>
      <c r="Q15" s="4" t="inlineStr"/>
    </row>
    <row r="16" ht="24" customHeight="1">
      <c r="A16" s="4" t="inlineStr">
        <is>
          <t>T12</t>
        </is>
      </c>
      <c r="B16" s="4" t="inlineStr">
        <is>
          <t>Business Metrics and Report Reading</t>
        </is>
      </c>
      <c r="C16" s="4" t="inlineStr">
        <is>
          <t>Business Understanding</t>
        </is>
      </c>
      <c r="D16" s="4" t="inlineStr">
        <is>
          <t>General</t>
        </is>
      </c>
      <c r="E16" s="4">
        <f>IF(OR($D16='Settings'!$B$13,$D16="General"),"Yes","Optional")</f>
        <v/>
      </c>
      <c r="F16" s="4" t="inlineStr">
        <is>
          <t>Required</t>
        </is>
      </c>
      <c r="G16" s="4" t="inlineStr">
        <is>
          <t>Understand quality, time, and cost metrics</t>
        </is>
      </c>
      <c r="H16" s="4" t="inlineStr">
        <is>
          <t>Learning note / check</t>
        </is>
      </c>
      <c r="I16" s="4" t="inlineStr">
        <is>
          <t>Manager</t>
        </is>
      </c>
      <c r="J16" s="4" t="n">
        <v>12</v>
      </c>
      <c r="K16" s="4" t="n">
        <v>18</v>
      </c>
      <c r="L16" s="4" t="inlineStr"/>
      <c r="M16" s="4" t="inlineStr">
        <is>
          <t>Not Started</t>
        </is>
      </c>
      <c r="N16" s="4" t="inlineStr"/>
      <c r="O16" s="4" t="inlineStr"/>
      <c r="P16" s="4" t="inlineStr"/>
      <c r="Q16" s="4" t="inlineStr"/>
    </row>
    <row r="17" ht="24" customHeight="1">
      <c r="A17" s="4" t="inlineStr">
        <is>
          <t>T13</t>
        </is>
      </c>
      <c r="B17" s="4" t="inlineStr">
        <is>
          <t>Low-Risk Standard Task Practice</t>
        </is>
      </c>
      <c r="C17" s="4" t="inlineStr">
        <is>
          <t>Practice</t>
        </is>
      </c>
      <c r="D17" s="4" t="inlineStr">
        <is>
          <t>General</t>
        </is>
      </c>
      <c r="E17" s="4">
        <f>IF(OR($D17='Settings'!$B$13,$D17="General"),"Yes","Optional")</f>
        <v/>
      </c>
      <c r="F17" s="4" t="inlineStr">
        <is>
          <t>Required</t>
        </is>
      </c>
      <c r="G17" s="4" t="inlineStr">
        <is>
          <t>Complete standard work by process</t>
        </is>
      </c>
      <c r="H17" s="4" t="inlineStr">
        <is>
          <t>Learning note / check</t>
        </is>
      </c>
      <c r="I17" s="4" t="inlineStr">
        <is>
          <t>Mentor</t>
        </is>
      </c>
      <c r="J17" s="4" t="n">
        <v>13</v>
      </c>
      <c r="K17" s="4" t="n">
        <v>19</v>
      </c>
      <c r="L17" s="4" t="inlineStr"/>
      <c r="M17" s="4" t="inlineStr">
        <is>
          <t>Not Started</t>
        </is>
      </c>
      <c r="N17" s="4" t="inlineStr"/>
      <c r="O17" s="4" t="inlineStr"/>
      <c r="P17" s="4" t="inlineStr"/>
      <c r="Q17" s="4" t="inlineStr"/>
    </row>
    <row r="18" ht="24" customHeight="1">
      <c r="A18" s="4" t="inlineStr">
        <is>
          <t>T14</t>
        </is>
      </c>
      <c r="B18" s="4" t="inlineStr">
        <is>
          <t>Exception Case Exercise</t>
        </is>
      </c>
      <c r="C18" s="4" t="inlineStr">
        <is>
          <t>Risk Management</t>
        </is>
      </c>
      <c r="D18" s="4" t="inlineStr">
        <is>
          <t>General</t>
        </is>
      </c>
      <c r="E18" s="4">
        <f>IF(OR($D18='Settings'!$B$13,$D18="General"),"Yes","Optional")</f>
        <v/>
      </c>
      <c r="F18" s="4" t="inlineStr">
        <is>
          <t>Required</t>
        </is>
      </c>
      <c r="G18" s="4" t="inlineStr">
        <is>
          <t>Identify exceptions and escalate correctly</t>
        </is>
      </c>
      <c r="H18" s="4" t="inlineStr">
        <is>
          <t>Learning note / check</t>
        </is>
      </c>
      <c r="I18" s="4" t="inlineStr">
        <is>
          <t>IT/Admin</t>
        </is>
      </c>
      <c r="J18" s="4" t="n">
        <v>14</v>
      </c>
      <c r="K18" s="4" t="n">
        <v>20</v>
      </c>
      <c r="L18" s="4" t="inlineStr"/>
      <c r="M18" s="4" t="inlineStr">
        <is>
          <t>Not Started</t>
        </is>
      </c>
      <c r="N18" s="4" t="inlineStr"/>
      <c r="O18" s="4" t="inlineStr"/>
      <c r="P18" s="4" t="inlineStr"/>
      <c r="Q18" s="4" t="inlineStr"/>
    </row>
    <row r="19" ht="24" customHeight="1">
      <c r="A19" s="4" t="inlineStr">
        <is>
          <t>T15</t>
        </is>
      </c>
      <c r="B19" s="4" t="inlineStr">
        <is>
          <t>Knowledge Capture and Experience Review</t>
        </is>
      </c>
      <c r="C19" s="4" t="inlineStr">
        <is>
          <t>Knowledge Management</t>
        </is>
      </c>
      <c r="D19" s="4" t="inlineStr">
        <is>
          <t>General</t>
        </is>
      </c>
      <c r="E19" s="4">
        <f>IF(OR($D19='Settings'!$B$13,$D19="General"),"Yes","Optional")</f>
        <v/>
      </c>
      <c r="F19" s="4" t="inlineStr">
        <is>
          <t>Elective</t>
        </is>
      </c>
      <c r="G19" s="4" t="inlineStr">
        <is>
          <t>Turn questions into team assets</t>
        </is>
      </c>
      <c r="H19" s="4" t="inlineStr">
        <is>
          <t>Learning note / check</t>
        </is>
      </c>
      <c r="I19" s="4" t="inlineStr">
        <is>
          <t>New Hire</t>
        </is>
      </c>
      <c r="J19" s="4" t="n">
        <v>15</v>
      </c>
      <c r="K19" s="4" t="n">
        <v>21</v>
      </c>
      <c r="L19" s="4" t="inlineStr"/>
      <c r="M19" s="4" t="inlineStr">
        <is>
          <t>Not Started</t>
        </is>
      </c>
      <c r="N19" s="4" t="inlineStr"/>
      <c r="O19" s="4" t="inlineStr"/>
      <c r="P19" s="4" t="inlineStr"/>
      <c r="Q19" s="4" t="inlineStr"/>
    </row>
    <row r="20" ht="24" customHeight="1">
      <c r="A20" s="4" t="inlineStr">
        <is>
          <t>T16</t>
        </is>
      </c>
      <c r="B20" s="4" t="inlineStr">
        <is>
          <t>First Business Deliverable</t>
        </is>
      </c>
      <c r="C20" s="4" t="inlineStr">
        <is>
          <t>Business Output</t>
        </is>
      </c>
      <c r="D20" s="4" t="inlineStr">
        <is>
          <t>General</t>
        </is>
      </c>
      <c r="E20" s="4">
        <f>IF(OR($D20='Settings'!$B$13,$D20="General"),"Yes","Optional")</f>
        <v/>
      </c>
      <c r="F20" s="4" t="inlineStr">
        <is>
          <t>Required</t>
        </is>
      </c>
      <c r="G20" s="4" t="inlineStr">
        <is>
          <t>Create the first business deliverable</t>
        </is>
      </c>
      <c r="H20" s="4" t="inlineStr">
        <is>
          <t>Learning note / check</t>
        </is>
      </c>
      <c r="I20" s="4" t="inlineStr">
        <is>
          <t>HR</t>
        </is>
      </c>
      <c r="J20" s="4" t="n">
        <v>16</v>
      </c>
      <c r="K20" s="4" t="n">
        <v>22</v>
      </c>
      <c r="L20" s="4" t="inlineStr"/>
      <c r="M20" s="4" t="inlineStr">
        <is>
          <t>Not Started</t>
        </is>
      </c>
      <c r="N20" s="4" t="inlineStr"/>
      <c r="O20" s="4" t="inlineStr"/>
      <c r="P20" s="4" t="inlineStr"/>
      <c r="Q20" s="4" t="inlineStr"/>
    </row>
    <row r="21" ht="24" customHeight="1">
      <c r="A21" s="4" t="inlineStr">
        <is>
          <t>T17</t>
        </is>
      </c>
      <c r="B21" s="4" t="inlineStr">
        <is>
          <t>Day 30 Outcome Review</t>
        </is>
      </c>
      <c r="C21" s="4" t="inlineStr">
        <is>
          <t>Feedback</t>
        </is>
      </c>
      <c r="D21" s="4" t="inlineStr">
        <is>
          <t>General</t>
        </is>
      </c>
      <c r="E21" s="4">
        <f>IF(OR($D21='Settings'!$B$13,$D21="General"),"Yes","Optional")</f>
        <v/>
      </c>
      <c r="F21" s="4" t="inlineStr">
        <is>
          <t>Required</t>
        </is>
      </c>
      <c r="G21" s="4" t="inlineStr">
        <is>
          <t>Review outcomes and gaps</t>
        </is>
      </c>
      <c r="H21" s="4" t="inlineStr">
        <is>
          <t>Learning note / check</t>
        </is>
      </c>
      <c r="I21" s="4" t="inlineStr">
        <is>
          <t>Manager</t>
        </is>
      </c>
      <c r="J21" s="4" t="n">
        <v>17</v>
      </c>
      <c r="K21" s="4" t="n">
        <v>23</v>
      </c>
      <c r="L21" s="4" t="inlineStr"/>
      <c r="M21" s="4" t="inlineStr">
        <is>
          <t>Not Started</t>
        </is>
      </c>
      <c r="N21" s="4" t="inlineStr"/>
      <c r="O21" s="4" t="inlineStr"/>
      <c r="P21" s="4" t="inlineStr"/>
      <c r="Q21" s="4" t="inlineStr"/>
    </row>
    <row r="22" ht="24" customHeight="1">
      <c r="A22" s="4" t="inlineStr">
        <is>
          <t>T18</t>
        </is>
      </c>
      <c r="B22" s="4" t="inlineStr">
        <is>
          <t>60/90-Day Action Plan</t>
        </is>
      </c>
      <c r="C22" s="4" t="inlineStr">
        <is>
          <t>Feedback</t>
        </is>
      </c>
      <c r="D22" s="4" t="inlineStr">
        <is>
          <t>General</t>
        </is>
      </c>
      <c r="E22" s="4">
        <f>IF(OR($D22='Settings'!$B$13,$D22="General"),"Yes","Optional")</f>
        <v/>
      </c>
      <c r="F22" s="4" t="inlineStr">
        <is>
          <t>Required</t>
        </is>
      </c>
      <c r="G22" s="4" t="inlineStr">
        <is>
          <t>Create a follow-up growth plan</t>
        </is>
      </c>
      <c r="H22" s="4" t="inlineStr">
        <is>
          <t>Learning note / check</t>
        </is>
      </c>
      <c r="I22" s="4" t="inlineStr">
        <is>
          <t>Mentor</t>
        </is>
      </c>
      <c r="J22" s="4" t="n">
        <v>18</v>
      </c>
      <c r="K22" s="4" t="n">
        <v>24</v>
      </c>
      <c r="L22" s="4" t="inlineStr"/>
      <c r="M22" s="4" t="inlineStr">
        <is>
          <t>Not Started</t>
        </is>
      </c>
      <c r="N22" s="4" t="inlineStr"/>
      <c r="O22" s="4" t="inlineStr"/>
      <c r="P22" s="4" t="inlineStr"/>
      <c r="Q22" s="4" t="inlineStr"/>
    </row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Q2"/>
    <mergeCell ref="A1:Q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dataValidations count="3">
    <dataValidation sqref="M5:M22" showDropDown="0" showInputMessage="0" showErrorMessage="0" allowBlank="1" type="list">
      <formula1>='Settings'!$E$5:$E$8</formula1>
    </dataValidation>
    <dataValidation sqref="I5:I22" showDropDown="0" showInputMessage="0" showErrorMessage="0" allowBlank="1" type="list">
      <formula1>='Settings'!$G$5:$G$9</formula1>
    </dataValidation>
    <dataValidation sqref="D5:D22" showDropDown="0" showInputMessage="0" showErrorMessage="0" allowBlank="1" type="list">
      <formula1>='Settings'!$H$5:$H$12</formula1>
    </dataValidation>
  </dataValidations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Mentor Feedback and Day 30 Assessment</t>
        </is>
      </c>
    </row>
    <row r="2" ht="34" customHeight="1">
      <c r="A2" s="2" t="inlineStr">
        <is>
          <t>Records key 1:1s, weekly reviews, capability scores, and follow-up actions so the manager and mentor can close the loop.</t>
        </is>
      </c>
    </row>
    <row r="3" ht="24" customHeight="1"/>
    <row r="4" ht="24" customHeight="1">
      <c r="A4" s="7" t="inlineStr">
        <is>
          <t>Mentor/Manager Check-in Plan</t>
        </is>
      </c>
    </row>
    <row r="5" ht="24" customHeight="1">
      <c r="A5" s="3" t="inlineStr">
        <is>
          <t>Milestone</t>
        </is>
      </c>
      <c r="B5" s="3" t="inlineStr">
        <is>
          <t>Date</t>
        </is>
      </c>
      <c r="C5" s="3" t="inlineStr">
        <is>
          <t>Meeting Theme</t>
        </is>
      </c>
      <c r="D5" s="3" t="inlineStr">
        <is>
          <t>Suggested Agenda</t>
        </is>
      </c>
      <c r="E5" s="3" t="inlineStr">
        <is>
          <t>Owner</t>
        </is>
      </c>
      <c r="F5" s="3" t="inlineStr">
        <is>
          <t>Status</t>
        </is>
      </c>
      <c r="G5" s="3" t="inlineStr">
        <is>
          <t>Feedback Summary</t>
        </is>
      </c>
      <c r="H5" s="3" t="inlineStr">
        <is>
          <t>Next Action</t>
        </is>
      </c>
    </row>
    <row r="6" ht="24" customHeight="1">
      <c r="A6" s="4" t="inlineStr">
        <is>
          <t>Day 1</t>
        </is>
      </c>
      <c r="B6" s="10">
        <f>'Settings'!$B$9+0</f>
        <v/>
      </c>
      <c r="C6" s="4" t="inlineStr">
        <is>
          <t>Welcome and Admin/IT Setup</t>
        </is>
      </c>
      <c r="D6" s="4" t="inlineStr">
        <is>
          <t>Accounts and devices are ready</t>
        </is>
      </c>
      <c r="E6" s="4" t="inlineStr">
        <is>
          <t>HR</t>
        </is>
      </c>
      <c r="F6" s="4" t="inlineStr">
        <is>
          <t>Completed</t>
        </is>
      </c>
      <c r="G6" s="4" t="inlineStr"/>
      <c r="H6" s="4" t="inlineStr"/>
    </row>
    <row r="7" ht="24" customHeight="1">
      <c r="A7" s="4" t="inlineStr">
        <is>
          <t>Day 3</t>
        </is>
      </c>
      <c r="B7" s="10">
        <f>'Settings'!$B$9+2</f>
        <v/>
      </c>
      <c r="C7" s="4" t="inlineStr">
        <is>
          <t>Role Scope and 30-Day Goal Alignment</t>
        </is>
      </c>
      <c r="D7" s="4" t="inlineStr">
        <is>
          <t>Compliance quiz or confirmation is complete</t>
        </is>
      </c>
      <c r="E7" s="4" t="inlineStr">
        <is>
          <t>Manager</t>
        </is>
      </c>
      <c r="F7" s="4" t="inlineStr">
        <is>
          <t>Not Started</t>
        </is>
      </c>
      <c r="G7" s="4" t="inlineStr"/>
      <c r="H7" s="4" t="inlineStr"/>
    </row>
    <row r="8" ht="24" customHeight="1">
      <c r="A8" s="4" t="inlineStr">
        <is>
          <t>Day 5</t>
        </is>
      </c>
      <c r="B8" s="10">
        <f>'Settings'!$B$9+4</f>
        <v/>
      </c>
      <c r="C8" s="4" t="inlineStr">
        <is>
          <t>Week 1 Review</t>
        </is>
      </c>
      <c r="D8" s="4" t="inlineStr">
        <is>
          <t>System operation exercise is complete</t>
        </is>
      </c>
      <c r="E8" s="4" t="inlineStr">
        <is>
          <t>Mentor</t>
        </is>
      </c>
      <c r="F8" s="4" t="inlineStr">
        <is>
          <t>Not Started</t>
        </is>
      </c>
      <c r="G8" s="4" t="inlineStr"/>
      <c r="H8" s="4" t="inlineStr"/>
    </row>
    <row r="9" ht="24" customHeight="1">
      <c r="A9" s="4" t="inlineStr">
        <is>
          <t>Day 7</t>
        </is>
      </c>
      <c r="B9" s="10">
        <f>'Settings'!$B$9+6</f>
        <v/>
      </c>
      <c r="C9" s="4" t="inlineStr">
        <is>
          <t>Week 1 Review</t>
        </is>
      </c>
      <c r="D9" s="4" t="inlineStr">
        <is>
          <t>Week 2 assessment is complete</t>
        </is>
      </c>
      <c r="E9" s="4" t="inlineStr">
        <is>
          <t>IT/Admin</t>
        </is>
      </c>
      <c r="F9" s="4" t="inlineStr">
        <is>
          <t>Not Started</t>
        </is>
      </c>
      <c r="G9" s="4" t="inlineStr"/>
      <c r="H9" s="4" t="inlineStr"/>
    </row>
    <row r="10" ht="24" customHeight="1">
      <c r="A10" s="4" t="inlineStr">
        <is>
          <t>Day 14</t>
        </is>
      </c>
      <c r="B10" s="10">
        <f>'Settings'!$B$9+13</f>
        <v/>
      </c>
      <c r="C10" s="4" t="inlineStr">
        <is>
          <t>Week 2 Assessment</t>
        </is>
      </c>
      <c r="D10" s="4" t="inlineStr">
        <is>
          <t>Knowledge entry is complete</t>
        </is>
      </c>
      <c r="E10" s="4" t="inlineStr">
        <is>
          <t>New Hire</t>
        </is>
      </c>
      <c r="F10" s="4" t="inlineStr">
        <is>
          <t>Not Started</t>
        </is>
      </c>
      <c r="G10" s="4" t="inlineStr"/>
      <c r="H10" s="4" t="inlineStr"/>
    </row>
    <row r="11" ht="24" customHeight="1">
      <c r="A11" s="4" t="inlineStr">
        <is>
          <t>Day 21</t>
        </is>
      </c>
      <c r="B11" s="10">
        <f>'Settings'!$B$9+20</f>
        <v/>
      </c>
      <c r="C11" s="4" t="inlineStr">
        <is>
          <t>Week 3 Review</t>
        </is>
      </c>
      <c r="D11" s="4" t="inlineStr">
        <is>
          <t>Quality and correction speed meet standard</t>
        </is>
      </c>
      <c r="E11" s="4" t="inlineStr">
        <is>
          <t>HR</t>
        </is>
      </c>
      <c r="F11" s="4" t="inlineStr">
        <is>
          <t>Not Started</t>
        </is>
      </c>
      <c r="G11" s="4" t="inlineStr"/>
      <c r="H11" s="4" t="inlineStr"/>
    </row>
    <row r="12" ht="24" customHeight="1">
      <c r="A12" s="4" t="inlineStr">
        <is>
          <t>Day 30</t>
        </is>
      </c>
      <c r="B12" s="10">
        <f>'Settings'!$B$9+29</f>
        <v/>
      </c>
      <c r="C12" s="4" t="inlineStr">
        <is>
          <t>Day 30 Review</t>
        </is>
      </c>
      <c r="D12" s="4" t="inlineStr">
        <is>
          <t>Next goals and owners are clear</t>
        </is>
      </c>
      <c r="E12" s="4" t="inlineStr">
        <is>
          <t>Manager</t>
        </is>
      </c>
      <c r="F12" s="4" t="inlineStr">
        <is>
          <t>Not Started</t>
        </is>
      </c>
      <c r="G12" s="4" t="inlineStr"/>
      <c r="H12" s="4" t="inlineStr"/>
    </row>
    <row r="13" ht="24" customHeight="1">
      <c r="A13" s="4" t="n"/>
      <c r="B13" s="4" t="n"/>
      <c r="C13" s="4" t="n"/>
      <c r="D13" s="4" t="n"/>
      <c r="E13" s="4" t="n"/>
      <c r="F13" s="4" t="n"/>
      <c r="G13" s="4" t="n"/>
      <c r="H13" s="4" t="n"/>
    </row>
    <row r="14" ht="24" customHeight="1"/>
    <row r="15" ht="24" customHeight="1"/>
    <row r="16" ht="24" customHeight="1">
      <c r="A16" s="7" t="inlineStr">
        <is>
          <t>Day 30 Score</t>
        </is>
      </c>
    </row>
    <row r="17" ht="24" customHeight="1">
      <c r="A17" s="3" t="inlineStr">
        <is>
          <t>Dimension</t>
        </is>
      </c>
      <c r="B17" s="3" t="inlineStr">
        <is>
          <t>Weight</t>
        </is>
      </c>
      <c r="C17" s="3" t="inlineStr">
        <is>
          <t>Self Score (1-5)</t>
        </is>
      </c>
      <c r="D17" s="3" t="inlineStr">
        <is>
          <t>Mentor Score (1-5)</t>
        </is>
      </c>
      <c r="E17" s="3" t="inlineStr">
        <is>
          <t>Manager Score (1-5)</t>
        </is>
      </c>
      <c r="F17" s="3" t="inlineStr">
        <is>
          <t>Weighted Score</t>
        </is>
      </c>
      <c r="G17" s="3" t="inlineStr">
        <is>
          <t>Acceptance Standard</t>
        </is>
      </c>
      <c r="H17" s="3" t="inlineStr">
        <is>
          <t>Next Action</t>
        </is>
      </c>
    </row>
    <row r="18" ht="24" customHeight="1">
      <c r="A18" s="4" t="inlineStr">
        <is>
          <t>Culture Fit</t>
        </is>
      </c>
      <c r="B18" s="4" t="n">
        <v>10</v>
      </c>
      <c r="C18" s="4" t="n">
        <v>3</v>
      </c>
      <c r="D18" s="4" t="n">
        <v>3</v>
      </c>
      <c r="E18" s="4" t="n">
        <v>3</v>
      </c>
      <c r="F18" s="4">
        <f>IFERROR(B18*AVERAGE(C18:E18)/5,0)</f>
        <v/>
      </c>
      <c r="G18" s="4" t="inlineStr">
        <is>
          <t>Understand company goals and key contacts</t>
        </is>
      </c>
      <c r="H18" s="4" t="inlineStr"/>
    </row>
    <row r="19" ht="24" customHeight="1">
      <c r="A19" s="4" t="inlineStr">
        <is>
          <t>Process Skills</t>
        </is>
      </c>
      <c r="B19" s="4" t="n">
        <v>20</v>
      </c>
      <c r="C19" s="4" t="n">
        <v>3</v>
      </c>
      <c r="D19" s="4" t="n">
        <v>3</v>
      </c>
      <c r="E19" s="4" t="n">
        <v>3</v>
      </c>
      <c r="F19" s="4">
        <f>IFERROR(B19*AVERAGE(C19:E19)/5,0)</f>
        <v/>
      </c>
      <c r="G19" s="4" t="inlineStr">
        <is>
          <t>Explain standard work using the SOP</t>
        </is>
      </c>
      <c r="H19" s="4" t="inlineStr"/>
    </row>
    <row r="20" ht="24" customHeight="1">
      <c r="A20" s="4" t="inlineStr">
        <is>
          <t>Systems and Tools</t>
        </is>
      </c>
      <c r="B20" s="4" t="n">
        <v>20</v>
      </c>
      <c r="C20" s="4" t="n">
        <v>3</v>
      </c>
      <c r="D20" s="4" t="n">
        <v>3</v>
      </c>
      <c r="E20" s="4" t="n">
        <v>3</v>
      </c>
      <c r="F20" s="4">
        <f>IFERROR(B20*AVERAGE(C20:E20)/5,0)</f>
        <v/>
      </c>
      <c r="G20" s="4" t="inlineStr">
        <is>
          <t>Use office and approval tools independently</t>
        </is>
      </c>
      <c r="H20" s="4" t="inlineStr"/>
    </row>
    <row r="21" ht="24" customHeight="1">
      <c r="A21" s="4" t="inlineStr">
        <is>
          <t>Collaboration</t>
        </is>
      </c>
      <c r="B21" s="4" t="n">
        <v>15</v>
      </c>
      <c r="C21" s="4" t="n">
        <v>3</v>
      </c>
      <c r="D21" s="4" t="n">
        <v>3</v>
      </c>
      <c r="E21" s="4" t="n">
        <v>3</v>
      </c>
      <c r="F21" s="4">
        <f>IFERROR(B21*AVERAGE(C21:E21)/5,0)</f>
        <v/>
      </c>
      <c r="G21" s="4" t="inlineStr">
        <is>
          <t>Know when to share and escalate</t>
        </is>
      </c>
      <c r="H21" s="4" t="inlineStr"/>
    </row>
    <row r="22" ht="24" customHeight="1">
      <c r="A22" s="4" t="inlineStr">
        <is>
          <t>Business Output</t>
        </is>
      </c>
      <c r="B22" s="4" t="n">
        <v>25</v>
      </c>
      <c r="C22" s="4" t="n">
        <v>3</v>
      </c>
      <c r="D22" s="4" t="n">
        <v>3</v>
      </c>
      <c r="E22" s="4" t="n">
        <v>3</v>
      </c>
      <c r="F22" s="4">
        <f>IFERROR(B22*AVERAGE(C22:E22)/5,0)</f>
        <v/>
      </c>
      <c r="G22" s="4" t="inlineStr">
        <is>
          <t>Create the first business deliverable</t>
        </is>
      </c>
      <c r="H22" s="4" t="inlineStr"/>
    </row>
    <row r="23" ht="24" customHeight="1">
      <c r="A23" s="4" t="inlineStr">
        <is>
          <t>Follow-Up Action Plan</t>
        </is>
      </c>
      <c r="B23" s="4" t="n">
        <v>10</v>
      </c>
      <c r="C23" s="4" t="n">
        <v>3</v>
      </c>
      <c r="D23" s="4" t="n">
        <v>3</v>
      </c>
      <c r="E23" s="4" t="n">
        <v>3</v>
      </c>
      <c r="F23" s="4">
        <f>IFERROR(B23*AVERAGE(C23:E23)/5,0)</f>
        <v/>
      </c>
      <c r="G23" s="4" t="inlineStr">
        <is>
          <t>Complete culture, system, process, and basic practice learning so the new hire can handle low-risk work with limited support.</t>
        </is>
      </c>
      <c r="H23" s="4" t="inlineStr"/>
    </row>
    <row r="24" ht="24" customHeight="1"/>
    <row r="25" ht="24" customHeight="1">
      <c r="A25" s="7" t="inlineStr">
        <is>
          <t>Follow-Up Action Plan</t>
        </is>
      </c>
    </row>
    <row r="26" ht="24" customHeight="1">
      <c r="A26" s="3" t="inlineStr">
        <is>
          <t>Item</t>
        </is>
      </c>
      <c r="B26" s="3" t="inlineStr">
        <is>
          <t>Owner</t>
        </is>
      </c>
      <c r="C26" s="3" t="inlineStr">
        <is>
          <t>Due Date</t>
        </is>
      </c>
      <c r="D26" s="3" t="inlineStr">
        <is>
          <t>Status</t>
        </is>
      </c>
      <c r="E26" s="3" t="inlineStr">
        <is>
          <t>Next Action</t>
        </is>
      </c>
      <c r="F26" s="4" t="n"/>
      <c r="G26" s="4" t="n"/>
      <c r="H26" s="4" t="n"/>
    </row>
    <row r="27" ht="24" customHeight="1">
      <c r="A27" s="4" t="inlineStr">
        <is>
          <t>Next goals and owners are clear</t>
        </is>
      </c>
      <c r="B27" s="4" t="inlineStr">
        <is>
          <t>Manager</t>
        </is>
      </c>
      <c r="C27" s="4">
        <f>TODAY()+7</f>
        <v/>
      </c>
      <c r="D27" s="4" t="inlineStr">
        <is>
          <t>Not Started</t>
        </is>
      </c>
      <c r="E27" s="4" t="inlineStr">
        <is>
          <t>Create follow-up growth actions</t>
        </is>
      </c>
      <c r="F27" s="4" t="n"/>
      <c r="G27" s="4" t="n"/>
      <c r="H27" s="4" t="n"/>
    </row>
    <row r="28" ht="24" customHeight="1">
      <c r="A28" s="4" t="inlineStr">
        <is>
          <t>Follow-up materials are ready</t>
        </is>
      </c>
      <c r="B28" s="4" t="inlineStr">
        <is>
          <t>Mentor</t>
        </is>
      </c>
      <c r="C28" s="4">
        <f>TODAY()+14</f>
        <v/>
      </c>
      <c r="D28" s="4" t="inlineStr">
        <is>
          <t>Not Started</t>
        </is>
      </c>
      <c r="E28" s="4" t="inlineStr">
        <is>
          <t>Archive evidence links and learning notes</t>
        </is>
      </c>
      <c r="F28" s="4" t="n"/>
      <c r="G28" s="4" t="n"/>
      <c r="H28" s="4" t="n"/>
    </row>
    <row r="29" ht="24" customHeight="1">
      <c r="A29" s="4" t="inlineStr">
        <is>
          <t>Team knowledge base is updated</t>
        </is>
      </c>
      <c r="B29" s="4" t="inlineStr">
        <is>
          <t>IT/Admin</t>
        </is>
      </c>
      <c r="C29" s="4">
        <f>TODAY()+21</f>
        <v/>
      </c>
      <c r="D29" s="4" t="inlineStr">
        <is>
          <t>Not Started</t>
        </is>
      </c>
      <c r="E29" s="4" t="inlineStr">
        <is>
          <t>Turn questions into team knowledge</t>
        </is>
      </c>
      <c r="F29" s="4" t="n"/>
      <c r="G29" s="4" t="n"/>
      <c r="H29" s="4" t="n"/>
    </row>
    <row r="30" ht="24" customHeight="1">
      <c r="A30" s="4" t="n"/>
      <c r="B30" s="4" t="n"/>
      <c r="C30" s="4" t="n"/>
      <c r="D30" s="4" t="n"/>
      <c r="E30" s="4" t="n"/>
      <c r="F30" s="4" t="n"/>
      <c r="G30" s="4" t="n"/>
      <c r="H30" s="4" t="n"/>
    </row>
    <row r="31" ht="24" customHeight="1">
      <c r="A31" s="4" t="n"/>
      <c r="B31" s="4" t="n"/>
      <c r="C31" s="4" t="n"/>
      <c r="D31" s="4" t="n"/>
      <c r="E31" s="4" t="n"/>
      <c r="F31" s="4" t="inlineStr">
        <is>
          <t>Day 30 Score</t>
        </is>
      </c>
      <c r="G31" s="6">
        <f>SUM(F18:F23)/100</f>
        <v/>
      </c>
      <c r="H31" s="4" t="n"/>
    </row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dataValidations count="2">
    <dataValidation sqref="F6:F13" showDropDown="0" showInputMessage="0" showErrorMessage="0" allowBlank="1" type="list">
      <formula1>='Settings'!$E$5:$E$8</formula1>
    </dataValidation>
    <dataValidation sqref="D27:D30" showDropDown="0" showInputMessage="0" showErrorMessage="0" allowBlank="1" type="list">
      <formula1>='Settings'!$E$5:$E$8</formula1>
    </dataValidation>
  </dataValidations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Role Scenario Library: Scenario Content for the Plan</t>
        </is>
      </c>
    </row>
    <row r="2" ht="34" customHeight="1">
      <c r="A2" s="2" t="inlineStr">
        <is>
          <t>Select focus tasks, systems, risks, and metrics by business type so the template can support multiple roles and teams.</t>
        </is>
      </c>
    </row>
    <row r="3" ht="24" customHeight="1"/>
    <row r="4" ht="24" customHeight="1">
      <c r="A4" s="3" t="inlineStr">
        <is>
          <t>Business Scenario</t>
        </is>
      </c>
      <c r="B4" s="3" t="inlineStr">
        <is>
          <t>Typical Roles</t>
        </is>
      </c>
      <c r="C4" s="3" t="inlineStr">
        <is>
          <t>First 30-Day Focus</t>
        </is>
      </c>
      <c r="D4" s="3" t="inlineStr">
        <is>
          <t>Required Systems or Tools</t>
        </is>
      </c>
      <c r="E4" s="3" t="inlineStr">
        <is>
          <t>Key Risks</t>
        </is>
      </c>
      <c r="F4" s="3" t="inlineStr">
        <is>
          <t>Recommended Mentor or Partners</t>
        </is>
      </c>
      <c r="G4" s="3" t="inlineStr">
        <is>
          <t>Sample Metrics</t>
        </is>
      </c>
      <c r="H4" s="3" t="inlineStr">
        <is>
          <t>Task Example to Copy</t>
        </is>
      </c>
    </row>
    <row r="5" ht="24" customHeight="1">
      <c r="A5" s="4" t="inlineStr">
        <is>
          <t>General</t>
        </is>
      </c>
      <c r="B5" s="4" t="inlineStr">
        <is>
          <t>Functional, operations, admin, HR, and support roles</t>
        </is>
      </c>
      <c r="C5" s="4" t="inlineStr">
        <is>
          <t>Culture, role scope, systems, SOPs, and collaboration routines</t>
        </is>
      </c>
      <c r="D5" s="4" t="inlineStr">
        <is>
          <t>Chat, email, workflow, knowledge base, approval system</t>
        </is>
      </c>
      <c r="E5" s="4" t="inlineStr">
        <is>
          <t>Missing access, unclear ownership, information overload</t>
        </is>
      </c>
      <c r="F5" s="4" t="inlineStr">
        <is>
          <t>HRBP, manager, mentor, IT/Admin</t>
        </is>
      </c>
      <c r="G5" s="4" t="inlineStr">
        <is>
          <t>Plan completion, training pass rate, mentor score, risk count</t>
        </is>
      </c>
      <c r="H5" s="4" t="inlineStr">
        <is>
          <t>Map role RACI and create a one-page business understanding note</t>
        </is>
      </c>
    </row>
    <row r="6" ht="24" customHeight="1">
      <c r="A6" s="4" t="inlineStr">
        <is>
          <t>Sales/BD</t>
        </is>
      </c>
      <c r="B6" s="4" t="inlineStr">
        <is>
          <t>Sales rep, account manager, channel manager</t>
        </is>
      </c>
      <c r="C6" s="4" t="inlineStr">
        <is>
          <t>Value proposition, customer profile, CRM, follow-up rhythm, quote approval</t>
        </is>
      </c>
      <c r="D6" s="4" t="inlineStr">
        <is>
          <t>CRM, quoting, contract, product library</t>
        </is>
      </c>
      <c r="E6" s="4" t="inlineStr">
        <is>
          <t>Incomplete customer data, over-promising, quoting errors</t>
        </is>
      </c>
      <c r="F6" s="4" t="inlineStr">
        <is>
          <t>Sales manager, senior seller, presales/legal</t>
        </is>
      </c>
      <c r="G6" s="4" t="inlineStr">
        <is>
          <t>CRM record completeness, mock visit score, first lead follow-up quality</t>
        </is>
      </c>
      <c r="H6" s="4" t="inlineStr">
        <is>
          <t>Complete a customer follow-up simulation and submit a visit review</t>
        </is>
      </c>
    </row>
    <row r="7" ht="24" customHeight="1">
      <c r="A7" s="4" t="inlineStr">
        <is>
          <t>Customer Support</t>
        </is>
      </c>
      <c r="B7" s="4" t="inlineStr">
        <is>
          <t>Support specialist, after-sales support, ticket handler</t>
        </is>
      </c>
      <c r="C7" s="4" t="inlineStr">
        <is>
          <t>SLA, wording, ticket flow, complaint escalation, knowledge search</t>
        </is>
      </c>
      <c r="D7" s="4" t="inlineStr">
        <is>
          <t>Ticketing system, knowledge base, phone or online support</t>
        </is>
      </c>
      <c r="E7" s="4" t="inlineStr">
        <is>
          <t>Late response, inconsistent wording, delayed escalation</t>
        </is>
      </c>
      <c r="F7" s="4" t="inlineStr">
        <is>
          <t>Support lead, quality reviewer, senior support teammate</t>
        </is>
      </c>
      <c r="G7" s="4" t="inlineStr">
        <is>
          <t>Ticket accuracy, SLA attainment, quality score</t>
        </is>
      </c>
      <c r="H7" s="4" t="inlineStr">
        <is>
          <t>Handle three low-risk tickets under supervision and complete a review</t>
        </is>
      </c>
    </row>
    <row r="8" ht="24" customHeight="1">
      <c r="A8" s="4" t="inlineStr">
        <is>
          <t>Engineering/Technology</t>
        </is>
      </c>
      <c r="B8" s="4" t="inlineStr">
        <is>
          <t>Developer, tester, operations engineer, data engineer</t>
        </is>
      </c>
      <c r="C8" s="4" t="inlineStr">
        <is>
          <t>Development environment, coding standards, branching, CI/CD, secure development</t>
        </is>
      </c>
      <c r="D8" s="4" t="inlineStr">
        <is>
          <t>Code repository, CI/CD, issue tracker, monitoring</t>
        </is>
      </c>
      <c r="E8" s="4" t="inlineStr">
        <is>
          <t>Access and environment issues, release risk, security gaps</t>
        </is>
      </c>
      <c r="F8" s="4" t="inlineStr">
        <is>
          <t>Technical mentor, architect, test/operations partner</t>
        </is>
      </c>
      <c r="G8" s="4" t="inlineStr">
        <is>
          <t>PR quality, defect cycle time, documentation completeness</t>
        </is>
      </c>
      <c r="H8" s="4" t="inlineStr">
        <is>
          <t>Complete one code review workflow or fix one low-risk defect</t>
        </is>
      </c>
    </row>
    <row r="9" ht="24" customHeight="1">
      <c r="A9" s="4" t="inlineStr">
        <is>
          <t>Product/Project</t>
        </is>
      </c>
      <c r="B9" s="4" t="inlineStr">
        <is>
          <t>Product manager, project manager, delivery manager</t>
        </is>
      </c>
      <c r="C9" s="4" t="inlineStr">
        <is>
          <t>Requirements process, user stories, scheduling, risk list, acceptance criteria</t>
        </is>
      </c>
      <c r="D9" s="4" t="inlineStr">
        <is>
          <t>Requirements/project tools, prototyping tools, meeting notes</t>
        </is>
      </c>
      <c r="E9" s="4" t="inlineStr">
        <is>
          <t>Unclear scope, missed requirements, late risk discovery</t>
        </is>
      </c>
      <c r="F9" s="4" t="inlineStr">
        <is>
          <t>Product owner, project manager, business stakeholder</t>
        </is>
      </c>
      <c r="G9" s="4" t="inlineStr">
        <is>
          <t>Requirement document quality, risks identified, action closure rate</t>
        </is>
      </c>
      <c r="H9" s="4" t="inlineStr">
        <is>
          <t>Break down one requirement and write acceptance criteria and risks</t>
        </is>
      </c>
    </row>
    <row r="10" ht="24" customHeight="1">
      <c r="A10" s="4" t="inlineStr">
        <is>
          <t>Operations/Supply Chain</t>
        </is>
      </c>
      <c r="B10" s="4" t="inlineStr">
        <is>
          <t>Operations associate, supply chain, fulfillment, data operations</t>
        </is>
      </c>
      <c r="C10" s="4" t="inlineStr">
        <is>
          <t>SOPs, metric definitions, exception handling, reporting, cross-team work</t>
        </is>
      </c>
      <c r="D10" s="4" t="inlineStr">
        <is>
          <t>ERP, WMS, BI, scheduling or fulfillment system</t>
        </is>
      </c>
      <c r="E10" s="4" t="inlineStr">
        <is>
          <t>Bad metric definitions, delayed exception escalation, fulfillment variance</t>
        </is>
      </c>
      <c r="F10" s="4" t="inlineStr">
        <is>
          <t>Operations manager, data analyst, warehouse/support partners</t>
        </is>
      </c>
      <c r="G10" s="4" t="inlineStr">
        <is>
          <t>Report accuracy, exception cycle time, SOP adherence</t>
        </is>
      </c>
      <c r="H10" s="4" t="inlineStr">
        <is>
          <t>Analyze one operations report and propose exception hypotheses</t>
        </is>
      </c>
    </row>
    <row r="11" ht="24" customHeight="1">
      <c r="A11" s="4" t="inlineStr">
        <is>
          <t>Retail/Frontline Service</t>
        </is>
      </c>
      <c r="B11" s="4" t="inlineStr">
        <is>
          <t>Store associate, cashier, sales floor, field service</t>
        </is>
      </c>
      <c r="C11" s="4" t="inlineStr">
        <is>
          <t>Service standards, POS, display, inventory, returns, complaints</t>
        </is>
      </c>
      <c r="D11" s="4" t="inlineStr">
        <is>
          <t>POS, membership, inventory, store SOP</t>
        </is>
      </c>
      <c r="E11" s="4" t="inlineStr">
        <is>
          <t>Cashier errors, complaint escalation, inventory mismatch</t>
        </is>
      </c>
      <c r="F11" s="4" t="inlineStr">
        <is>
          <t>Store manager, senior associate, area supervisor</t>
        </is>
      </c>
      <c r="G11" s="4" t="inlineStr">
        <is>
          <t>Service score, transaction accuracy, stock count accuracy</t>
        </is>
      </c>
      <c r="H11" s="4" t="inlineStr">
        <is>
          <t>Complete one service simulation and POS exercise</t>
        </is>
      </c>
    </row>
    <row r="12" ht="24" customHeight="1">
      <c r="A12" s="4" t="inlineStr">
        <is>
          <t>Manager/Transfer</t>
        </is>
      </c>
      <c r="B12" s="4" t="inlineStr">
        <is>
          <t>New manager, internal promotion, team lead</t>
        </is>
      </c>
      <c r="C12" s="4" t="inlineStr">
        <is>
          <t>Team goals, management rhythm, performance feedback, authority boundaries, cross-team work</t>
        </is>
      </c>
      <c r="D12" s="4" t="inlineStr">
        <is>
          <t>Performance system, project board, meeting cadence, team dashboard</t>
        </is>
      </c>
      <c r="E12" s="4" t="inlineStr">
        <is>
          <t>Too much or too little authority, late feedback, goal mismatch</t>
        </is>
      </c>
      <c r="F12" s="4" t="inlineStr">
        <is>
          <t>Senior manager, HRBP, peer managers</t>
        </is>
      </c>
      <c r="G12" s="4" t="inlineStr">
        <is>
          <t>1:1 completion, goal alignment, team risk list</t>
        </is>
      </c>
      <c r="H12" s="4" t="inlineStr">
        <is>
          <t>Create a 30-day team operating rhythm and run a mock 1:1</t>
        </is>
      </c>
    </row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"Completed"</formula>
    </cfRule>
    <cfRule type="cellIs" priority="2" operator="equal" dxfId="1">
      <formula>"Delayed"</formula>
    </cfRule>
  </conditionalFormatting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New Hire 30-Day Training and Mentoring Plan Template</dc:title>
  <dcterms:created xmlns:dcterms="http://purl.org/dc/terms/" xmlns:xsi="http://www.w3.org/2001/XMLSchema-instance" xsi:type="dcterms:W3CDTF">2026-05-01T05:33:36Z</dcterms:created>
  <dcterms:modified xmlns:dcterms="http://purl.org/dc/terms/" xmlns:xsi="http://www.w3.org/2001/XMLSchema-instance" xsi:type="dcterms:W3CDTF">2026-05-01T05:33:36Z</dcterms:modified>
</cp:coreProperties>
</file>