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tables/table3.xml" ContentType="application/vnd.openxmlformats-officedocument.spreadsheetml.table+xml"/>
  <Override PartName="/xl/worksheets/sheet4.xml" ContentType="application/vnd.openxmlformats-officedocument.spreadsheetml.worksheet+xml"/>
  <Override PartName="/xl/tables/table4.xml" ContentType="application/vnd.openxmlformats-officedocument.spreadsheetml.table+xml"/>
  <Override PartName="/xl/worksheets/sheet5.xml" ContentType="application/vnd.openxmlformats-officedocument.spreadsheetml.worksheet+xml"/>
  <Override PartName="/xl/tables/table5.xml" ContentType="application/vnd.openxmlformats-officedocument.spreadsheetml.table+xml"/>
  <Override PartName="/xl/worksheets/sheet6.xml" ContentType="application/vnd.openxmlformats-officedocument.spreadsheetml.worksheet+xml"/>
  <Override PartName="/xl/tables/table6.xml" ContentType="application/vnd.openxmlformats-officedocument.spreadsheetml.table+xml"/>
  <Override PartName="/xl/worksheets/sheet7.xml" ContentType="application/vnd.openxmlformats-officedocument.spreadsheetml.worksheet+xml"/>
  <Override PartName="/xl/tables/table7.xml" ContentType="application/vnd.openxmlformats-officedocument.spreadsheetml.table+xml"/>
  <Override PartName="/xl/worksheets/sheet8.xml" ContentType="application/vnd.openxmlformats-officedocument.spreadsheetml.worksheet+xml"/>
  <Override PartName="/xl/tables/table8.xml" ContentType="application/vnd.openxmlformats-officedocument.spreadsheetml.table+xml"/>
  <Override PartName="/xl/worksheets/sheet9.xml" ContentType="application/vnd.openxmlformats-officedocument.spreadsheetml.worksheet+xml"/>
  <Override PartName="/xl/tables/table9.xml" ContentType="application/vnd.openxmlformats-officedocument.spreadsheetml.table+xml"/>
  <Override PartName="/xl/worksheets/sheet10.xml" ContentType="application/vnd.openxmlformats-officedocument.spreadsheetml.worksheet+xml"/>
  <Override PartName="/xl/tables/table10.xml" ContentType="application/vnd.openxmlformats-officedocument.spreadsheetml.table+xml"/>
  <Override PartName="/xl/worksheets/sheet11.xml" ContentType="application/vnd.openxmlformats-officedocument.spreadsheetml.worksheet+xml"/>
  <Override PartName="/xl/tables/table11.xml" ContentType="application/vnd.openxmlformats-officedocument.spreadsheetml.table+xml"/>
  <Override PartName="/xl/worksheets/sheet12.xml" ContentType="application/vnd.openxmlformats-officedocument.spreadsheetml.worksheet+xml"/>
  <Override PartName="/xl/tables/table12.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164ead7c95b942ba"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00_Panel" sheetId="1" r:id="R418b26493fcf4f0b"/>
    <sheet name="01_Carta de respuesta" sheetId="2" r:id="R4193c2c681e043b2"/>
    <sheet name="02_Severidad y disparadores" sheetId="3" r:id="R266569b5d8174cb9"/>
    <sheet name="03_Matriz RACI" sheetId="4" r:id="Rf441227fb4fe45c1"/>
    <sheet name="04_Lista de respuesta" sheetId="5" r:id="Rb538fd0853214172"/>
    <sheet name="05_Gestión de quejas" sheetId="6" r:id="Rf06b5d93e03b46cc"/>
    <sheet name="06_Biblioteca de escenarios" sheetId="7" r:id="Rd4b923d18bb44c25"/>
    <sheet name="07_Plantillas de comunicación" sheetId="8" r:id="Rc2f48a066b7a4a73"/>
    <sheet name="08_Contactos de escalamiento" sheetId="9" r:id="R58d8fa757a7441b5"/>
    <sheet name="09_Simulacros revisiones mejora" sheetId="10" r:id="Re3c91180e371428b"/>
    <sheet name="10_Registro de incidentes" sheetId="11" r:id="R5fddf86a22584da1"/>
    <sheet name="99_Fuentes y opciones" sheetId="12" r:id="R5f8a335e1e4042fd"/>
  </sheets>
</workbook>
</file>

<file path=xl/sharedStrings.xml><?xml version="1.0" encoding="utf-8"?>
<sst xmlns="http://schemas.openxmlformats.org/spreadsheetml/2006/main" count="29" uniqueCount="29">
  <si>
    <t>Plantilla de plan de respuesta a interrupciones del servicio y quejas</t>
  </si>
  <si>
    <t>Elemento de respuesta localizado</t>
  </si>
  <si>
    <t>Abierto Events</t>
  </si>
  <si>
    <t>Cantidad</t>
  </si>
  <si>
    <t>Ejecución</t>
  </si>
  <si>
    <t>Trimestral</t>
  </si>
  <si>
    <t>PMO / operaciones</t>
  </si>
  <si>
    <t>Severity</t>
  </si>
  <si>
    <t>Typical trigger</t>
  </si>
  <si>
    <t>Negocio aplicable</t>
  </si>
  <si>
    <t>Supplier management</t>
  </si>
  <si>
    <t>Objetivo</t>
  </si>
  <si>
    <t>Dentro de 30 min</t>
  </si>
  <si>
    <t>Support owner</t>
  </si>
  <si>
    <t>Nivel 1</t>
  </si>
  <si>
    <t>Legal y cumplimiento</t>
  </si>
  <si>
    <t>Nivel 2</t>
  </si>
  <si>
    <t>Fecha de vencimiento</t>
  </si>
  <si>
    <t>Overdue Alert</t>
  </si>
  <si>
    <t>Canal fuente</t>
  </si>
  <si>
    <t>Alcance del impacto</t>
  </si>
  <si>
    <t>Campos de interfaz del cliente no confirmados</t>
  </si>
  <si>
    <t>Customer Portal</t>
  </si>
  <si>
    <t>Reclamación de cliente</t>
  </si>
  <si>
    <t>Dropdown Options</t>
  </si>
  <si>
    <t>Event Estado</t>
  </si>
  <si>
    <t>Sistema de tickets</t>
  </si>
  <si>
    <t>Redes sociales</t>
  </si>
  <si>
    <t>WeCom/DingTalk</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</si>
</sst>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200" formatCode="0%"/>
    <numFmt numFmtId="201" formatCode="yyyy-mm-dd"/>
    <numFmt numFmtId="202" formatCode="yyyy-mm-dd hh:mm"/>
    <numFmt numFmtId="203" formatCode="0"/>
    <numFmt numFmtId="204" formatCode="0.0"/>
  </numFmts>
  <fonts count="10">
    <font>
      <sz val="11"/>
      <name val="Carlito"/>
    </font>
    <font>
      <sz val="11"/>
      <color rgb="FF123747"/>
      <name val="Microsoft YaHei"/>
    </font>
    <font>
      <b val="1"/>
      <sz val="18"/>
      <color rgb="FF123747"/>
      <name val="Microsoft YaHei"/>
    </font>
    <font>
      <sz val="10"/>
      <color rgb="FF526D78"/>
      <name val="Microsoft YaHei"/>
    </font>
    <font>
      <sz val="10"/>
      <color rgb="FF1F2933"/>
      <name val="Microsoft YaHei"/>
    </font>
    <font>
      <b val="1"/>
      <sz val="10"/>
      <color rgb="FF15384A"/>
      <name val="Microsoft YaHei"/>
    </font>
    <font>
      <b val="1"/>
      <sz val="12"/>
      <color rgb="FF15384A"/>
      <name val="Microsoft YaHei"/>
    </font>
    <font>
      <b val="1"/>
      <sz val="11"/>
      <color rgb="FF1F4E3D"/>
      <name val="Microsoft YaHei"/>
    </font>
    <font>
      <b val="1"/>
      <sz val="15"/>
      <color rgb="FF123747"/>
      <name val="Microsoft YaHei"/>
    </font>
    <font>
      <b val="1"/>
      <sz val="10"/>
      <color rgb="FF1F2933"/>
      <name val="Microsoft YaHei"/>
    </font>
  </fonts>
  <fills count="5">
    <fill>
      <patternFill patternType="none"/>
    </fill>
    <fill>
      <patternFill patternType="gray125"/>
    </fill>
    <fill>
      <patternFill patternType="solid">
        <fgColor rgb="FFEEF7FA"/>
      </patternFill>
    </fill>
    <fill>
      <patternFill patternType="solid">
        <fgColor rgb="FFDDEFF6"/>
      </patternFill>
    </fill>
    <fill>
      <patternFill patternType="solid">
        <fgColor rgb="FFE7F4EA"/>
      </patternFill>
    </fill>
  </fills>
  <borders count="4">
    <border/>
    <border/>
    <border>
      <left style="thin">
        <color rgb="FFD9E5EA"/>
      </left>
      <right style="thin">
        <color rgb="FFD9E5EA"/>
      </right>
      <top style="thin">
        <color rgb="FFD9E5EA"/>
      </top>
      <bottom style="thin">
        <color rgb="FFD9E5EA"/>
      </bottom>
    </border>
    <border>
      <left style="thin">
        <color rgb="FFD9E5EA"/>
      </left>
      <right style="thin">
        <color rgb="FFD9E5EA"/>
      </right>
      <top style="thin">
        <color rgb="FFD9E5EA"/>
      </top>
      <bottom style="thin">
        <color rgb="FFD9E5EA"/>
      </bottom>
    </border>
  </borders>
  <cellStyleXfs count="1">
    <xf numFmtId="0" fontId="0" fillId="0" borderId="0"/>
  </cellStyleXfs>
  <cellXfs count="78">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1" fillId="2" borderId="0" xfId="0" applyNumberFormat="true" applyFont="true" applyFill="true" applyBorder="true"/>
    <xf numFmtId="0" fontId="1" fillId="2" borderId="0" xfId="0" applyNumberFormat="true" applyFont="true" applyFill="true" applyBorder="true" applyAlignment="true">
      <alignment wrapText="true"/>
    </xf>
    <xf numFmtId="0" fontId="1" fillId="2" borderId="0" xfId="0" applyNumberFormat="true" applyFont="true" applyFill="true" applyBorder="true" applyAlignment="true">
      <alignment vertical="center" wrapText="true"/>
    </xf>
    <xf numFmtId="0" fontId="0" fillId="2" borderId="1" xfId="0" applyNumberFormat="true" applyFont="true" applyFill="true" applyBorder="true"/>
    <xf numFmtId="0" fontId="1" fillId="2" borderId="1" xfId="0" applyNumberFormat="true" applyFont="true" applyFill="true" applyBorder="true"/>
    <xf numFmtId="0" fontId="1" fillId="2" borderId="1" xfId="0" applyNumberFormat="true" applyFont="true" applyFill="true" applyBorder="true" applyAlignment="true">
      <alignment wrapText="true"/>
    </xf>
    <xf numFmtId="0" fontId="1" fillId="2" borderId="1" xfId="0" applyNumberFormat="true" applyFont="true" applyFill="true" applyBorder="true" applyAlignment="true">
      <alignment vertical="center" wrapText="true"/>
    </xf>
    <xf numFmtId="0" fontId="2" fillId="2" borderId="0" xfId="0" applyNumberFormat="true" applyFont="true" applyFill="true" applyBorder="true" applyAlignment="true">
      <alignment vertical="center" wrapText="true"/>
    </xf>
    <xf numFmtId="0" fontId="2" fillId="2" borderId="1" xfId="0" applyNumberFormat="true" applyFont="true" applyFill="true" applyBorder="true" applyAlignment="true">
      <alignment vertical="center" wrapText="true"/>
    </xf>
    <xf numFmtId="0" fontId="3" fillId="2" borderId="0" xfId="0" applyNumberFormat="true" applyFont="true" applyFill="true" applyBorder="true" applyAlignment="true">
      <alignment vertical="center" wrapText="true"/>
    </xf>
    <xf numFmtId="0" fontId="3" fillId="2" borderId="1" xfId="0" applyNumberFormat="true" applyFont="true" applyFill="true" applyBorder="true" applyAlignment="true">
      <alignment vertical="center" wrapText="true"/>
    </xf>
    <xf numFmtId="0" fontId="4" fillId="0" borderId="0" xfId="0" applyNumberFormat="true" applyFont="true" applyFill="true" applyBorder="true"/>
    <xf numFmtId="0" fontId="4" fillId="0" borderId="2" xfId="0" applyNumberFormat="true" applyFont="true" applyFill="true" applyBorder="true"/>
    <xf numFmtId="0" fontId="4" fillId="0" borderId="2" xfId="0" applyNumberFormat="true" applyFont="true" applyFill="true" applyBorder="true" applyAlignment="true">
      <alignment wrapText="true"/>
    </xf>
    <xf numFmtId="0" fontId="4" fillId="0" borderId="2" xfId="0" applyNumberFormat="true" applyFont="true" applyFill="true" applyBorder="true" applyAlignment="true">
      <alignment vertical="top" wrapText="true"/>
    </xf>
    <xf numFmtId="0" fontId="4" fillId="0" borderId="1" xfId="0" applyNumberFormat="true" applyFont="true" applyFill="true" applyBorder="true"/>
    <xf numFmtId="0" fontId="4" fillId="0" borderId="3" xfId="0" applyNumberFormat="true" applyFont="true" applyFill="true" applyBorder="true"/>
    <xf numFmtId="0" fontId="4" fillId="0" borderId="3" xfId="0" applyNumberFormat="true" applyFont="true" applyFill="true" applyBorder="true" applyAlignment="true">
      <alignment wrapText="true"/>
    </xf>
    <xf numFmtId="0" fontId="4" fillId="0" borderId="3" xfId="0" applyNumberFormat="true" applyFont="true" applyFill="true" applyBorder="true" applyAlignment="true">
      <alignment vertical="top" wrapText="true"/>
    </xf>
    <xf numFmtId="0" fontId="4" fillId="3" borderId="2" xfId="0" applyNumberFormat="true" applyFont="true" applyFill="true" applyBorder="true" applyAlignment="true">
      <alignment vertical="top" wrapText="true"/>
    </xf>
    <xf numFmtId="0" fontId="5" fillId="3" borderId="2" xfId="0" applyNumberFormat="true" applyFont="true" applyFill="true" applyBorder="true" applyAlignment="true">
      <alignment vertical="top" wrapText="true"/>
    </xf>
    <xf numFmtId="0" fontId="5" fillId="3" borderId="2" xfId="0" applyNumberFormat="true" applyFont="true" applyFill="true" applyBorder="true" applyAlignment="true">
      <alignment horizontal="center" vertical="top" wrapText="true"/>
    </xf>
    <xf numFmtId="0" fontId="5" fillId="3" borderId="2" xfId="0" applyNumberFormat="true" applyFont="true" applyFill="true" applyBorder="true" applyAlignment="true">
      <alignment horizontal="center" vertical="center" wrapText="true"/>
    </xf>
    <xf numFmtId="0" fontId="4" fillId="3" borderId="3" xfId="0" applyNumberFormat="true" applyFont="true" applyFill="true" applyBorder="true" applyAlignment="true">
      <alignment vertical="top" wrapText="true"/>
    </xf>
    <xf numFmtId="0" fontId="5" fillId="3" borderId="3" xfId="0" applyNumberFormat="true" applyFont="true" applyFill="true" applyBorder="true" applyAlignment="true">
      <alignment vertical="top" wrapText="true"/>
    </xf>
    <xf numFmtId="0" fontId="5" fillId="3" borderId="3" xfId="0" applyNumberFormat="true" applyFont="true" applyFill="true" applyBorder="true" applyAlignment="true">
      <alignment horizontal="center" vertical="top" wrapText="true"/>
    </xf>
    <xf numFmtId="0" fontId="5" fillId="3" borderId="3" xfId="0" applyNumberFormat="true" applyFont="true" applyFill="true" applyBorder="true" applyAlignment="true">
      <alignment horizontal="center" vertical="center" wrapText="true"/>
    </xf>
    <xf numFmtId="0" fontId="0" fillId="3" borderId="0" xfId="0" applyNumberFormat="true" applyFont="true" applyFill="true" applyBorder="true"/>
    <xf numFmtId="0" fontId="6" fillId="3" borderId="0" xfId="0" applyNumberFormat="true" applyFont="true" applyFill="true" applyBorder="true"/>
    <xf numFmtId="0" fontId="6" fillId="3" borderId="0" xfId="0" applyNumberFormat="true" applyFont="true" applyFill="true" applyBorder="true" applyAlignment="true">
      <alignment wrapText="true"/>
    </xf>
    <xf numFmtId="0" fontId="6" fillId="3" borderId="0" xfId="0" applyNumberFormat="true" applyFont="true" applyFill="true" applyBorder="true" applyAlignment="true">
      <alignment vertical="center" wrapText="true"/>
    </xf>
    <xf numFmtId="0" fontId="0" fillId="3" borderId="1" xfId="0" applyNumberFormat="true" applyFont="true" applyFill="true" applyBorder="true"/>
    <xf numFmtId="0" fontId="6" fillId="3" borderId="1" xfId="0" applyNumberFormat="true" applyFont="true" applyFill="true" applyBorder="true"/>
    <xf numFmtId="0" fontId="6" fillId="3" borderId="1" xfId="0" applyNumberFormat="true" applyFont="true" applyFill="true" applyBorder="true" applyAlignment="true">
      <alignment wrapText="true"/>
    </xf>
    <xf numFmtId="0" fontId="6" fillId="3" borderId="1" xfId="0" applyNumberFormat="true" applyFont="true" applyFill="true" applyBorder="true" applyAlignment="true">
      <alignment vertical="center" wrapText="true"/>
    </xf>
    <xf numFmtId="0" fontId="0" fillId="4" borderId="0" xfId="0" applyNumberFormat="true" applyFont="true" applyFill="true" applyBorder="true"/>
    <xf numFmtId="0" fontId="7" fillId="4" borderId="0" xfId="0" applyNumberFormat="true" applyFont="true" applyFill="true" applyBorder="true"/>
    <xf numFmtId="0" fontId="7" fillId="4" borderId="0" xfId="0" applyNumberFormat="true" applyFont="true" applyFill="true" applyBorder="true" applyAlignment="true">
      <alignment wrapText="true"/>
    </xf>
    <xf numFmtId="0" fontId="7" fillId="4" borderId="0" xfId="0" applyNumberFormat="true" applyFont="true" applyFill="true" applyBorder="true" applyAlignment="true">
      <alignment horizontal="center" wrapText="true"/>
    </xf>
    <xf numFmtId="0" fontId="7" fillId="4" borderId="0" xfId="0" applyNumberFormat="true" applyFont="true" applyFill="true" applyBorder="true" applyAlignment="true">
      <alignment horizontal="center" vertical="center" wrapText="true"/>
    </xf>
    <xf numFmtId="0" fontId="0" fillId="4" borderId="1" xfId="0" applyNumberFormat="true" applyFont="true" applyFill="true" applyBorder="true"/>
    <xf numFmtId="0" fontId="7" fillId="4" borderId="1" xfId="0" applyNumberFormat="true" applyFont="true" applyFill="true" applyBorder="true"/>
    <xf numFmtId="0" fontId="7" fillId="4" borderId="1" xfId="0" applyNumberFormat="true" applyFont="true" applyFill="true" applyBorder="true" applyAlignment="true">
      <alignment wrapText="true"/>
    </xf>
    <xf numFmtId="0" fontId="7" fillId="4" borderId="1" xfId="0" applyNumberFormat="true" applyFont="true" applyFill="true" applyBorder="true" applyAlignment="true">
      <alignment horizontal="center" wrapText="true"/>
    </xf>
    <xf numFmtId="0" fontId="7" fillId="4" borderId="1"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vertical="center"/>
    </xf>
    <xf numFmtId="0" fontId="4" fillId="0" borderId="3" xfId="0" applyNumberFormat="true" applyFont="true" applyFill="true" applyBorder="true" applyAlignment="true">
      <alignment vertical="center"/>
    </xf>
    <xf numFmtId="0" fontId="4" fillId="3" borderId="2" xfId="0" applyNumberFormat="true" applyFont="true" applyFill="true" applyBorder="true" applyAlignment="true">
      <alignment vertical="center"/>
    </xf>
    <xf numFmtId="0" fontId="4" fillId="3" borderId="3" xfId="0" applyNumberFormat="true" applyFont="true" applyFill="true" applyBorder="true" applyAlignment="true">
      <alignment vertical="center"/>
    </xf>
    <xf numFmtId="0" fontId="8" fillId="0" borderId="2" xfId="0" applyNumberFormat="true" applyFont="true" applyFill="true" applyBorder="true" applyAlignment="true">
      <alignment vertical="center"/>
    </xf>
    <xf numFmtId="0" fontId="8" fillId="0" borderId="3" xfId="0" applyNumberFormat="true" applyFont="true" applyFill="true" applyBorder="true" applyAlignment="true">
      <alignment vertical="center"/>
    </xf>
    <xf numFmtId="200" fontId="8" fillId="0" borderId="2" xfId="0" applyNumberFormat="true" applyFont="true" applyFill="true" applyBorder="true" applyAlignment="true">
      <alignment vertical="center"/>
    </xf>
    <xf numFmtId="200" fontId="8" fillId="0" borderId="3" xfId="0" applyNumberFormat="true" applyFont="true" applyFill="true" applyBorder="true" applyAlignment="true">
      <alignment vertical="center"/>
    </xf>
    <xf numFmtId="201" fontId="4" fillId="0" borderId="2" xfId="0" applyNumberFormat="true" applyFont="true" applyFill="true" applyBorder="true" applyAlignment="true">
      <alignment vertical="top" wrapText="true"/>
    </xf>
    <xf numFmtId="201" fontId="4" fillId="0" borderId="3" xfId="0" applyNumberFormat="true" applyFont="true" applyFill="true" applyBorder="true" applyAlignment="true">
      <alignment vertical="top" wrapText="true"/>
    </xf>
    <xf numFmtId="202" fontId="4" fillId="0" borderId="2" xfId="0" applyNumberFormat="true" applyFont="true" applyFill="true" applyBorder="true" applyAlignment="true">
      <alignment vertical="top" wrapText="true"/>
    </xf>
    <xf numFmtId="202" fontId="4" fillId="0" borderId="3" xfId="0" applyNumberFormat="true" applyFont="true" applyFill="true" applyBorder="true" applyAlignment="true">
      <alignment vertical="top" wrapText="true"/>
    </xf>
    <xf numFmtId="203" fontId="4" fillId="0" borderId="2" xfId="0" applyNumberFormat="true" applyFont="true" applyFill="true" applyBorder="true" applyAlignment="true">
      <alignment vertical="top" wrapText="true"/>
    </xf>
    <xf numFmtId="203" fontId="4" fillId="0" borderId="3" xfId="0" applyNumberFormat="true" applyFont="true" applyFill="true" applyBorder="true" applyAlignment="true">
      <alignment vertical="top" wrapText="true"/>
    </xf>
    <xf numFmtId="204" fontId="4" fillId="0" borderId="2" xfId="0" applyNumberFormat="true" applyFont="true" applyFill="true" applyBorder="true" applyAlignment="true">
      <alignment vertical="top" wrapText="true"/>
    </xf>
    <xf numFmtId="204" fontId="4" fillId="0" borderId="3" xfId="0" applyNumberFormat="true" applyFont="true" applyFill="true" applyBorder="true" applyAlignment="true">
      <alignment vertical="top" wrapText="true"/>
    </xf>
    <xf numFmtId="0" fontId="9" fillId="2" borderId="0" xfId="0" applyNumberFormat="true" applyFont="true" applyFill="true" applyBorder="true" applyAlignment="true">
      <alignment vertical="center" wrapText="true"/>
    </xf>
    <xf numFmtId="0" fontId="4" fillId="2" borderId="0" xfId="0" applyNumberFormat="true" applyFont="true" applyFill="true" applyBorder="true" applyAlignment="true">
      <alignment vertical="center" wrapText="true"/>
    </xf>
    <xf numFmtId="0" fontId="9" fillId="4" borderId="0" xfId="0" applyNumberFormat="true" applyFont="true" applyFill="true" applyBorder="true" applyAlignment="true">
      <alignment horizontal="center" vertical="center" wrapText="true"/>
    </xf>
    <xf numFmtId="0" fontId="9" fillId="0" borderId="2" xfId="0" applyNumberFormat="true" applyFont="true" applyFill="true" applyBorder="true" applyAlignment="true">
      <alignment vertical="center"/>
    </xf>
    <xf numFmtId="200" fontId="9" fillId="0" borderId="2" xfId="0" applyNumberFormat="true" applyFont="true" applyFill="true" applyBorder="true" applyAlignment="true">
      <alignment vertical="center"/>
    </xf>
    <xf numFmtId="0" fontId="9" fillId="3" borderId="2" xfId="0" applyNumberFormat="true" applyFont="true" applyFill="true" applyBorder="true" applyAlignment="true">
      <alignment horizontal="center" vertical="center" wrapText="true"/>
    </xf>
    <xf numFmtId="0" fontId="9" fillId="2" borderId="1" xfId="0" applyNumberFormat="true" applyFont="true" applyFill="true" applyBorder="true" applyAlignment="true">
      <alignment vertical="center" wrapText="true"/>
    </xf>
    <xf numFmtId="0" fontId="4" fillId="2" borderId="1" xfId="0" applyNumberFormat="true" applyFont="true" applyFill="true" applyBorder="true" applyAlignment="true">
      <alignment vertical="center" wrapText="true"/>
    </xf>
    <xf numFmtId="0" fontId="9" fillId="4" borderId="1" xfId="0" applyNumberFormat="true" applyFont="true" applyFill="true" applyBorder="true" applyAlignment="true">
      <alignment horizontal="center" vertical="center" wrapText="true"/>
    </xf>
    <xf numFmtId="0" fontId="9" fillId="0" borderId="3" xfId="0" applyNumberFormat="true" applyFont="true" applyFill="true" applyBorder="true" applyAlignment="true">
      <alignment vertical="center"/>
    </xf>
    <xf numFmtId="200" fontId="9" fillId="0" borderId="3" xfId="0" applyNumberFormat="true" applyFont="true" applyFill="true" applyBorder="true" applyAlignment="true">
      <alignment vertical="center"/>
    </xf>
    <xf numFmtId="0" fontId="9" fillId="3" borderId="3" xfId="0" applyNumberFormat="true" applyFont="true" applyFill="true" applyBorder="true" applyAlignment="true">
      <alignment horizontal="center" vertical="center" wrapText="true"/>
    </xf>
    <xf numFmtId="0" fontId="9" fillId="3" borderId="0" xfId="0" applyNumberFormat="true" applyFont="true" applyFill="true" applyBorder="true" applyAlignment="true">
      <alignment vertical="center" wrapText="true"/>
    </xf>
    <xf numFmtId="0" fontId="9" fillId="3" borderId="1" xfId="0" applyNumberFormat="true" applyFont="true" applyFill="true" applyBorder="true" applyAlignment="true">
      <alignment vertical="center" wrapText="true"/>
    </xf>
  </cellXfs>
  <cellStyles count="1">
    <cellStyle name="Normal" xfId="0"/>
  </cellStyles>
  <dxfs count="10">
    <dxf>
      <font>
        <b val="1"/>
        <color rgb="FF991B1B"/>
      </font>
      <fill>
        <patternFill patternType="solid">
          <bgColor rgb="FFFDECEA"/>
        </patternFill>
      </fill>
    </dxf>
    <dxf>
      <font>
        <b val="1"/>
        <color rgb="FF166534"/>
      </font>
      <fill>
        <patternFill patternType="solid">
          <bgColor rgb="FFE7F4EA"/>
        </patternFill>
      </fill>
    </dxf>
    <dxf>
      <font>
        <b val="1"/>
        <color rgb="FF991B1B"/>
      </font>
      <fill>
        <patternFill patternType="solid">
          <bgColor rgb="FFFDECEA"/>
        </patternFill>
      </fill>
    </dxf>
    <dxf>
      <font>
        <b val="1"/>
        <color rgb="FF991B1B"/>
      </font>
      <fill>
        <patternFill patternType="solid">
          <bgColor rgb="FFFDECEA"/>
        </patternFill>
      </fill>
    </dxf>
    <dxf>
      <font>
        <b val="1"/>
        <color rgb="FF9A3412"/>
      </font>
      <fill>
        <patternFill patternType="solid">
          <bgColor rgb="FFFCE8D5"/>
        </patternFill>
      </fill>
    </dxf>
    <dxf>
      <font>
        <b val="1"/>
        <color rgb="FF856404"/>
      </font>
      <fill>
        <patternFill patternType="solid">
          <bgColor rgb="FFFFF3CD"/>
        </patternFill>
      </fill>
    </dxf>
    <dxf>
      <font>
        <b val="1"/>
        <color rgb="FF166534"/>
      </font>
      <fill>
        <patternFill patternType="solid">
          <bgColor rgb="FFE7F4EA"/>
        </patternFill>
      </fill>
    </dxf>
    <dxf>
      <font>
        <b val="1"/>
        <color rgb="FF991B1B"/>
      </font>
      <fill>
        <patternFill patternType="solid">
          <bgColor rgb="FFFDECEA"/>
        </patternFill>
      </fill>
    </dxf>
    <dxf>
      <font>
        <b val="1"/>
        <color rgb="FF166534"/>
      </font>
      <fill>
        <patternFill patternType="solid">
          <bgColor rgb="FFE7F4EA"/>
        </patternFill>
      </fill>
    </dxf>
    <dxf>
      <font>
        <color rgb="FF526D78"/>
      </font>
      <fill>
        <patternFill patternType="solid">
          <bgColor rgb="FFF5F7F8"/>
        </patternFill>
      </fill>
    </dxf>
  </dxfs>
</styleSheet>
</file>

<file path=xl/_rels/workbook.xml.rels><?xml version="1.0" encoding="UTF-8"?>
<Relationships xmlns="http://schemas.openxmlformats.org/package/2006/relationships"><Relationship Id="R1d23df56b84640ee" Target="styles.xml" Type="http://schemas.openxmlformats.org/officeDocument/2006/relationships/styles"></Relationship><Relationship Id="R7c85edec80584961" Target="theme/theme1.xml" Type="http://schemas.openxmlformats.org/officeDocument/2006/relationships/theme"></Relationship><Relationship Id="Rce3f5c123c974d27" Target="sharedStrings.xml" Type="http://schemas.openxmlformats.org/officeDocument/2006/relationships/sharedStrings"></Relationship><Relationship Id="R418b26493fcf4f0b" Target="worksheets/sheet1.xml" Type="http://schemas.openxmlformats.org/officeDocument/2006/relationships/worksheet"></Relationship><Relationship Id="R4193c2c681e043b2" Target="worksheets/sheet2.xml" Type="http://schemas.openxmlformats.org/officeDocument/2006/relationships/worksheet"></Relationship><Relationship Id="R266569b5d8174cb9" Target="worksheets/sheet3.xml" Type="http://schemas.openxmlformats.org/officeDocument/2006/relationships/worksheet"></Relationship><Relationship Id="Rf441227fb4fe45c1" Target="worksheets/sheet4.xml" Type="http://schemas.openxmlformats.org/officeDocument/2006/relationships/worksheet"></Relationship><Relationship Id="Rb538fd0853214172" Target="worksheets/sheet5.xml" Type="http://schemas.openxmlformats.org/officeDocument/2006/relationships/worksheet"></Relationship><Relationship Id="Rf06b5d93e03b46cc" Target="worksheets/sheet6.xml" Type="http://schemas.openxmlformats.org/officeDocument/2006/relationships/worksheet"></Relationship><Relationship Id="Rd4b923d18bb44c25" Target="worksheets/sheet7.xml" Type="http://schemas.openxmlformats.org/officeDocument/2006/relationships/worksheet"></Relationship><Relationship Id="Rc2f48a066b7a4a73" Target="worksheets/sheet8.xml" Type="http://schemas.openxmlformats.org/officeDocument/2006/relationships/worksheet"></Relationship><Relationship Id="R58d8fa757a7441b5" Target="worksheets/sheet9.xml" Type="http://schemas.openxmlformats.org/officeDocument/2006/relationships/worksheet"></Relationship><Relationship Id="Re3c91180e371428b" Target="worksheets/sheet10.xml" Type="http://schemas.openxmlformats.org/officeDocument/2006/relationships/worksheet"></Relationship><Relationship Id="R5fddf86a22584da1" Target="worksheets/sheet11.xml" Type="http://schemas.openxmlformats.org/officeDocument/2006/relationships/worksheet"></Relationship><Relationship Id="R5f8a335e1e4042fd" Target="worksheets/sheet12.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e9ba95da27db423f" /><Relationship Type="http://schemas.openxmlformats.org/officeDocument/2006/relationships/chart" Target="charts/chart2.xml" Id="R010693f78d1a4517"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事件分级统计</a:t>
            </a:r>
          </a:p>
        </c:rich>
      </c:tx>
      <c:overlay val="0"/>
    </c:title>
    <c:autoTitleDeleted val="0"/>
    <c:view3D/>
    <c:plotArea>
      <c:layout/>
      <c:barChart>
        <c:barDir val="col"/>
        <c:varyColors val="0"/>
        <c:ser>
          <c:idx val="0"/>
          <c:order val="0"/>
          <c:tx>
            <c:v>Cantidad</c:v>
          </c:tx>
          <c:cat>
            <c:strRef>
              <c:f>'00_Panel'!$A$17:$A$21</c:f>
              <c:strCache>
                <c:ptCount val="0"/>
              </c:strCache>
            </c:strRef>
          </c:cat>
          <c:val>
            <c:numRef>
              <c:f>'00_Panel'!$B$17:$B$21</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5EEF2"/>
              </a:solidFill>
              <a:prstDash val="solid"/>
            </a:ln>
          </c:spPr>
        </c:majorGridlines>
        <c:title>
          <c:overlay val="0"/>
          <c:tx>
            <c:rich>
              <a:bodyPr xmlns:a="http://schemas.openxmlformats.org/drawingml/2006/main"/>
              <a:lstStyle xmlns:a="http://schemas.openxmlformats.org/drawingml/2006/main"/>
              <a:p xmlns:a="http://schemas.openxmlformats.org/drawingml/2006/main">
                <a:r>
                  <a:rPr/>
                  <a:t>Cantidad</a:t>
                </a:r>
              </a:p>
            </c:rich>
          </c:tx>
        </c:title>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预案Covered scenariosGradodistribution</a:t>
            </a:r>
          </a:p>
        </c:rich>
      </c:tx>
      <c:overlay val="0"/>
    </c:title>
    <c:autoTitleDeleted val="0"/>
    <c:view3D/>
    <c:plotArea>
      <c:layout/>
      <c:barChart>
        <c:barDir val="col"/>
        <c:varyColors val="0"/>
        <c:ser>
          <c:idx val="0"/>
          <c:order val="0"/>
          <c:tx>
            <c:v>场景数</c:v>
          </c:tx>
          <c:cat>
            <c:strRef>
              <c:f>'00_Panel'!$G$17:$G$21</c:f>
              <c:strCache>
                <c:ptCount val="0"/>
              </c:strCache>
            </c:strRef>
          </c:cat>
          <c:val>
            <c:numRef>
              <c:f>'00_Panel'!$H$17:$H$21</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5EEF2"/>
              </a:solidFill>
              <a:prstDash val="solid"/>
            </a:ln>
          </c:spPr>
        </c:majorGridlines>
        <c:title>
          <c:overlay val="0"/>
          <c:tx>
            <c:rich>
              <a:bodyPr xmlns:a="http://schemas.openxmlformats.org/drawingml/2006/main"/>
              <a:lstStyle xmlns:a="http://schemas.openxmlformats.org/drawingml/2006/main"/>
              <a:p xmlns:a="http://schemas.openxmlformats.org/drawingml/2006/main">
                <a:r>
                  <a:rPr/>
                  <a:t>场景数</a:t>
                </a:r>
              </a:p>
            </c:rich>
          </c:tx>
        </c:title>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24</xdr:row>
      <xdr:rowOff>0</xdr:rowOff>
    </xdr:from>
    <xdr:to>
      <xdr:col>5</xdr:col>
      <xdr:colOff>0</xdr:colOff>
      <xdr:row>41</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9ba95da27db423f"/>
        </a:graphicData>
      </a:graphic>
    </xdr:graphicFrame>
    <xdr:clientData/>
  </xdr:twoCellAnchor>
  <xdr:twoCellAnchor>
    <xdr:from>
      <xdr:col>5</xdr:col>
      <xdr:colOff>0</xdr:colOff>
      <xdr:row>24</xdr:row>
      <xdr:rowOff>0</xdr:rowOff>
    </xdr:from>
    <xdr:to>
      <xdr:col>10</xdr:col>
      <xdr:colOff>0</xdr:colOff>
      <xdr:row>41</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10693f78d1a4517"/>
        </a:graphicData>
      </a:graphic>
    </xdr:graphicFrame>
    <xdr:clientData/>
  </xdr:twoCellAnchor>
</xdr:wsDr>
</file>

<file path=xl/tables/table1.xml><?xml version="1.0" encoding="utf-8"?>
<x:table xmlns:x="http://schemas.openxmlformats.org/spreadsheetml/2006/main" id="4" name="PolicyOverview" displayName="PolicyOverview" ref="A4:F13" headerRowCount="1">
  <x:tableColumns count="6">
    <x:tableColumn id="1" name="模块"/>
    <x:tableColumn id="2" name="通用内容"/>
    <x:tableColumn id="3" name="公司Personalizado项"/>
    <x:tableColumn id="4" name="责任部门"/>
    <x:tableColumn id="5" name="Ejecución"/>
    <x:tableColumn id="6" name="完成状态"/>
  </x:tableColumns>
  <x:tableStyleInfo name="TableStyleMedium2" showRowStripes="1"/>
</x:table>
</file>

<file path=xl/tables/table10.xml><?xml version="1.0" encoding="utf-8"?>
<x:table xmlns:x="http://schemas.openxmlformats.org/spreadsheetml/2006/main" id="10" name="ImprovementLog" displayName="ImprovementLog" ref="A4:N6" headerRowCount="1">
  <x:tableColumns count="14">
    <x:tableColumn id="1" name="编号"/>
    <x:tableColumn id="2" name="日期"/>
    <x:tableColumn id="3" name="类型"/>
    <x:tableColumn id="4" name="参与团队"/>
    <x:tableColumn id="5" name="发现问题/Review Conclusion"/>
    <x:tableColumn id="6" name="根因类别"/>
    <x:tableColumn id="7" name="改进Acción"/>
    <x:tableColumn id="8" name="负责人"/>
    <x:tableColumn id="9" name="Fecha de vencimiento"/>
    <x:tableColumn id="10" name="状态"/>
    <x:tableColumn id="11" name="Overdue Alert"/>
    <x:tableColumn id="12" name="验收标准"/>
    <x:tableColumn id="13" name="闭环日期"/>
    <x:tableColumn id="14" name="备注"/>
  </x:tableColumns>
  <x:tableStyleInfo name="TableStyleMedium2" showRowStripes="1"/>
</x:table>
</file>

<file path=xl/tables/table11.xml><?xml version="1.0" encoding="utf-8"?>
<x:table xmlns:x="http://schemas.openxmlformats.org/spreadsheetml/2006/main" id="11" name="IncidentLog" displayName="IncidentLog" ref="A4:AC7" headerRowCount="1">
  <x:tableColumns count="29">
    <x:tableColumn id="1" name="事件编号"/>
    <x:tableColumn id="2" name="是否纳入统计"/>
    <x:tableColumn id="3" name="发现时间"/>
    <x:tableColumn id="4" name="Canal fuente"/>
    <x:tableColumn id="5" name="业务场景"/>
    <x:tableColumn id="6" name="服务/产品"/>
    <x:tableColumn id="7" name="Alcance del impacto"/>
    <x:tableColumn id="8" name="Severity"/>
    <x:tableColumn id="9" name="当前状态"/>
    <x:tableColumn id="10" name="事件指挥官"/>
    <x:tableColumn id="11" name="Campos de interfaz del cliente no confirmados"/>
    <x:tableColumn id="12" name="客诉负责人"/>
    <x:tableColumn id="13" name="涉及监管/媒体"/>
    <x:tableColumn id="14" name="受Impacto客户数"/>
    <x:tableColumn id="15" name="Reclamación量"/>
    <x:tableColumn id="16" name="首次Respuesta objetivo(分钟)"/>
    <x:tableColumn id="17" name="恢复Objetivo(小时)"/>
    <x:tableColumn id="18" name="实际Primera respuesta(分钟)"/>
    <x:tableColumn id="19" name="实际恢复时长(小时)"/>
    <x:tableColumn id="20" name="响应SLA"/>
    <x:tableColumn id="21" name="恢复SLA"/>
    <x:tableColumn id="22" name="根因类别"/>
    <x:tableColumn id="23" name="当前处置动作"/>
    <x:tableColumn id="24" name="下一步Acción"/>
    <x:tableColumn id="25" name="下次更新时间"/>
    <x:tableColumn id="26" name="关闭时间"/>
    <x:tableColumn id="27" name="复盘状态"/>
    <x:tableColumn id="28" name="Enfoque de gestión备注"/>
    <x:tableColumn id="29" name="证据Enlace/工单"/>
  </x:tableColumns>
  <x:tableStyleInfo name="TableStyleMedium2" showRowStripes="1"/>
</x:table>
</file>

<file path=xl/tables/table12.xml><?xml version="1.0" encoding="utf-8"?>
<x:table xmlns:x="http://schemas.openxmlformats.org/spreadsheetml/2006/main" id="12" name="OptionLists" displayName="OptionLists" ref="A12:H21" headerRowCount="1">
  <x:tableColumns count="8">
    <x:tableColumn id="1" name="Severity"/>
    <x:tableColumn id="2" name="Event Estado"/>
    <x:tableColumn id="3" name="Elemento de comprobación状态"/>
    <x:tableColumn id="4" name="是否"/>
    <x:tableColumn id="5" name="Canal fuente"/>
    <x:tableColumn id="6" name="根因类别"/>
    <x:tableColumn id="7" name="复盘状态"/>
    <x:tableColumn id="8" name="沟通渠道"/>
  </x:tableColumns>
  <x:tableStyleInfo name="TableStyleMedium2" showRowStripes="1"/>
</x:table>
</file>

<file path=xl/tables/table2.xml><?xml version="1.0" encoding="utf-8"?>
<x:table xmlns:x="http://schemas.openxmlformats.org/spreadsheetml/2006/main" id="1" name="SeverityMatrix" displayName="SeverityMatrix" ref="A4:H9" headerRowCount="1">
  <x:tableColumns count="8">
    <x:tableColumn id="1" name="Severity"/>
    <x:tableColumn id="2" name="事件定义/Impacto"/>
    <x:tableColumn id="3" name="Typical trigger"/>
    <x:tableColumn id="4" name="业务Alcance del impacto"/>
    <x:tableColumn id="5" name="首次Respuesta objetivo(分钟)"/>
    <x:tableColumn id="6" name="恢复Objetivo(小时)"/>
    <x:tableColumn id="7" name="升级/授权要求"/>
    <x:tableColumn id="8" name="对外沟通Frecuencia"/>
  </x:tableColumns>
  <x:tableStyleInfo name="TableStyleMedium2" showRowStripes="1"/>
</x:table>
</file>

<file path=xl/tables/table3.xml><?xml version="1.0" encoding="utf-8"?>
<x:table xmlns:x="http://schemas.openxmlformats.org/spreadsheetml/2006/main" id="2" name="TriggerRules" displayName="TriggerRules" ref="A13:H18" headerRowCount="1">
  <x:tableColumns count="8">
    <x:tableColumn id="1" name="触发器"/>
    <x:tableColumn id="2" name="Negocio aplicable"/>
    <x:tableColumn id="3" name="判断Threshold/信号"/>
    <x:tableColumn id="4" name="初始动作"/>
    <x:tableColumn id="5" name="记录Location"/>
    <x:tableColumn id="6" name="默认Grado"/>
    <x:tableColumn id="7" name="是否需Comunicación con cliente"/>
    <x:tableColumn id="8" name="备注"/>
  </x:tableColumns>
  <x:tableStyleInfo name="TableStyleMedium2" showRowStripes="1"/>
</x:table>
</file>

<file path=xl/tables/table4.xml><?xml version="1.0" encoding="utf-8"?>
<x:table xmlns:x="http://schemas.openxmlformats.org/spreadsheetml/2006/main" id="5" name="RACIMatrix" displayName="RACIMatrix" ref="A4:J13" headerRowCount="1">
  <x:tableColumns count="10">
    <x:tableColumn id="1" name="角色"/>
    <x:tableColumn id="2" name="principal职责"/>
    <x:tableColumn id="3" name="事件指挥官"/>
    <x:tableColumn id="4" name="技术/运维"/>
    <x:tableColumn id="5" name="客服/客诉"/>
    <x:tableColumn id="6" name="PR/Mercadotecnia"/>
    <x:tableColumn id="7" name="法务/Compliant"/>
    <x:tableColumn id="8" name="Supplier management"/>
    <x:tableColumn id="9" name="财务"/>
    <x:tableColumn id="10" name="HR/现场安全"/>
  </x:tableColumns>
  <x:tableStyleInfo name="TableStyleMedium2" showRowStripes="1"/>
</x:table>
</file>

<file path=xl/tables/table5.xml><?xml version="1.0" encoding="utf-8"?>
<x:table xmlns:x="http://schemas.openxmlformats.org/spreadsheetml/2006/main" id="6" name="ResponseChecklist" displayName="ResponseChecklist" ref="A4:I15" headerRowCount="1">
  <x:tableColumns count="9">
    <x:tableColumn id="1" name="阶段"/>
    <x:tableColumn id="2" name="Objetivo"/>
    <x:tableColumn id="3" name="Crítica动作"/>
    <x:tableColumn id="4" name="输出物/证据"/>
    <x:tableColumn id="5" name="主责角色"/>
    <x:tableColumn id="6" name="建议完成时间"/>
    <x:tableColumn id="7" name="升级条件"/>
    <x:tableColumn id="8" name="状态"/>
    <x:tableColumn id="9" name="备注"/>
  </x:tableColumns>
  <x:tableStyleInfo name="TableStyleMedium2" showRowStripes="1"/>
</x:table>
</file>

<file path=xl/tables/table6.xml><?xml version="1.0" encoding="utf-8"?>
<x:table xmlns:x="http://schemas.openxmlformats.org/spreadsheetml/2006/main" id="7" name="ComplaintPlaybook" displayName="ComplaintPlaybook" ref="A4:H14" headerRowCount="1">
  <x:tableColumns count="8">
    <x:tableColumn id="1" name="Reclamación类型"/>
    <x:tableColumn id="2" name="判定条件"/>
    <x:tableColumn id="3" name="Primera respuesta话术要点"/>
    <x:tableColumn id="4" name="需核实资料"/>
    <x:tableColumn id="5" name="处置动作"/>
    <x:tableColumn id="6" name="升级条件"/>
    <x:tableColumn id="7" name="补偿/安抚策略"/>
    <x:tableColumn id="8" name="关闭标准"/>
  </x:tableColumns>
  <x:tableStyleInfo name="TableStyleMedium2" showRowStripes="1"/>
</x:table>
</file>

<file path=xl/tables/table7.xml><?xml version="1.0" encoding="utf-8"?>
<x:table xmlns:x="http://schemas.openxmlformats.org/spreadsheetml/2006/main" id="3" name="ScenarioLibrary" displayName="ScenarioLibrary" ref="A5:L27" headerRowCount="1">
  <x:tableColumns count="12">
    <x:tableColumn id="1" name="场景ID"/>
    <x:tableColumn id="2" name="适用Sector/业务"/>
    <x:tableColumn id="3" name="突发场景"/>
    <x:tableColumn id="4" name="Enfoque de gestión信号"/>
    <x:tableColumn id="5" name="可能Impacto"/>
    <x:tableColumn id="6" name="首要动作(0-15钟)"/>
    <x:tableColumn id="7" name="核心排查/止损"/>
    <x:tableColumn id="8" name="Comunicación con cliente重点"/>
    <x:tableColumn id="9" name="责任部门"/>
    <x:tableColumn id="10" name="默认Grado"/>
    <x:tableColumn id="11" name="需要联动"/>
    <x:tableColumn id="12" name="预防指标"/>
  </x:tableColumns>
  <x:tableStyleInfo name="TableStyleMedium2" showRowStripes="1"/>
</x:table>
</file>

<file path=xl/tables/table8.xml><?xml version="1.0" encoding="utf-8"?>
<x:table xmlns:x="http://schemas.openxmlformats.org/spreadsheetml/2006/main" id="8" name="CommunicationTemplates" displayName="CommunicationTemplates" ref="A4:G14" headerRowCount="1">
  <x:tableColumns count="7">
    <x:tableColumn id="1" name="模板编号"/>
    <x:tableColumn id="2" name="使用场景"/>
    <x:tableColumn id="3" name="受众"/>
    <x:tableColumn id="4" name="发送时机"/>
    <x:tableColumn id="5" name="模板内容"/>
    <x:tableColumn id="6" name="Aprobación人"/>
    <x:tableColumn id="7" name="备注"/>
  </x:tableColumns>
  <x:tableStyleInfo name="TableStyleMedium2" showRowStripes="1"/>
</x:table>
</file>

<file path=xl/tables/table9.xml><?xml version="1.0" encoding="utf-8"?>
<x:table xmlns:x="http://schemas.openxmlformats.org/spreadsheetml/2006/main" id="9" name="EscalationContacts" displayName="EscalationContacts" ref="A4:J16" headerRowCount="1">
  <x:tableColumns count="10">
    <x:tableColumn id="1" name="Prioridad级"/>
    <x:tableColumn id="2" name="角色/机构"/>
    <x:tableColumn id="3" name="姓名/团队"/>
    <x:tableColumn id="4" name="部门"/>
    <x:tableColumn id="5" name="电话"/>
    <x:tableColumn id="6" name="邮箱/IM"/>
    <x:tableColumn id="7" name="备份人"/>
    <x:tableColumn id="8" name="可用时间"/>
    <x:tableColumn id="9" name="升级条件"/>
    <x:tableColumn id="10" name="备注"/>
  </x:tableColumns>
  <x:tableStyleInfo name="TableStyleMedium2" showRowStripes="1"/>
</x: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drawings/drawing1.xml" Id="Rf75c076716964607" /></Relationships>
</file>

<file path=xl/worksheets/_rels/sheet10.xml.rels>&#65279;<?xml version="1.0" encoding="utf-8"?><Relationships xmlns="http://schemas.openxmlformats.org/package/2006/relationships"><Relationship Type="http://schemas.openxmlformats.org/officeDocument/2006/relationships/table" Target="../tables/table10.xml" Id="R19d5b17fc99d4ebb" /></Relationships>
</file>

<file path=xl/worksheets/_rels/sheet11.xml.rels>&#65279;<?xml version="1.0" encoding="utf-8"?><Relationships xmlns="http://schemas.openxmlformats.org/package/2006/relationships"><Relationship Type="http://schemas.openxmlformats.org/officeDocument/2006/relationships/table" Target="../tables/table11.xml" Id="R4cfa8ef3f12b4f94" /></Relationships>
</file>

<file path=xl/worksheets/_rels/sheet12.xml.rels>&#65279;<?xml version="1.0" encoding="utf-8"?><Relationships xmlns="http://schemas.openxmlformats.org/package/2006/relationships"><Relationship Type="http://schemas.openxmlformats.org/officeDocument/2006/relationships/table" Target="../tables/table12.xml" Id="Ree5a98bb63d8444c" /></Relationships>
</file>

<file path=xl/worksheets/_rels/sheet2.xml.rels>&#65279;<?xml version="1.0" encoding="utf-8"?><Relationships xmlns="http://schemas.openxmlformats.org/package/2006/relationships"><Relationship Type="http://schemas.openxmlformats.org/officeDocument/2006/relationships/table" Target="../tables/table1.xml" Id="R368cc5b017c74a6e" /></Relationships>
</file>

<file path=xl/worksheets/_rels/sheet3.xml.rels>&#65279;<?xml version="1.0" encoding="utf-8"?><Relationships xmlns="http://schemas.openxmlformats.org/package/2006/relationships"><Relationship Type="http://schemas.openxmlformats.org/officeDocument/2006/relationships/table" Target="../tables/table2.xml" Id="R012e19f341c54123" /><Relationship Type="http://schemas.openxmlformats.org/officeDocument/2006/relationships/table" Target="../tables/table3.xml" Id="Rf7c21dc66dd548e1" /></Relationships>
</file>

<file path=xl/worksheets/_rels/sheet4.xml.rels>&#65279;<?xml version="1.0" encoding="utf-8"?><Relationships xmlns="http://schemas.openxmlformats.org/package/2006/relationships"><Relationship Type="http://schemas.openxmlformats.org/officeDocument/2006/relationships/table" Target="../tables/table4.xml" Id="R678590c298294516" /></Relationships>
</file>

<file path=xl/worksheets/_rels/sheet5.xml.rels>&#65279;<?xml version="1.0" encoding="utf-8"?><Relationships xmlns="http://schemas.openxmlformats.org/package/2006/relationships"><Relationship Type="http://schemas.openxmlformats.org/officeDocument/2006/relationships/table" Target="../tables/table5.xml" Id="R6ee2a6cd4f454c10" /></Relationships>
</file>

<file path=xl/worksheets/_rels/sheet6.xml.rels>&#65279;<?xml version="1.0" encoding="utf-8"?><Relationships xmlns="http://schemas.openxmlformats.org/package/2006/relationships"><Relationship Type="http://schemas.openxmlformats.org/officeDocument/2006/relationships/table" Target="../tables/table6.xml" Id="Rb556b05892bc424b" /></Relationships>
</file>

<file path=xl/worksheets/_rels/sheet7.xml.rels>&#65279;<?xml version="1.0" encoding="utf-8"?><Relationships xmlns="http://schemas.openxmlformats.org/package/2006/relationships"><Relationship Type="http://schemas.openxmlformats.org/officeDocument/2006/relationships/table" Target="../tables/table7.xml" Id="R82c883d522704b98" /></Relationships>
</file>

<file path=xl/worksheets/_rels/sheet8.xml.rels>&#65279;<?xml version="1.0" encoding="utf-8"?><Relationships xmlns="http://schemas.openxmlformats.org/package/2006/relationships"><Relationship Type="http://schemas.openxmlformats.org/officeDocument/2006/relationships/table" Target="../tables/table8.xml" Id="R98a60fcb0dbe4a77" /></Relationships>
</file>

<file path=xl/worksheets/_rels/sheet9.xml.rels>&#65279;<?xml version="1.0" encoding="utf-8"?><Relationships xmlns="http://schemas.openxmlformats.org/package/2006/relationships"><Relationship Type="http://schemas.openxmlformats.org/officeDocument/2006/relationships/table" Target="../tables/table9.xml" Id="Rb65414c5483e436c" /></Relationships>
</file>

<file path=xl/worksheets/sheet1.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tabSelected="true" workbookViewId="0"/>
  </sheetViews>
  <sheetFormatPr defaultRowHeight="15"/>
  <cols>
    <col customWidth="true" max="1" min="1" width="15"/>
    <col customWidth="true" max="2" min="2" width="11"/>
    <col customWidth="true" max="3" min="3" width="15"/>
    <col customWidth="true" max="4" min="4" width="11"/>
    <col customWidth="true" max="5" min="5" width="15"/>
    <col customWidth="true" max="6" min="6" width="11"/>
    <col customWidth="true" max="7" min="7" width="15"/>
    <col customWidth="true" max="8" min="8" width="11"/>
    <col customWidth="true" max="9" min="9" width="15"/>
    <col customWidth="true" max="10" min="10" width="11"/>
  </cols>
  <sheetData>
    <row r="1" ht="30" customHeight="true">
      <c r="A1" s="10" t="s">
        <v>0</v>
      </c>
      <c r="B1" s="10"/>
      <c r="C1" s="10"/>
      <c r="D1" s="10"/>
      <c r="E1" s="10"/>
      <c r="F1" s="10"/>
      <c r="G1" s="10"/>
      <c r="H1" s="10"/>
      <c r="I1" s="10"/>
      <c r="J1" s="10"/>
      <c r="K1" s="14"/>
      <c r="L1" s="14"/>
      <c r="M1" s="14"/>
      <c r="N1" s="14"/>
      <c r="O1" s="14"/>
      <c r="P1" s="14"/>
      <c r="Q1" s="14"/>
      <c r="R1" s="14"/>
      <c r="S1" s="14"/>
      <c r="T1" s="14"/>
      <c r="U1" s="14"/>
      <c r="V1" s="14"/>
      <c r="W1" s="14"/>
      <c r="X1" s="14"/>
      <c r="Y1" s="14"/>
      <c r="Z1" s="14"/>
      <c r="AA1" s="14"/>
      <c r="AB1" s="14"/>
      <c r="AC1" s="14"/>
    </row>
    <row r="2" ht="32" customHeight="true">
      <c r="A2" s="12" t="s">
        <v>1</v>
      </c>
      <c r="B2" s="12"/>
      <c r="C2" s="12"/>
      <c r="D2" s="12"/>
      <c r="E2" s="12"/>
      <c r="F2" s="12"/>
      <c r="G2" s="12"/>
      <c r="H2" s="12"/>
      <c r="I2" s="12"/>
      <c r="J2" s="12"/>
      <c r="K2" s="14"/>
      <c r="L2" s="14"/>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23" customHeight="true">
      <c r="A4" s="22" t="str">
        <v>公司Nombre</v>
      </c>
      <c r="B4" s="17" t="str">
        <v>【填写】</v>
      </c>
      <c r="C4" s="22" t="str">
        <v>业务线/产品</v>
      </c>
      <c r="D4" s="17" t="str">
        <v>【填写】</v>
      </c>
      <c r="E4" s="22" t="str">
        <v>Versión号</v>
      </c>
      <c r="F4" s="17" t="str">
        <v>V1.0</v>
      </c>
      <c r="G4" s="22" t="str">
        <v>生效日期</v>
      </c>
      <c r="H4" s="17" t="str">
        <v>2026-05-01</v>
      </c>
      <c r="I4" s="22" t="str">
        <v>预案负责人</v>
      </c>
      <c r="J4" s="17" t="str">
        <v>【填写】</v>
      </c>
      <c r="K4" s="14"/>
      <c r="L4" s="14"/>
      <c r="M4" s="14"/>
      <c r="N4" s="14"/>
      <c r="O4" s="14"/>
      <c r="P4" s="14"/>
      <c r="Q4" s="14"/>
      <c r="R4" s="14"/>
      <c r="S4" s="14"/>
      <c r="T4" s="14"/>
      <c r="U4" s="14"/>
      <c r="V4" s="14"/>
      <c r="W4" s="14"/>
      <c r="X4" s="14"/>
      <c r="Y4" s="14"/>
      <c r="Z4" s="14"/>
      <c r="AA4" s="14"/>
      <c r="AB4" s="14"/>
      <c r="AC4" s="14"/>
    </row>
    <row r="5" ht="23" customHeight="true">
      <c r="A5" s="22" t="str">
        <v>24h值班电话</v>
      </c>
      <c r="B5" s="17" t="str">
        <v>【填写】</v>
      </c>
      <c r="C5" s="22" t="str">
        <v>客服升级邮箱</v>
      </c>
      <c r="D5" s="17" t="str">
        <v>【填写】</v>
      </c>
      <c r="E5" s="22" t="str">
        <v>适用Alcance</v>
      </c>
      <c r="F5" s="17" t="str">
        <v>全公司/指定业务线</v>
      </c>
      <c r="G5" s="22" t="str">
        <v>Aprobación人</v>
      </c>
      <c r="H5" s="17" t="str">
        <v>【填写】</v>
      </c>
      <c r="I5" s="22" t="str">
        <v>最近更新</v>
      </c>
      <c r="J5" s="17" t="str">
        <v>2026-05-01</v>
      </c>
      <c r="K5" s="14"/>
      <c r="L5" s="14"/>
      <c r="M5" s="14"/>
      <c r="N5" s="14"/>
      <c r="O5" s="14"/>
      <c r="P5" s="14"/>
      <c r="Q5" s="14"/>
      <c r="R5" s="14"/>
      <c r="S5" s="14"/>
      <c r="T5" s="14"/>
      <c r="U5" s="14"/>
      <c r="V5" s="14"/>
      <c r="W5" s="14"/>
      <c r="X5" s="14"/>
      <c r="Y5" s="14"/>
      <c r="Z5" s="14"/>
      <c r="AA5" s="14"/>
      <c r="AB5" s="14"/>
      <c r="AC5" s="14"/>
    </row>
    <row r="6" ht="36" customHeight="true">
      <c r="A6" s="22" t="str">
        <v>使用提醒</v>
      </c>
      <c r="B6" s="17" t="str">
        <v>先Settings分级Threshold、联系人与SLA，再在事件台账Register；Sample Data默认为“否”，不纳入统计。</v>
      </c>
      <c r="C6" s="17"/>
      <c r="D6" s="17"/>
      <c r="E6" s="17"/>
      <c r="F6" s="17"/>
      <c r="G6" s="17"/>
      <c r="H6" s="17"/>
      <c r="I6" s="17"/>
      <c r="J6" s="17"/>
      <c r="K6" s="14"/>
      <c r="L6" s="14"/>
      <c r="M6" s="14"/>
      <c r="N6" s="14"/>
      <c r="O6" s="14"/>
      <c r="P6" s="14"/>
      <c r="Q6" s="14"/>
      <c r="R6" s="14"/>
      <c r="S6" s="14"/>
      <c r="T6" s="14"/>
      <c r="U6" s="14"/>
      <c r="V6" s="14"/>
      <c r="W6" s="14"/>
      <c r="X6" s="14"/>
      <c r="Y6" s="14"/>
      <c r="Z6" s="14"/>
      <c r="AA6" s="14"/>
      <c r="AB6" s="14"/>
      <c r="AC6" s="14"/>
    </row>
    <row r="7" ht="15" customHeight="true">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row>
    <row r="8" ht="28" customHeight="true">
      <c r="A8" s="66" t="str">
        <v>响应主线：发现/Reclamación → 分级 → Inicio预案 → 止损与修复 → Comunicación con cliente → 恢复验证 → Reclamación闭环 → 复盘改进</v>
      </c>
      <c r="B8" s="66"/>
      <c r="C8" s="66"/>
      <c r="D8" s="66"/>
      <c r="E8" s="66"/>
      <c r="F8" s="66"/>
      <c r="G8" s="66"/>
      <c r="H8" s="66"/>
      <c r="I8" s="66"/>
      <c r="J8" s="66"/>
      <c r="K8" s="14"/>
      <c r="L8" s="14"/>
      <c r="M8" s="14"/>
      <c r="N8" s="14"/>
      <c r="O8" s="14"/>
      <c r="P8" s="14"/>
      <c r="Q8" s="14"/>
      <c r="R8" s="14"/>
      <c r="S8" s="14"/>
      <c r="T8" s="14"/>
      <c r="U8" s="14"/>
      <c r="V8" s="14"/>
      <c r="W8" s="14"/>
      <c r="X8" s="14"/>
      <c r="Y8" s="14"/>
      <c r="Z8" s="14"/>
      <c r="AA8" s="14"/>
      <c r="AB8" s="14"/>
      <c r="AC8" s="14"/>
    </row>
    <row r="9" ht="15" customHeight="true">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row>
    <row r="10" ht="24" customHeight="true">
      <c r="A10" s="50" t="str">
        <v>总Cantidad</v>
      </c>
      <c r="B10" s="50"/>
      <c r="C10" s="50" t="s">
        <v>2</v>
      </c>
      <c r="D10" s="50"/>
      <c r="E10" s="50" t="str">
        <v>P0/P1事件</v>
      </c>
      <c r="F10" s="50"/>
      <c r="G10" s="50" t="str">
        <v>ReclamaciónTotal</v>
      </c>
      <c r="H10" s="50"/>
      <c r="I10" s="50" t="str">
        <v>响应SLACumplido率</v>
      </c>
      <c r="J10" s="50"/>
      <c r="K10" s="14"/>
      <c r="L10" s="14"/>
      <c r="M10" s="14"/>
      <c r="N10" s="14"/>
      <c r="O10" s="14"/>
      <c r="P10" s="14"/>
      <c r="Q10" s="14"/>
      <c r="R10" s="14"/>
      <c r="S10" s="14"/>
      <c r="T10" s="14"/>
      <c r="U10" s="14"/>
      <c r="V10" s="14"/>
      <c r="W10" s="14"/>
      <c r="X10" s="14"/>
      <c r="Y10" s="14"/>
      <c r="Z10" s="14"/>
      <c r="AA10" s="14"/>
      <c r="AB10" s="14"/>
      <c r="AC10" s="14"/>
    </row>
    <row r="11" ht="24" customHeight="true">
      <c r="A11" s="48"/>
      <c r="B11" s="67" t="n">
        <f>COUNTIFS('10_Registro de incidentes'!$B$5:$B$204,"是",'10_Registro de incidentes'!$A$5:$A$204,"&lt;&gt;")</f>
        <v>0</v>
      </c>
      <c r="C11" s="67"/>
      <c r="D11" s="67" t="n">
        <f>COUNTIFS('10_Registro de incidentes'!$B$5:$B$204,"是",'10_Registro de incidentes'!$A$5:$A$204,"&lt;&gt;",'10_Registro de incidentes'!$I$5:$I$204,"&lt;&gt;已关闭")</f>
        <v>0</v>
      </c>
      <c r="E11" s="48"/>
      <c r="F11" s="67" t="n">
        <f>COUNTIFS('10_Registro de incidentes'!$B$5:$B$204,"是",'10_Registro de incidentes'!$H$5:$H$204,"P0 极重大")+COUNTIFS('10_Registro de incidentes'!$B$5:$B$204,"是",'10_Registro de incidentes'!$H$5:$H$204,"P1 重大")</f>
        <v>0</v>
      </c>
      <c r="G11" s="67"/>
      <c r="H11" s="67" t="n">
        <f>SUMIFS('10_Registro de incidentes'!$O$5:$O$204,'10_Registro de incidentes'!$B$5:$B$204,"是")</f>
        <v>0</v>
      </c>
      <c r="I11" s="48"/>
      <c r="J11" s="68" t="n">
        <f>IFERROR(COUNTIFS('10_Registro de incidentes'!$B$5:$B$204,"是",'10_Registro de incidentes'!$T$5:$T$204,"Cumplido")/(COUNTIFS('10_Registro de incidentes'!$B$5:$B$204,"是",'10_Registro de incidentes'!$T$5:$T$204,"Cumplido")+COUNTIFS('10_Registro de incidentes'!$B$5:$B$204,"是",'10_Registro de incidentes'!$T$5:$T$204,"超时")),0)</f>
        <v>0</v>
      </c>
      <c r="K11" s="14"/>
      <c r="L11" s="14"/>
      <c r="M11" s="14"/>
      <c r="N11" s="14"/>
      <c r="O11" s="14"/>
      <c r="P11" s="14"/>
      <c r="Q11" s="14"/>
      <c r="R11" s="14"/>
      <c r="S11" s="14"/>
      <c r="T11" s="14"/>
      <c r="U11" s="14"/>
      <c r="V11" s="14"/>
      <c r="W11" s="14"/>
      <c r="X11" s="14"/>
      <c r="Y11" s="14"/>
      <c r="Z11" s="14"/>
      <c r="AA11" s="14"/>
      <c r="AB11" s="14"/>
      <c r="AC11" s="14"/>
    </row>
    <row r="12" ht="24" customHeight="true">
      <c r="A12" s="50" t="str">
        <v>恢复SLACumplido率</v>
      </c>
      <c r="B12" s="50"/>
      <c r="C12" s="50" t="str">
        <v>涉及监管/媒体</v>
      </c>
      <c r="D12" s="50"/>
      <c r="E12" s="50" t="str">
        <v>AbiertoReclamación事件</v>
      </c>
      <c r="F12" s="50"/>
      <c r="G12" s="50" t="str">
        <v>逾期未更新</v>
      </c>
      <c r="H12" s="50"/>
      <c r="I12" s="50" t="str">
        <v>Biblioteca de escenariosTotal general</v>
      </c>
      <c r="J12" s="50"/>
      <c r="K12" s="14"/>
      <c r="L12" s="14"/>
      <c r="M12" s="14"/>
      <c r="N12" s="14"/>
      <c r="O12" s="14"/>
      <c r="P12" s="14"/>
      <c r="Q12" s="14"/>
      <c r="R12" s="14"/>
      <c r="S12" s="14"/>
      <c r="T12" s="14"/>
      <c r="U12" s="14"/>
      <c r="V12" s="14"/>
      <c r="W12" s="14"/>
      <c r="X12" s="14"/>
      <c r="Y12" s="14"/>
      <c r="Z12" s="14"/>
      <c r="AA12" s="14"/>
      <c r="AB12" s="14"/>
      <c r="AC12" s="14"/>
    </row>
    <row r="13" ht="24" customHeight="true">
      <c r="A13" s="48"/>
      <c r="B13" s="68" t="n">
        <f>IFERROR(COUNTIFS('10_Registro de incidentes'!$B$5:$B$204,"是",'10_Registro de incidentes'!$U$5:$U$204,"Cumplido")/(COUNTIFS('10_Registro de incidentes'!$B$5:$B$204,"是",'10_Registro de incidentes'!$U$5:$U$204,"Cumplido")+COUNTIFS('10_Registro de incidentes'!$B$5:$B$204,"是",'10_Registro de incidentes'!$U$5:$U$204,"超时")),0)</f>
        <v>0</v>
      </c>
      <c r="C13" s="67"/>
      <c r="D13" s="67" t="n">
        <f>COUNTIFS('10_Registro de incidentes'!$B$5:$B$204,"是",'10_Registro de incidentes'!$M$5:$M$204,"是")</f>
        <v>0</v>
      </c>
      <c r="E13" s="48"/>
      <c r="F13" s="67" t="n">
        <f>COUNTIFS('10_Registro de incidentes'!$B$5:$B$204,"是",'10_Registro de incidentes'!$A$5:$A$204,"&lt;&gt;",'10_Registro de incidentes'!$I$5:$I$204,"&lt;&gt;已关闭",'10_Registro de incidentes'!$O$5:$O$204,"&gt;0")</f>
        <v>0</v>
      </c>
      <c r="G13" s="67"/>
      <c r="H13" s="67" t="n">
        <f>COUNTIFS('10_Registro de incidentes'!$B$5:$B$204,"是",'10_Registro de incidentes'!$I$5:$I$204,"&lt;&gt;已关闭",'10_Registro de incidentes'!$Y$5:$Y$204,"&lt;"&amp;NOW(),'10_Registro de incidentes'!$Y$5:$Y$204,"&lt;&gt;")</f>
        <v>0</v>
      </c>
      <c r="I13" s="67"/>
      <c r="J13" s="67" t="n">
        <f>COUNTA('06_Biblioteca de escenarios'!$C$6:$C$27)</f>
        <v>22</v>
      </c>
      <c r="K13" s="14"/>
      <c r="L13" s="14"/>
      <c r="M13" s="14"/>
      <c r="N13" s="14"/>
      <c r="O13" s="14"/>
      <c r="P13" s="14"/>
      <c r="Q13" s="14"/>
      <c r="R13" s="14"/>
      <c r="S13" s="14"/>
      <c r="T13" s="14"/>
      <c r="U13" s="14"/>
      <c r="V13" s="14"/>
      <c r="W13" s="14"/>
      <c r="X13" s="14"/>
      <c r="Y13" s="14"/>
      <c r="Z13" s="14"/>
      <c r="AA13" s="14"/>
      <c r="AB13" s="14"/>
      <c r="AC13" s="14"/>
    </row>
    <row r="14" ht="15" customHeight="true">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row r="15" ht="15" customHeight="true">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row>
    <row r="16" ht="21" customHeight="true">
      <c r="A16" s="69" t="str">
        <v>事件分级统计（台账）</v>
      </c>
      <c r="B16" s="69" t="s">
        <v>3</v>
      </c>
      <c r="C16" s="14"/>
      <c r="D16" s="69" t="str">
        <v>Event Estado统计（台账）</v>
      </c>
      <c r="E16" s="69" t="s">
        <v>3</v>
      </c>
      <c r="F16" s="14"/>
      <c r="G16" s="69" t="str">
        <v>Biblioteca de escenarios默认Gradodistribution</v>
      </c>
      <c r="H16" s="69" t="str">
        <v>场景数</v>
      </c>
      <c r="I16" s="14"/>
      <c r="J16" s="14"/>
      <c r="K16" s="14"/>
      <c r="L16" s="14"/>
      <c r="M16" s="14"/>
      <c r="N16" s="14"/>
      <c r="O16" s="14"/>
      <c r="P16" s="14"/>
      <c r="Q16" s="14"/>
      <c r="R16" s="14"/>
      <c r="S16" s="14"/>
      <c r="T16" s="14"/>
      <c r="U16" s="14"/>
      <c r="V16" s="14"/>
      <c r="W16" s="14"/>
      <c r="X16" s="14"/>
      <c r="Y16" s="14"/>
      <c r="Z16" s="14"/>
      <c r="AA16" s="14"/>
      <c r="AB16" s="14"/>
      <c r="AC16" s="14"/>
    </row>
    <row r="17" ht="21" customHeight="true">
      <c r="A17" s="17" t="str">
        <v>P0 极重大</v>
      </c>
      <c r="B17" s="17" t="n">
        <f>COUNTIFS('10_Registro de incidentes'!$B$5:$B$204,"是",'10_Registro de incidentes'!$H$5:$H$204,"P0 极重大")</f>
        <v>0</v>
      </c>
      <c r="C17" s="14"/>
      <c r="D17" s="17" t="str">
        <v>已发现</v>
      </c>
      <c r="E17" s="17" t="n">
        <f>COUNTIFS('10_Registro de incidentes'!$B$5:$B$204,"是",'10_Registro de incidentes'!$I$5:$I$204,"已发现")</f>
        <v>0</v>
      </c>
      <c r="F17" s="14"/>
      <c r="G17" s="17" t="str">
        <v>P0 极重大</v>
      </c>
      <c r="H17" s="17" t="n">
        <f>COUNTIF('06_Biblioteca de escenarios'!$J$6:$J$27,"P0 极重大")</f>
        <v>3</v>
      </c>
      <c r="I17" s="14"/>
      <c r="J17" s="14"/>
      <c r="K17" s="14"/>
      <c r="L17" s="14"/>
      <c r="M17" s="14"/>
      <c r="N17" s="14"/>
      <c r="O17" s="14"/>
      <c r="P17" s="14"/>
      <c r="Q17" s="14"/>
      <c r="R17" s="14"/>
      <c r="S17" s="14"/>
      <c r="T17" s="14"/>
      <c r="U17" s="14"/>
      <c r="V17" s="14"/>
      <c r="W17" s="14"/>
      <c r="X17" s="14"/>
      <c r="Y17" s="14"/>
      <c r="Z17" s="14"/>
      <c r="AA17" s="14"/>
      <c r="AB17" s="14"/>
      <c r="AC17" s="14"/>
    </row>
    <row r="18" ht="21" customHeight="true">
      <c r="A18" s="17" t="str">
        <v>P1 重大</v>
      </c>
      <c r="B18" s="17" t="n">
        <f>COUNTIFS('10_Registro de incidentes'!$B$5:$B$204,"是",'10_Registro de incidentes'!$H$5:$H$204,"P1 重大")</f>
        <v>0</v>
      </c>
      <c r="C18" s="14"/>
      <c r="D18" s="17" t="str">
        <v>评估中</v>
      </c>
      <c r="E18" s="17" t="n">
        <f>COUNTIFS('10_Registro de incidentes'!$B$5:$B$204,"是",'10_Registro de incidentes'!$I$5:$I$204,"评估中")</f>
        <v>0</v>
      </c>
      <c r="F18" s="14"/>
      <c r="G18" s="17" t="str">
        <v>P1 重大</v>
      </c>
      <c r="H18" s="17" t="n">
        <f>COUNTIF('06_Biblioteca de escenarios'!$J$6:$J$27,"P1 重大")</f>
        <v>10</v>
      </c>
      <c r="I18" s="14"/>
      <c r="J18" s="14"/>
      <c r="K18" s="14"/>
      <c r="L18" s="14"/>
      <c r="M18" s="14"/>
      <c r="N18" s="14"/>
      <c r="O18" s="14"/>
      <c r="P18" s="14"/>
      <c r="Q18" s="14"/>
      <c r="R18" s="14"/>
      <c r="S18" s="14"/>
      <c r="T18" s="14"/>
      <c r="U18" s="14"/>
      <c r="V18" s="14"/>
      <c r="W18" s="14"/>
      <c r="X18" s="14"/>
      <c r="Y18" s="14"/>
      <c r="Z18" s="14"/>
      <c r="AA18" s="14"/>
      <c r="AB18" s="14"/>
      <c r="AC18" s="14"/>
    </row>
    <row r="19" ht="21" customHeight="true">
      <c r="A19" s="17" t="str">
        <v>P2 较大</v>
      </c>
      <c r="B19" s="17" t="n">
        <f>COUNTIFS('10_Registro de incidentes'!$B$5:$B$204,"是",'10_Registro de incidentes'!$H$5:$H$204,"P2 较大")</f>
        <v>0</v>
      </c>
      <c r="C19" s="14"/>
      <c r="D19" s="17" t="str">
        <v>处理中</v>
      </c>
      <c r="E19" s="17" t="n">
        <f>COUNTIFS('10_Registro de incidentes'!$B$5:$B$204,"是",'10_Registro de incidentes'!$I$5:$I$204,"处理中")</f>
        <v>0</v>
      </c>
      <c r="F19" s="14"/>
      <c r="G19" s="17" t="str">
        <v>P2 较大</v>
      </c>
      <c r="H19" s="17" t="n">
        <f>COUNTIF('06_Biblioteca de escenarios'!$J$6:$J$27,"P2 较大")</f>
        <v>7</v>
      </c>
      <c r="I19" s="14"/>
      <c r="J19" s="14"/>
      <c r="K19" s="14"/>
      <c r="L19" s="14"/>
      <c r="M19" s="14"/>
      <c r="N19" s="14"/>
      <c r="O19" s="14"/>
      <c r="P19" s="14"/>
      <c r="Q19" s="14"/>
      <c r="R19" s="14"/>
      <c r="S19" s="14"/>
      <c r="T19" s="14"/>
      <c r="U19" s="14"/>
      <c r="V19" s="14"/>
      <c r="W19" s="14"/>
      <c r="X19" s="14"/>
      <c r="Y19" s="14"/>
      <c r="Z19" s="14"/>
      <c r="AA19" s="14"/>
      <c r="AB19" s="14"/>
      <c r="AC19" s="14"/>
    </row>
    <row r="20" ht="21" customHeight="true">
      <c r="A20" s="17" t="str">
        <v>P3 general</v>
      </c>
      <c r="B20" s="17" t="n">
        <f>COUNTIFS('10_Registro de incidentes'!$B$5:$B$204,"是",'10_Registro de incidentes'!$H$5:$H$204,"P3 general")</f>
        <v>0</v>
      </c>
      <c r="C20" s="14"/>
      <c r="D20" s="17" t="str">
        <v>等待供应商/客户</v>
      </c>
      <c r="E20" s="17" t="n">
        <f>COUNTIFS('10_Registro de incidentes'!$B$5:$B$204,"是",'10_Registro de incidentes'!$I$5:$I$204,"等待供应商/客户")</f>
        <v>0</v>
      </c>
      <c r="F20" s="14"/>
      <c r="G20" s="17" t="str">
        <v>P3 general</v>
      </c>
      <c r="H20" s="17" t="n">
        <f>COUNTIF('06_Biblioteca de escenarios'!$J$6:$J$27,"P3 general")</f>
        <v>2</v>
      </c>
      <c r="I20" s="14"/>
      <c r="J20" s="14"/>
      <c r="K20" s="14"/>
      <c r="L20" s="14"/>
      <c r="M20" s="14"/>
      <c r="N20" s="14"/>
      <c r="O20" s="14"/>
      <c r="P20" s="14"/>
      <c r="Q20" s="14"/>
      <c r="R20" s="14"/>
      <c r="S20" s="14"/>
      <c r="T20" s="14"/>
      <c r="U20" s="14"/>
      <c r="V20" s="14"/>
      <c r="W20" s="14"/>
      <c r="X20" s="14"/>
      <c r="Y20" s="14"/>
      <c r="Z20" s="14"/>
      <c r="AA20" s="14"/>
      <c r="AB20" s="14"/>
      <c r="AC20" s="14"/>
    </row>
    <row r="21" ht="21" customHeight="true">
      <c r="A21" s="17" t="str">
        <v>P4 低</v>
      </c>
      <c r="B21" s="17" t="n">
        <f>COUNTIFS('10_Registro de incidentes'!$B$5:$B$204,"是",'10_Registro de incidentes'!$H$5:$H$204,"P4 低")</f>
        <v>0</v>
      </c>
      <c r="C21" s="14"/>
      <c r="D21" s="17" t="str">
        <v>已恢复</v>
      </c>
      <c r="E21" s="17" t="n">
        <f>COUNTIFS('10_Registro de incidentes'!$B$5:$B$204,"是",'10_Registro de incidentes'!$I$5:$I$204,"已恢复")</f>
        <v>0</v>
      </c>
      <c r="F21" s="14"/>
      <c r="G21" s="17" t="str">
        <v>P4 低</v>
      </c>
      <c r="H21" s="17" t="n">
        <f>COUNTIF('06_Biblioteca de escenarios'!$J$6:$J$27,"P4 低")</f>
        <v>0</v>
      </c>
      <c r="I21" s="14"/>
      <c r="J21" s="14"/>
      <c r="K21" s="14"/>
      <c r="L21" s="14"/>
      <c r="M21" s="14"/>
      <c r="N21" s="14"/>
      <c r="O21" s="14"/>
      <c r="P21" s="14"/>
      <c r="Q21" s="14"/>
      <c r="R21" s="14"/>
      <c r="S21" s="14"/>
      <c r="T21" s="14"/>
      <c r="U21" s="14"/>
      <c r="V21" s="14"/>
      <c r="W21" s="14"/>
      <c r="X21" s="14"/>
      <c r="Y21" s="14"/>
      <c r="Z21" s="14"/>
      <c r="AA21" s="14"/>
      <c r="AB21" s="14"/>
      <c r="AC21" s="14"/>
    </row>
    <row r="22" ht="21" customHeight="true">
      <c r="A22" s="14"/>
      <c r="B22" s="14"/>
      <c r="C22" s="14"/>
      <c r="D22" s="17" t="str">
        <v>已关闭</v>
      </c>
      <c r="E22" s="17" t="n">
        <f>COUNTIFS('10_Registro de incidentes'!$B$5:$B$204,"是",'10_Registro de incidentes'!$I$5:$I$204,"已关闭")</f>
        <v>0</v>
      </c>
      <c r="F22" s="14"/>
      <c r="G22" s="14"/>
      <c r="H22" s="14"/>
      <c r="I22" s="14"/>
      <c r="J22" s="14"/>
      <c r="K22" s="14"/>
      <c r="L22" s="14"/>
      <c r="M22" s="14"/>
      <c r="N22" s="14"/>
      <c r="O22" s="14"/>
      <c r="P22" s="14"/>
      <c r="Q22" s="14"/>
      <c r="R22" s="14"/>
      <c r="S22" s="14"/>
      <c r="T22" s="14"/>
      <c r="U22" s="14"/>
      <c r="V22" s="14"/>
      <c r="W22" s="14"/>
      <c r="X22" s="14"/>
      <c r="Y22" s="14"/>
      <c r="Z22" s="14"/>
      <c r="AA22" s="14"/>
      <c r="AB22" s="14"/>
      <c r="AC22" s="14"/>
    </row>
    <row r="23" ht="21" customHeight="true">
      <c r="A23" s="14"/>
      <c r="B23" s="14"/>
      <c r="C23" s="14"/>
      <c r="D23" s="17" t="str">
        <v>暂停/观察</v>
      </c>
      <c r="E23" s="17" t="n">
        <f>COUNTIFS('10_Registro de incidentes'!$B$5:$B$204,"是",'10_Registro de incidentes'!$I$5:$I$204,"暂停/观察")</f>
        <v>0</v>
      </c>
      <c r="F23" s="14"/>
      <c r="G23" s="14"/>
      <c r="H23" s="14"/>
      <c r="I23" s="14"/>
      <c r="J23" s="14"/>
      <c r="K23" s="14"/>
      <c r="L23" s="14"/>
      <c r="M23" s="14"/>
      <c r="N23" s="14"/>
      <c r="O23" s="14"/>
      <c r="P23" s="14"/>
      <c r="Q23" s="14"/>
      <c r="R23" s="14"/>
      <c r="S23" s="14"/>
      <c r="T23" s="14"/>
      <c r="U23" s="14"/>
      <c r="V23" s="14"/>
      <c r="W23" s="14"/>
      <c r="X23" s="14"/>
      <c r="Y23" s="14"/>
      <c r="Z23" s="14"/>
      <c r="AA23" s="14"/>
      <c r="AB23" s="14"/>
      <c r="AC23" s="14"/>
    </row>
    <row r="24" ht="15" customHeight="true">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row>
    <row r="25" ht="15" customHeight="true">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row>
    <row r="26" ht="15" customHeight="true">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row>
    <row r="27" ht="15" customHeight="true">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row>
    <row r="28" ht="15" customHeight="true">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row>
    <row r="29" ht="15" customHeight="true">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row>
    <row r="30" ht="15" customHeight="true">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row>
    <row r="31" ht="15" customHeight="true">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row>
    <row r="32" ht="15" customHeight="true">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row>
    <row r="33" ht="15" customHeight="true">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row>
    <row r="34" ht="15" customHeight="true">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row>
    <row r="35" ht="15" customHeight="true">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row>
    <row r="36" ht="15" customHeight="true">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row>
    <row r="37" ht="15" customHeight="true">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row>
    <row r="38" ht="15" customHeight="true">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row>
    <row r="39" ht="15" customHeight="true">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row>
    <row r="40" ht="15" customHeight="true">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row>
    <row r="41" ht="15" customHeight="true">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row>
    <row r="42" ht="15" customHeight="true">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row>
    <row r="43" ht="15" customHeight="true">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ht="15" customHeight="true">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ht="15" customHeight="true">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row>
    <row r="46" ht="15" customHeight="true">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ht="15" customHeight="true">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row>
    <row r="48" ht="15" customHeight="true">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row>
    <row r="49" ht="15" customHeight="true">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row>
    <row r="50" ht="15" customHeight="true">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ht="15" customHeight="true">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ht="15" customHeight="true">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ht="15" customHeight="true">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row>
    <row r="54" ht="15" customHeight="true">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row>
    <row r="55" ht="15" customHeight="true">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row>
    <row r="56" ht="15" customHeight="true">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row>
    <row r="57" ht="15" customHeight="true">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row>
    <row r="58" ht="15" customHeight="true">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row>
    <row r="59" ht="15" customHeight="true">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row>
    <row r="60" ht="15" customHeight="true">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row>
    <row r="61" ht="15" customHeight="true">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row>
    <row r="62" ht="15" customHeight="true">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row>
    <row r="63" ht="15" customHeight="true">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row>
    <row r="64" ht="15" customHeight="true">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row>
    <row r="65" ht="15" customHeight="true">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row>
    <row r="66" ht="15" customHeight="true">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row>
    <row r="67" ht="15" customHeight="true">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row>
    <row r="68" ht="15" customHeight="true">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row>
    <row r="69" ht="15" customHeight="true">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row>
    <row r="70" ht="15" customHeight="true">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row>
    <row r="71" ht="15" customHeight="true">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row>
    <row r="72" ht="15" customHeight="true">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row>
    <row r="73" ht="15" customHeight="true">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row>
    <row r="74" ht="15" customHeight="true">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row>
    <row r="75" ht="15" customHeight="true">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row>
    <row r="76" ht="15" customHeight="true">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row>
    <row r="77" ht="15" customHeight="true">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row>
    <row r="78" ht="15" customHeight="true">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row>
    <row r="79" ht="15" customHeight="true">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row>
    <row r="80" ht="15" customHeight="true">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row>
    <row r="81" ht="15" customHeight="true">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row>
    <row r="82" ht="15" customHeight="true">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row>
    <row r="83" ht="15" customHeight="true">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row>
    <row r="84" ht="15" customHeight="true">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row>
    <row r="85" ht="15" customHeight="true">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row>
    <row r="86" ht="15" customHeight="true">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row>
    <row r="87" ht="15" customHeight="true">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row>
    <row r="88" ht="15" customHeight="true">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row>
    <row r="89" ht="15" customHeight="true">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row>
    <row r="90" ht="15" customHeight="true">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row>
    <row r="91" ht="15" customHeight="true">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row>
    <row r="92" ht="15" customHeight="true">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row>
    <row r="93" ht="15" customHeight="true">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row>
    <row r="94" ht="15" customHeight="true">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row>
    <row r="95" ht="15" customHeight="true">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row>
    <row r="96" ht="15" customHeight="true">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row>
    <row r="97" ht="15" customHeight="true">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row>
    <row r="98" ht="15" customHeight="true">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row>
    <row r="99" ht="15" customHeight="true">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row>
    <row r="100" ht="15" customHeight="true">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row>
    <row r="101" ht="15" customHeight="true">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row>
    <row r="102" ht="15" customHeight="true">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row>
    <row r="103" ht="15" customHeight="true">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row>
    <row r="104" ht="15" customHeight="true">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row>
    <row r="105" ht="15" customHeight="true">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row>
    <row r="106" ht="15" customHeight="true">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row>
    <row r="107" ht="15" customHeight="true">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row>
    <row r="108" ht="15" customHeight="true">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row>
    <row r="109" ht="15" customHeight="true">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row>
    <row r="110" ht="15" customHeight="true">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row>
    <row r="111" ht="15" customHeight="true">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row>
    <row r="112" ht="15" customHeight="true">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row>
    <row r="113" ht="15" customHeight="true">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row>
    <row r="114" ht="15" customHeight="true">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row>
    <row r="115" ht="15" customHeight="true">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row>
    <row r="116" ht="15" customHeight="true">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row>
    <row r="117" ht="15" customHeight="true">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row>
    <row r="118" ht="15" customHeight="true">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row>
    <row r="119" ht="15" customHeight="true">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row>
    <row r="120" ht="15" customHeight="true">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row>
    <row r="121" ht="15" customHeight="true">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row>
    <row r="122" ht="15" customHeight="true">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row>
    <row r="123" ht="15" customHeight="true">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row>
    <row r="124" ht="15" customHeight="true">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row>
    <row r="125" ht="15" customHeight="true">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row>
    <row r="126" ht="15" customHeight="true">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row>
    <row r="127" ht="15" customHeight="true">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row>
    <row r="128" ht="15" customHeight="true">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row>
    <row r="129" ht="15" customHeight="true">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row>
    <row r="130" ht="15" customHeight="true">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row>
    <row r="131" ht="15" customHeight="true">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row>
    <row r="132" ht="15" customHeight="true">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row>
    <row r="133" ht="15" customHeight="true">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row>
    <row r="134" ht="15" customHeight="true">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row>
    <row r="135" ht="15" customHeight="true">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row>
    <row r="136" ht="15" customHeight="true">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row>
    <row r="137" ht="15" customHeight="true">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row>
    <row r="138" ht="15" customHeight="true">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row>
    <row r="139" ht="15" customHeight="true">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row>
    <row r="140" ht="15" customHeight="true">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row>
    <row r="141" ht="15" customHeight="true">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row>
    <row r="142" ht="15" customHeight="true">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row>
    <row r="143" ht="15" customHeight="true">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row>
    <row r="144" ht="15" customHeight="true">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row>
    <row r="145" ht="15" customHeight="true">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row>
    <row r="146" ht="15" customHeight="true">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row>
    <row r="147" ht="15" customHeight="true">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row>
    <row r="148" ht="15" customHeight="true">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row>
    <row r="149" ht="15" customHeight="true">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row>
    <row r="150" ht="15" customHeight="true">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row>
    <row r="151" ht="15" customHeight="true">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row>
    <row r="152" ht="15" customHeight="true">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row>
    <row r="153" ht="15" customHeight="true">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row>
    <row r="154" ht="15" customHeight="true">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row>
    <row r="155" ht="15" customHeight="true">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row>
    <row r="156" ht="15" customHeight="true">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row>
    <row r="157" ht="15" customHeight="true">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row>
    <row r="158" ht="15" customHeight="true">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row>
    <row r="159" ht="15" customHeight="true">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row>
    <row r="160" ht="15" customHeight="true">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row>
    <row r="161" ht="15" customHeight="true">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row>
    <row r="162" ht="15" customHeight="true">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row>
    <row r="163" ht="15" customHeight="true">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row>
    <row r="164" ht="15" customHeight="true">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row>
    <row r="165" ht="15" customHeight="true">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row>
    <row r="166" ht="15" customHeight="true">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row>
    <row r="167" ht="15" customHeight="true">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row>
    <row r="168" ht="15" customHeight="true">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row>
    <row r="169" ht="15" customHeight="true">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row>
    <row r="170" ht="15" customHeight="true">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row>
    <row r="171" ht="15" customHeight="true">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row>
    <row r="172" ht="15" customHeight="true">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row>
    <row r="173" ht="15" customHeight="true">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row>
    <row r="174" ht="15" customHeight="true">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row>
    <row r="175" ht="15" customHeight="true">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row>
    <row r="176" ht="15" customHeight="true">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row>
    <row r="177" ht="15" customHeight="true">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row>
    <row r="178" ht="15" customHeight="true">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row>
    <row r="179" ht="15" customHeight="true">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row>
    <row r="180" ht="15" customHeight="true">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row>
    <row r="181" ht="15" customHeight="true">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row>
    <row r="182" ht="15" customHeight="true">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row>
    <row r="183" ht="15" customHeight="true">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row>
    <row r="184" ht="15" customHeight="true">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row>
    <row r="185" ht="15" customHeight="true">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row>
    <row r="186" ht="15" customHeight="true">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row>
    <row r="187" ht="15" customHeight="true">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row>
    <row r="188" ht="15" customHeight="true">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row>
    <row r="189" ht="15" customHeight="true">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row>
    <row r="190" ht="15" customHeight="true">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row>
    <row r="191" ht="15" customHeight="true">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row>
    <row r="192" ht="15" customHeight="true">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row>
    <row r="193" ht="15" customHeight="true">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row>
    <row r="194" ht="15" customHeight="true">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row>
    <row r="195" ht="15" customHeight="true">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row>
    <row r="196" ht="15" customHeight="true">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row>
    <row r="197" ht="15" customHeight="true">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row>
    <row r="198" ht="15" customHeight="true">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row>
    <row r="199" ht="15" customHeight="true">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row>
    <row r="200" ht="15" customHeight="true">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row>
    <row r="201" ht="15" customHeight="true">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row>
    <row r="202" ht="15" customHeight="true">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row>
    <row r="203" ht="15" customHeight="true">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row>
    <row r="204" ht="15" customHeight="true">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row>
  </sheetData>
  <mergeCells count="4">
    <mergeCell ref="A1:J1"/>
    <mergeCell ref="A2:J2"/>
    <mergeCell ref="B6:J6"/>
    <mergeCell ref="A8:J8"/>
  </mergeCells>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drawing r:id="Rf75c076716964607"/>
</worksheet>
</file>

<file path=xl/worksheets/sheet10.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2" min="1" width="12"/>
    <col customWidth="true" max="3" min="3" width="14"/>
    <col customWidth="true" max="4" min="4" width="24"/>
    <col customWidth="true" max="5" min="5" width="38"/>
    <col customWidth="true" max="6" min="6" width="18"/>
    <col customWidth="true" max="7" min="7" width="38"/>
    <col customWidth="true" max="8" min="8" width="16"/>
    <col customWidth="true" max="10" min="9" width="14"/>
    <col customWidth="true" max="11" min="11" width="12"/>
    <col customWidth="true" max="12" min="12" width="30"/>
    <col customWidth="true" max="13" min="13" width="14"/>
    <col customWidth="true" max="14" min="14" width="24"/>
  </cols>
  <sheetData>
    <row r="1" ht="28" customHeight="true">
      <c r="A1" s="10" t="s">
        <v>1</v>
      </c>
      <c r="B1" s="10"/>
      <c r="C1" s="10"/>
      <c r="D1" s="10"/>
      <c r="E1" s="10"/>
      <c r="F1" s="10"/>
      <c r="G1" s="10"/>
      <c r="H1" s="10"/>
      <c r="I1" s="10"/>
      <c r="J1" s="10"/>
      <c r="K1" s="10"/>
      <c r="L1" s="10"/>
      <c r="M1" s="10"/>
      <c r="N1" s="10"/>
      <c r="O1" s="14"/>
      <c r="P1" s="14"/>
      <c r="Q1" s="14"/>
      <c r="R1" s="14"/>
      <c r="S1" s="14"/>
      <c r="T1" s="14"/>
      <c r="U1" s="14"/>
      <c r="V1" s="14"/>
      <c r="W1" s="14"/>
      <c r="X1" s="14"/>
      <c r="Y1" s="14"/>
      <c r="Z1" s="14"/>
      <c r="AA1" s="14"/>
      <c r="AB1" s="14"/>
      <c r="AC1" s="14"/>
    </row>
    <row r="2" ht="28" customHeight="true">
      <c r="A2" s="12" t="s">
        <v>1</v>
      </c>
      <c r="B2" s="12"/>
      <c r="C2" s="12"/>
      <c r="D2" s="12"/>
      <c r="E2" s="12"/>
      <c r="F2" s="12"/>
      <c r="G2" s="12"/>
      <c r="H2" s="12"/>
      <c r="I2" s="12"/>
      <c r="J2" s="12"/>
      <c r="K2" s="12"/>
      <c r="L2" s="12"/>
      <c r="M2" s="12"/>
      <c r="N2" s="12"/>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69" t="str">
        <v>编号</v>
      </c>
      <c r="B4" s="69" t="str">
        <v>日期</v>
      </c>
      <c r="C4" s="69" t="str">
        <v>类型</v>
      </c>
      <c r="D4" s="69" t="str">
        <v>参与团队</v>
      </c>
      <c r="E4" s="69" t="str">
        <v>发现问题/Review Conclusion</v>
      </c>
      <c r="F4" s="69" t="str">
        <v>根因类别</v>
      </c>
      <c r="G4" s="69" t="str">
        <v>改进Acción</v>
      </c>
      <c r="H4" s="69" t="str">
        <v>负责人</v>
      </c>
      <c r="I4" s="69" t="s">
        <v>17</v>
      </c>
      <c r="J4" s="69" t="str">
        <v>状态</v>
      </c>
      <c r="K4" s="69" t="s">
        <v>18</v>
      </c>
      <c r="L4" s="69" t="str">
        <v>验收标准</v>
      </c>
      <c r="M4" s="69" t="str">
        <v>闭环日期</v>
      </c>
      <c r="N4" s="69" t="str">
        <v>备注</v>
      </c>
      <c r="O4" s="14"/>
      <c r="P4" s="14"/>
      <c r="Q4" s="14"/>
      <c r="R4" s="14"/>
      <c r="S4" s="14"/>
      <c r="T4" s="14"/>
      <c r="U4" s="14"/>
      <c r="V4" s="14"/>
      <c r="W4" s="14"/>
      <c r="X4" s="14"/>
      <c r="Y4" s="14"/>
      <c r="Z4" s="14"/>
      <c r="AA4" s="14"/>
      <c r="AB4" s="14"/>
      <c r="AC4" s="14"/>
    </row>
    <row r="5" ht="24.4140625" customHeight="true">
      <c r="A5" s="17" t="str">
        <v>DR-001</v>
      </c>
      <c r="B5" s="56" t="n">
        <v>46143</v>
      </c>
      <c r="C5" s="17" t="str">
        <v>桌面演练</v>
      </c>
      <c r="D5" s="17" t="str">
        <v>技术/客服/运营</v>
      </c>
      <c r="E5" s="17" t="str">
        <v>示例：值班联系人不完整，供应商升级路径不清晰。</v>
      </c>
      <c r="F5" s="17" t="str">
        <v>流程/Personal失误</v>
      </c>
      <c r="G5" s="17" t="str">
        <v>补齐联系人并与供应商确认7x24升级电话。</v>
      </c>
      <c r="H5" s="17" t="str">
        <v>【填写】</v>
      </c>
      <c r="I5" s="56" t="n">
        <v>46157</v>
      </c>
      <c r="J5" s="17" t="str">
        <v>进行中</v>
      </c>
      <c r="K5" s="17" t="str">
        <f>IF($A5="","",IF(AND($J5&lt;&gt;"已完成",$I5&lt;&gt;"",$I5&lt;TODAY()),"逾期",""))</f>
      </c>
      <c r="L5" s="17" t="str">
        <v>联系人验证通过，供应商确认回执。</v>
      </c>
      <c r="M5" s="56"/>
      <c r="N5" s="17" t="str">
        <v>示例行，可覆盖。</v>
      </c>
      <c r="O5" s="14"/>
      <c r="P5" s="14"/>
      <c r="Q5" s="14"/>
      <c r="R5" s="14"/>
      <c r="S5" s="14"/>
      <c r="T5" s="14"/>
      <c r="U5" s="14"/>
      <c r="V5" s="14"/>
      <c r="W5" s="14"/>
      <c r="X5" s="14"/>
      <c r="Y5" s="14"/>
      <c r="Z5" s="14"/>
      <c r="AA5" s="14"/>
      <c r="AB5" s="14"/>
      <c r="AC5" s="14"/>
    </row>
    <row r="6" ht="24.4140625" customHeight="true">
      <c r="A6" s="17" t="str">
        <v>DR-002</v>
      </c>
      <c r="B6" s="56" t="n">
        <v>46143</v>
      </c>
      <c r="C6" s="17" t="str">
        <v>真实事件复盘</v>
      </c>
      <c r="D6" s="17" t="str">
        <v>技术/客服/PR</v>
      </c>
      <c r="E6" s="17" t="str">
        <v>示例：客户首次通知过晚，话术Aprobación链不明确。</v>
      </c>
      <c r="F6" s="17" t="str">
        <v>流程/Personal失误</v>
      </c>
      <c r="G6" s="17" t="str">
        <v>建立P1以上客户通知AprobaciónSOP和预置模板。</v>
      </c>
      <c r="H6" s="17" t="str">
        <v>【填写】</v>
      </c>
      <c r="I6" s="56" t="n">
        <v>46164</v>
      </c>
      <c r="J6" s="17" t="str">
        <v>未开始</v>
      </c>
      <c r="K6" s="17" t="str">
        <f>IF($A6="","",IF(AND($J6&lt;&gt;"已完成",$I6&lt;&gt;"",$I6&lt;TODAY()),"逾期",""))</f>
      </c>
      <c r="L6" s="17" t="str">
        <v>发布SOP并完成客服Capacitación。</v>
      </c>
      <c r="M6" s="56"/>
      <c r="N6" s="17" t="str">
        <v>示例行，可覆盖。</v>
      </c>
      <c r="O6" s="14"/>
      <c r="P6" s="14"/>
      <c r="Q6" s="14"/>
      <c r="R6" s="14"/>
      <c r="S6" s="14"/>
      <c r="T6" s="14"/>
      <c r="U6" s="14"/>
      <c r="V6" s="14"/>
      <c r="W6" s="14"/>
      <c r="X6" s="14"/>
      <c r="Y6" s="14"/>
      <c r="Z6" s="14"/>
      <c r="AA6" s="14"/>
      <c r="AB6" s="14"/>
      <c r="AC6" s="14"/>
    </row>
  </sheetData>
  <mergeCells count="2">
    <mergeCell ref="A1:N1"/>
    <mergeCell ref="A2:N2"/>
  </mergeCells>
  <conditionalFormatting sqref="K5:K6">
    <cfRule type="containsText" dxfId="2" priority="1" operator="containsText" text="逾期">
      <formula>NOT(ISERROR(SEARCH("逾期",K5)))</formula>
    </cfRule>
  </conditionalFormatting>
  <pageMargins left="0.7" right="0.7" top="0.75" bottom="0.75" header="0.3" footer="0.3"/>
  <ignoredErrors>
    <ignoredError sqref="A1:XFD6" evalError="true" twoDigitTextYear="true" numberStoredAsText="true" formula="true" formulaRange="true" unlockedFormula="true" emptyCellReference="true" listDataValidation="true" calculatedColumn="true"/>
  </ignoredErrors>
  <tableParts count="1">
    <tablePart r:id="R19d5b17fc99d4ebb"/>
  </tableParts>
</worksheet>
</file>

<file path=xl/worksheets/sheet11.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5"/>
    <col customWidth="true" max="2" min="2" width="13"/>
    <col customWidth="true" max="3" min="3" width="18"/>
    <col customWidth="true" max="4" min="4" width="16"/>
    <col customWidth="true" max="5" min="5" width="24"/>
    <col customWidth="true" max="6" min="6" width="18"/>
    <col customWidth="true" max="7" min="7" width="30"/>
    <col customWidth="true" max="8" min="8" width="13"/>
    <col customWidth="true" max="9" min="9" width="16"/>
    <col customWidth="true" max="12" min="10" width="14"/>
    <col customWidth="true" max="13" min="13" width="16"/>
    <col customWidth="true" max="14" min="14" width="13"/>
    <col customWidth="true" max="15" min="15" width="10"/>
    <col customWidth="true" max="16" min="16" width="16"/>
    <col customWidth="true" max="17" min="17" width="14"/>
    <col customWidth="true" max="19" min="18" width="18"/>
    <col customWidth="true" max="21" min="20" width="12"/>
    <col customWidth="true" max="22" min="22" width="18"/>
    <col customWidth="true" max="24" min="23" width="32"/>
    <col customWidth="true" max="26" min="25" width="18"/>
    <col customWidth="true" max="27" min="27" width="14"/>
    <col customWidth="true" max="28" min="28" width="32"/>
    <col customWidth="true" max="29" min="29" width="24"/>
  </cols>
  <sheetData>
    <row r="1" ht="30" customHeight="true">
      <c r="A1" s="10" t="s">
        <v>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ht="28" customHeight="true">
      <c r="A2" s="12" t="s">
        <v>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40" customHeight="true">
      <c r="A4" s="69" t="str">
        <v>事件编号</v>
      </c>
      <c r="B4" s="69" t="str">
        <v>是否纳入统计</v>
      </c>
      <c r="C4" s="69" t="str">
        <v>发现时间</v>
      </c>
      <c r="D4" s="69" t="s">
        <v>19</v>
      </c>
      <c r="E4" s="69" t="str">
        <v>业务场景</v>
      </c>
      <c r="F4" s="69" t="str">
        <v>服务/产品</v>
      </c>
      <c r="G4" s="69" t="s">
        <v>20</v>
      </c>
      <c r="H4" s="69" t="s">
        <v>7</v>
      </c>
      <c r="I4" s="69" t="str">
        <v>当前状态</v>
      </c>
      <c r="J4" s="69" t="str">
        <v>事件指挥官</v>
      </c>
      <c r="K4" s="69" t="s">
        <v>21</v>
      </c>
      <c r="L4" s="69" t="str">
        <v>客诉负责人</v>
      </c>
      <c r="M4" s="69" t="str">
        <v>涉及监管/媒体</v>
      </c>
      <c r="N4" s="69" t="str">
        <v>受Impacto客户数</v>
      </c>
      <c r="O4" s="69" t="str">
        <v>Reclamación量</v>
      </c>
      <c r="P4" s="69" t="str">
        <v>首次Respuesta objetivo(分钟)</v>
      </c>
      <c r="Q4" s="69" t="str">
        <v>恢复Objetivo(小时)</v>
      </c>
      <c r="R4" s="69" t="str">
        <v>实际Primera respuesta(分钟)</v>
      </c>
      <c r="S4" s="69" t="str">
        <v>实际恢复时长(小时)</v>
      </c>
      <c r="T4" s="69" t="str">
        <v>响应SLA</v>
      </c>
      <c r="U4" s="69" t="str">
        <v>恢复SLA</v>
      </c>
      <c r="V4" s="69" t="str">
        <v>根因类别</v>
      </c>
      <c r="W4" s="69" t="str">
        <v>当前处置动作</v>
      </c>
      <c r="X4" s="69" t="str">
        <v>下一步Acción</v>
      </c>
      <c r="Y4" s="69" t="str">
        <v>下次更新时间</v>
      </c>
      <c r="Z4" s="69" t="str">
        <v>关闭时间</v>
      </c>
      <c r="AA4" s="69" t="str">
        <v>复盘状态</v>
      </c>
      <c r="AB4" s="69" t="str">
        <v>Enfoque de gestión备注</v>
      </c>
      <c r="AC4" s="69" t="str">
        <v>证据Enlace/工单</v>
      </c>
    </row>
    <row r="5" ht="28" customHeight="true">
      <c r="A5" s="17" t="str">
        <v>示例-001</v>
      </c>
      <c r="B5" s="17" t="str">
        <v>否</v>
      </c>
      <c r="C5" s="58" t="n">
        <v>46030.395833333336</v>
      </c>
      <c r="D5" s="17" t="str">
        <v>系统Monitoreo</v>
      </c>
      <c r="E5" s="17" t="str">
        <v>核心系统宕机/不可用</v>
      </c>
      <c r="F5" s="17" t="s">
        <v>22</v>
      </c>
      <c r="G5" s="17" t="str">
        <v>全量客户登录失败，交易中断</v>
      </c>
      <c r="H5" s="17" t="str">
        <v>P0 极重大</v>
      </c>
      <c r="I5" s="17" t="str">
        <v>已关闭</v>
      </c>
      <c r="J5" s="17" t="str">
        <v>张三</v>
      </c>
      <c r="K5" s="17" t="str">
        <v>李四</v>
      </c>
      <c r="L5" s="17" t="str">
        <v>王五</v>
      </c>
      <c r="M5" s="17" t="str">
        <v>是</v>
      </c>
      <c r="N5" s="60" t="n">
        <v>12000</v>
      </c>
      <c r="O5" s="60" t="n">
        <v>350</v>
      </c>
      <c r="P5" s="62" t="n">
        <f>IF($H5="","",IFERROR(VLOOKUP($H5,'02_Severidad y disparadores'!$A$5:$H$9,5,FALSE),""))</f>
        <v>15</v>
      </c>
      <c r="Q5" s="62" t="n">
        <f>IF($H5="","",IFERROR(VLOOKUP($H5,'02_Severidad y disparadores'!$A$5:$H$9,6,FALSE),""))</f>
        <v>2</v>
      </c>
      <c r="R5" s="62" t="n">
        <v>12</v>
      </c>
      <c r="S5" s="62" t="n">
        <v>1.7</v>
      </c>
      <c r="T5" s="17" t="str">
        <f>IF($A5="","",IF($R5="","待确认",IF($R5&lt;=$P5,"Cumplido","超时")))</f>
        <v>Cumplido</v>
      </c>
      <c r="U5" s="17" t="str">
        <f>IF($A5="","",IF($S5="",IF(OR($I5="已恢复",$I5="已关闭"),"待填写","处理中"),IF($S5&lt;=$Q5,"Cumplido","超时")))</f>
        <v>Cumplido</v>
      </c>
      <c r="V5" s="17" t="str">
        <v>系统Cambio</v>
      </c>
      <c r="W5" s="17" t="str">
        <v>已回滚Versión并切换备用节点</v>
      </c>
      <c r="X5" s="17" t="str">
        <v>完成复盘并更新发布Aprobación</v>
      </c>
      <c r="Y5" s="58" t="n">
        <v>46030.416666666664</v>
      </c>
      <c r="Z5" s="58" t="n">
        <v>46030.479166666664</v>
      </c>
      <c r="AA5" s="17" t="str">
        <v>已完成</v>
      </c>
      <c r="AB5" s="17" t="str">
        <v>Sample Data，可覆盖/删除</v>
      </c>
      <c r="AC5" s="17" t="str">
        <v>INC-0001</v>
      </c>
    </row>
    <row r="6" ht="28" customHeight="true">
      <c r="A6" s="17" t="str">
        <v>示例-002</v>
      </c>
      <c r="B6" s="17" t="str">
        <v>否</v>
      </c>
      <c r="C6" s="58" t="n">
        <v>46034.604166666664</v>
      </c>
      <c r="D6" s="17" t="s">
        <v>23</v>
      </c>
      <c r="E6" s="17" t="str">
        <v>错误计费/退款争议</v>
      </c>
      <c r="F6" s="17" t="str">
        <v>Facturación服务</v>
      </c>
      <c r="G6" s="17" t="str">
        <v>Partial客户重复扣费</v>
      </c>
      <c r="H6" s="17" t="str">
        <v>P1 重大</v>
      </c>
      <c r="I6" s="17" t="str">
        <v>已恢复</v>
      </c>
      <c r="J6" s="17" t="str">
        <v>张三</v>
      </c>
      <c r="K6" s="17" t="str">
        <v>李四</v>
      </c>
      <c r="L6" s="17" t="str">
        <v>王五</v>
      </c>
      <c r="M6" s="17" t="str">
        <v>否</v>
      </c>
      <c r="N6" s="60" t="n">
        <v>800</v>
      </c>
      <c r="O6" s="60" t="n">
        <v>92</v>
      </c>
      <c r="P6" s="62" t="n">
        <f>IF($H6="","",IFERROR(VLOOKUP($H6,'02_Severidad y disparadores'!$A$5:$H$9,5,FALSE),""))</f>
        <v>30</v>
      </c>
      <c r="Q6" s="62" t="n">
        <f>IF($H6="","",IFERROR(VLOOKUP($H6,'02_Severidad y disparadores'!$A$5:$H$9,6,FALSE),""))</f>
        <v>4</v>
      </c>
      <c r="R6" s="62" t="n">
        <v>25</v>
      </c>
      <c r="S6" s="62" t="n">
        <v>3.2</v>
      </c>
      <c r="T6" s="17" t="str">
        <f>IF($A6="","",IF($R6="","待确认",IF($R6&lt;=$P6,"Cumplido","超时")))</f>
        <v>Cumplido</v>
      </c>
      <c r="U6" s="17" t="str">
        <f>IF($A6="","",IF($S6="",IF(OR($I6="已恢复",$I6="已关闭"),"待填写","处理中"),IF($S6&lt;=$Q6,"Cumplido","超时")))</f>
        <v>Cumplido</v>
      </c>
      <c r="V6" s="17" t="str">
        <v>数据/权限问题</v>
      </c>
      <c r="W6" s="17" t="str">
        <v>暂停批量扣费并Inicio退款</v>
      </c>
      <c r="X6" s="17" t="str">
        <v>客服SeguimientoCliente clave</v>
      </c>
      <c r="Y6" s="58" t="n">
        <v>46034.645833333336</v>
      </c>
      <c r="Z6" s="58" t="n">
        <v>46034.770833333336</v>
      </c>
      <c r="AA6" s="17" t="str">
        <v>进行中</v>
      </c>
      <c r="AB6" s="17" t="str">
        <v>Sample Data，可覆盖/删除</v>
      </c>
      <c r="AC6" s="17" t="str">
        <v>INC-0002</v>
      </c>
    </row>
    <row r="7" ht="28" customHeight="true">
      <c r="A7" s="17" t="str">
        <v>示例-003</v>
      </c>
      <c r="B7" s="17" t="str">
        <v>否</v>
      </c>
      <c r="C7" s="58" t="n">
        <v>46040.520833333336</v>
      </c>
      <c r="D7" s="17" t="str">
        <v>合作方/供应商</v>
      </c>
      <c r="E7" s="17" t="str">
        <v>Logística/配送大面积延误</v>
      </c>
      <c r="F7" s="17" t="str">
        <v>配送服务</v>
      </c>
      <c r="G7" s="17" t="str">
        <v>华东区域配送延迟</v>
      </c>
      <c r="H7" s="17" t="str">
        <v>P2 较大</v>
      </c>
      <c r="I7" s="17" t="str">
        <v>处理中</v>
      </c>
      <c r="J7" s="17" t="str">
        <v>张三</v>
      </c>
      <c r="K7" s="17" t="str">
        <v>供应商经理</v>
      </c>
      <c r="L7" s="17" t="str">
        <v>王五</v>
      </c>
      <c r="M7" s="17" t="str">
        <v>否</v>
      </c>
      <c r="N7" s="60" t="n">
        <v>1500</v>
      </c>
      <c r="O7" s="60" t="n">
        <v>60</v>
      </c>
      <c r="P7" s="62" t="n">
        <f>IF($H7="","",IFERROR(VLOOKUP($H7,'02_Severidad y disparadores'!$A$5:$H$9,5,FALSE),""))</f>
        <v>60</v>
      </c>
      <c r="Q7" s="62" t="n">
        <f>IF($H7="","",IFERROR(VLOOKUP($H7,'02_Severidad y disparadores'!$A$5:$H$9,6,FALSE),""))</f>
        <v>8</v>
      </c>
      <c r="R7" s="62" t="n">
        <v>45</v>
      </c>
      <c r="S7" s="62"/>
      <c r="T7" s="17" t="str">
        <f>IF($A7="","",IF($R7="","待确认",IF($R7&lt;=$P7,"Cumplido","超时")))</f>
        <v>Cumplido</v>
      </c>
      <c r="U7" s="17" t="str">
        <f>IF($A7="","",IF($S7="",IF(OR($I7="已恢复",$I7="已关闭"),"待填写","处理中"),IF($S7&lt;=$Q7,"Cumplido","超时")))</f>
        <v>处理中</v>
      </c>
      <c r="V7" s="17" t="str">
        <v>第三方服务</v>
      </c>
      <c r="W7" s="17" t="str">
        <v>已启用备选承运商</v>
      </c>
      <c r="X7" s="17" t="str">
        <v>两小时后同步新ETA</v>
      </c>
      <c r="Y7" s="58" t="n">
        <v>46040.604166666664</v>
      </c>
      <c r="Z7" s="58"/>
      <c r="AA7" s="17" t="str">
        <v>未开始</v>
      </c>
      <c r="AB7" s="17" t="str">
        <v>Sample Data，可覆盖/删除</v>
      </c>
      <c r="AC7" s="17" t="str">
        <v>INC-0003</v>
      </c>
    </row>
  </sheetData>
  <mergeCells count="2">
    <mergeCell ref="A1:AC1"/>
    <mergeCell ref="A2:AC2"/>
  </mergeCells>
  <conditionalFormatting sqref="H5:H7">
    <cfRule type="containsText" dxfId="3" priority="1" operator="containsText" text="P0">
      <formula>NOT(ISERROR(SEARCH("P0",H5)))</formula>
    </cfRule>
    <cfRule type="containsText" dxfId="4" priority="2" operator="containsText" text="P1">
      <formula>NOT(ISERROR(SEARCH("P1",H5)))</formula>
    </cfRule>
    <cfRule type="containsText" dxfId="5" priority="3" operator="containsText" text="P2">
      <formula>NOT(ISERROR(SEARCH("P2",H5)))</formula>
    </cfRule>
  </conditionalFormatting>
  <conditionalFormatting sqref="I5:I7">
    <cfRule type="containsText" dxfId="6" priority="4" operator="containsText" text="已关闭">
      <formula>NOT(ISERROR(SEARCH("已关闭",I5)))</formula>
    </cfRule>
  </conditionalFormatting>
  <conditionalFormatting sqref="T5:U7">
    <cfRule type="containsText" dxfId="7" priority="5" operator="containsText" text="超时">
      <formula>NOT(ISERROR(SEARCH("超时",T5)))</formula>
    </cfRule>
    <cfRule type="containsText" dxfId="8" priority="6" operator="containsText" text="Cumplido">
      <formula>NOT(ISERROR(SEARCH("Cumplido",T5)))</formula>
    </cfRule>
  </conditionalFormatting>
  <conditionalFormatting sqref="B5:B7">
    <cfRule type="containsText" dxfId="9" priority="7" operator="containsText" text="否">
      <formula>NOT(ISERROR(SEARCH("否",B5)))</formula>
    </cfRule>
  </conditionalFormatting>
  <pageMargins left="0.7" right="0.7" top="0.75" bottom="0.75" header="0.3" footer="0.3"/>
  <ignoredErrors>
    <ignoredError sqref="A1:XFD7" evalError="true" twoDigitTextYear="true" numberStoredAsText="true" formula="true" formulaRange="true" unlockedFormula="true" emptyCellReference="true" listDataValidation="true" calculatedColumn="true"/>
  </ignoredErrors>
  <tableParts count="1">
    <tablePart r:id="R4cfa8ef3f12b4f94"/>
  </tableParts>
</worksheet>
</file>

<file path=xl/worksheets/sheet1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2" min="1" width="18"/>
    <col customWidth="true" max="3" min="3" width="16"/>
    <col customWidth="true" max="4" min="4" width="10"/>
    <col customWidth="true" max="6" min="5" width="20"/>
    <col customWidth="true" max="7" min="7" width="16"/>
    <col customWidth="true" max="8" min="8" width="18"/>
  </cols>
  <sheetData>
    <row r="1" ht="28" customHeight="true">
      <c r="A1" s="10" t="s">
        <v>1</v>
      </c>
      <c r="B1" s="10"/>
      <c r="C1" s="10"/>
      <c r="D1" s="10"/>
      <c r="E1" s="10"/>
      <c r="F1" s="10"/>
      <c r="G1" s="10"/>
      <c r="H1" s="10"/>
      <c r="I1" s="14"/>
      <c r="J1" s="14"/>
      <c r="K1" s="14"/>
      <c r="L1" s="14"/>
      <c r="M1" s="14"/>
      <c r="N1" s="14"/>
      <c r="O1" s="14"/>
      <c r="P1" s="14"/>
      <c r="Q1" s="14"/>
      <c r="R1" s="14"/>
      <c r="S1" s="14"/>
      <c r="T1" s="14"/>
      <c r="U1" s="14"/>
      <c r="V1" s="14"/>
      <c r="W1" s="14"/>
      <c r="X1" s="14"/>
      <c r="Y1" s="14"/>
      <c r="Z1" s="14"/>
      <c r="AA1" s="14"/>
      <c r="AB1" s="14"/>
      <c r="AC1" s="14"/>
    </row>
    <row r="2" ht="28" customHeight="true">
      <c r="A2" s="12" t="s">
        <v>1</v>
      </c>
      <c r="B2" s="12"/>
      <c r="C2" s="12"/>
      <c r="D2" s="12"/>
      <c r="E2" s="12"/>
      <c r="F2" s="12"/>
      <c r="G2" s="12"/>
      <c r="H2" s="12"/>
      <c r="I2" s="14"/>
      <c r="J2" s="14"/>
      <c r="K2" s="14"/>
      <c r="L2" s="14"/>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69" t="str">
        <v>项目</v>
      </c>
      <c r="B4" s="69" t="str">
        <v>内容</v>
      </c>
      <c r="C4" s="69" t="str">
        <v>备注</v>
      </c>
      <c r="D4" s="14"/>
      <c r="E4" s="14"/>
      <c r="F4" s="14"/>
      <c r="G4" s="14"/>
      <c r="H4" s="14"/>
      <c r="I4" s="14"/>
      <c r="J4" s="14"/>
      <c r="K4" s="14"/>
      <c r="L4" s="14"/>
      <c r="M4" s="14"/>
      <c r="N4" s="14"/>
      <c r="O4" s="14"/>
      <c r="P4" s="14"/>
      <c r="Q4" s="14"/>
      <c r="R4" s="14"/>
      <c r="S4" s="14"/>
      <c r="T4" s="14"/>
      <c r="U4" s="14"/>
      <c r="V4" s="14"/>
      <c r="W4" s="14"/>
      <c r="X4" s="14"/>
      <c r="Y4" s="14"/>
      <c r="Z4" s="14"/>
      <c r="AA4" s="14"/>
      <c r="AB4" s="14"/>
      <c r="AC4" s="14"/>
    </row>
    <row r="5" ht="73.2421875" customHeight="true">
      <c r="A5" s="17" t="str">
        <v>用户提供网页</v>
      </c>
      <c r="B5" s="17" t="str">
        <v>http://localhost:2020/zh/excel-templates/service-operations/incident-response-plan/</v>
      </c>
      <c r="C5" s="17" t="str">
        <v>本地 localhost 地址无法在当前环境读取；模板按“Plan de respuesta a interrupciones del servicio y quejas”的通用有效结构制作。</v>
      </c>
      <c r="D5" s="14"/>
      <c r="E5" s="14"/>
      <c r="F5" s="14"/>
      <c r="G5" s="14"/>
      <c r="H5" s="14"/>
      <c r="I5" s="14"/>
      <c r="J5" s="14"/>
      <c r="K5" s="14"/>
      <c r="L5" s="14"/>
      <c r="M5" s="14"/>
      <c r="N5" s="14"/>
      <c r="O5" s="14"/>
      <c r="P5" s="14"/>
      <c r="Q5" s="14"/>
      <c r="R5" s="14"/>
      <c r="S5" s="14"/>
      <c r="T5" s="14"/>
      <c r="U5" s="14"/>
      <c r="V5" s="14"/>
      <c r="W5" s="14"/>
      <c r="X5" s="14"/>
      <c r="Y5" s="14"/>
      <c r="Z5" s="14"/>
      <c r="AA5" s="14"/>
      <c r="AB5" s="14"/>
      <c r="AC5" s="14"/>
    </row>
    <row r="6" ht="48.828125" customHeight="true">
      <c r="A6" s="17" t="str">
        <v>模板适用</v>
      </c>
      <c r="B6" s="17" t="str">
        <v>不同公司/多业务线/多渠道服务场景</v>
      </c>
      <c r="C6" s="17" t="str">
        <v>建议先完成分级Threshold、联系人、供应商SLA与补偿ReglaSettings。</v>
      </c>
      <c r="D6" s="14"/>
      <c r="E6" s="14"/>
      <c r="F6" s="14"/>
      <c r="G6" s="14"/>
      <c r="H6" s="14"/>
      <c r="I6" s="14"/>
      <c r="J6" s="14"/>
      <c r="K6" s="14"/>
      <c r="L6" s="14"/>
      <c r="M6" s="14"/>
      <c r="N6" s="14"/>
      <c r="O6" s="14"/>
      <c r="P6" s="14"/>
      <c r="Q6" s="14"/>
      <c r="R6" s="14"/>
      <c r="S6" s="14"/>
      <c r="T6" s="14"/>
      <c r="U6" s="14"/>
      <c r="V6" s="14"/>
      <c r="W6" s="14"/>
      <c r="X6" s="14"/>
      <c r="Y6" s="14"/>
      <c r="Z6" s="14"/>
      <c r="AA6" s="14"/>
      <c r="AB6" s="14"/>
      <c r="AC6" s="14"/>
    </row>
    <row r="7" ht="36.62109375" customHeight="true">
      <c r="A7" s="17" t="str">
        <v>统计逻辑</v>
      </c>
      <c r="B7" s="17" t="str">
        <v>事件台账中“是否纳入统计=是”的记录进入Panel</v>
      </c>
      <c r="C7" s="17" t="str">
        <v>示例行默认=否，可覆盖或删除。</v>
      </c>
      <c r="D7" s="14"/>
      <c r="E7" s="14"/>
      <c r="F7" s="14"/>
      <c r="G7" s="14"/>
      <c r="H7" s="14"/>
      <c r="I7" s="14"/>
      <c r="J7" s="14"/>
      <c r="K7" s="14"/>
      <c r="L7" s="14"/>
      <c r="M7" s="14"/>
      <c r="N7" s="14"/>
      <c r="O7" s="14"/>
      <c r="P7" s="14"/>
      <c r="Q7" s="14"/>
      <c r="R7" s="14"/>
      <c r="S7" s="14"/>
      <c r="T7" s="14"/>
      <c r="U7" s="14"/>
      <c r="V7" s="14"/>
      <c r="W7" s="14"/>
      <c r="X7" s="14"/>
      <c r="Y7" s="14"/>
      <c r="Z7" s="14"/>
      <c r="AA7" s="14"/>
      <c r="AB7" s="14"/>
      <c r="AC7" s="14"/>
    </row>
    <row r="8" ht="36.62109375" customHeight="true">
      <c r="A8" s="17" t="str">
        <v>维护建议</v>
      </c>
      <c r="B8" s="17" t="str">
        <v>每Trimestral复核分级Threshold、联系人、沟通话术和供应商升级路径</v>
      </c>
      <c r="C8" s="17" t="str">
        <v>P0/P1真实事件后Obligatorio复盘。</v>
      </c>
      <c r="D8" s="14"/>
      <c r="E8" s="14"/>
      <c r="F8" s="14"/>
      <c r="G8" s="14"/>
      <c r="H8" s="14"/>
      <c r="I8" s="14"/>
      <c r="J8" s="14"/>
      <c r="K8" s="14"/>
      <c r="L8" s="14"/>
      <c r="M8" s="14"/>
      <c r="N8" s="14"/>
      <c r="O8" s="14"/>
      <c r="P8" s="14"/>
      <c r="Q8" s="14"/>
      <c r="R8" s="14"/>
      <c r="S8" s="14"/>
      <c r="T8" s="14"/>
      <c r="U8" s="14"/>
      <c r="V8" s="14"/>
      <c r="W8" s="14"/>
      <c r="X8" s="14"/>
      <c r="Y8" s="14"/>
      <c r="Z8" s="14"/>
      <c r="AA8" s="14"/>
      <c r="AB8" s="14"/>
      <c r="AC8" s="14"/>
    </row>
    <row r="9" ht="15" customHeight="true">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row>
    <row r="10" ht="15" customHeight="true">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row>
    <row r="11" ht="15" customHeight="true">
      <c r="A11" s="76" t="s">
        <v>24</v>
      </c>
      <c r="B11" s="76"/>
      <c r="C11" s="76"/>
      <c r="D11" s="76"/>
      <c r="E11" s="76"/>
      <c r="F11" s="76"/>
      <c r="G11" s="76"/>
      <c r="H11" s="76"/>
      <c r="I11" s="14"/>
      <c r="J11" s="14"/>
      <c r="K11" s="14"/>
      <c r="L11" s="14"/>
      <c r="M11" s="14"/>
      <c r="N11" s="14"/>
      <c r="O11" s="14"/>
      <c r="P11" s="14"/>
      <c r="Q11" s="14"/>
      <c r="R11" s="14"/>
      <c r="S11" s="14"/>
      <c r="T11" s="14"/>
      <c r="U11" s="14"/>
      <c r="V11" s="14"/>
      <c r="W11" s="14"/>
      <c r="X11" s="14"/>
      <c r="Y11" s="14"/>
      <c r="Z11" s="14"/>
      <c r="AA11" s="14"/>
      <c r="AB11" s="14"/>
      <c r="AC11" s="14"/>
    </row>
    <row r="12" ht="15" customHeight="true">
      <c r="A12" s="69" t="s">
        <v>7</v>
      </c>
      <c r="B12" s="69" t="s">
        <v>25</v>
      </c>
      <c r="C12" s="69" t="str">
        <v>Elemento de comprobación状态</v>
      </c>
      <c r="D12" s="69" t="str">
        <v>是否</v>
      </c>
      <c r="E12" s="69" t="s">
        <v>19</v>
      </c>
      <c r="F12" s="69" t="str">
        <v>根因类别</v>
      </c>
      <c r="G12" s="69" t="str">
        <v>复盘状态</v>
      </c>
      <c r="H12" s="69" t="str">
        <v>沟通渠道</v>
      </c>
      <c r="I12" s="14"/>
      <c r="J12" s="14"/>
      <c r="K12" s="14"/>
      <c r="L12" s="14"/>
      <c r="M12" s="14"/>
      <c r="N12" s="14"/>
      <c r="O12" s="14"/>
      <c r="P12" s="14"/>
      <c r="Q12" s="14"/>
      <c r="R12" s="14"/>
      <c r="S12" s="14"/>
      <c r="T12" s="14"/>
      <c r="U12" s="14"/>
      <c r="V12" s="14"/>
      <c r="W12" s="14"/>
      <c r="X12" s="14"/>
      <c r="Y12" s="14"/>
      <c r="Z12" s="14"/>
      <c r="AA12" s="14"/>
      <c r="AB12" s="14"/>
      <c r="AC12" s="14"/>
    </row>
    <row r="13" ht="15" customHeight="true">
      <c r="A13" s="17" t="str">
        <v>P0 极重大</v>
      </c>
      <c r="B13" s="17" t="str">
        <v>已发现</v>
      </c>
      <c r="C13" s="17" t="str">
        <v>未开始</v>
      </c>
      <c r="D13" s="17" t="str">
        <v>是</v>
      </c>
      <c r="E13" s="17" t="str">
        <v>系统Monitoreo</v>
      </c>
      <c r="F13" s="17" t="str">
        <v>系统Cambio</v>
      </c>
      <c r="G13" s="17" t="str">
        <v>未开始</v>
      </c>
      <c r="H13" s="17" t="str">
        <v>短信</v>
      </c>
      <c r="I13" s="14"/>
      <c r="J13" s="14"/>
      <c r="K13" s="14"/>
      <c r="L13" s="14"/>
      <c r="M13" s="14"/>
      <c r="N13" s="14"/>
      <c r="O13" s="14"/>
      <c r="P13" s="14"/>
      <c r="Q13" s="14"/>
      <c r="R13" s="14"/>
      <c r="S13" s="14"/>
      <c r="T13" s="14"/>
      <c r="U13" s="14"/>
      <c r="V13" s="14"/>
      <c r="W13" s="14"/>
      <c r="X13" s="14"/>
      <c r="Y13" s="14"/>
      <c r="Z13" s="14"/>
      <c r="AA13" s="14"/>
      <c r="AB13" s="14"/>
      <c r="AC13" s="14"/>
    </row>
    <row r="14" ht="15" customHeight="true">
      <c r="A14" s="17" t="str">
        <v>P1 重大</v>
      </c>
      <c r="B14" s="17" t="str">
        <v>评估中</v>
      </c>
      <c r="C14" s="17" t="str">
        <v>进行中</v>
      </c>
      <c r="D14" s="17" t="str">
        <v>否</v>
      </c>
      <c r="E14" s="17" t="s">
        <v>23</v>
      </c>
      <c r="F14" s="17" t="str">
        <v>capacidad不足</v>
      </c>
      <c r="G14" s="17" t="str">
        <v>进行中</v>
      </c>
      <c r="H14" s="17" t="str">
        <v>邮件</v>
      </c>
      <c r="I14" s="14"/>
      <c r="J14" s="14"/>
      <c r="K14" s="14"/>
      <c r="L14" s="14"/>
      <c r="M14" s="14"/>
      <c r="N14" s="14"/>
      <c r="O14" s="14"/>
      <c r="P14" s="14"/>
      <c r="Q14" s="14"/>
      <c r="R14" s="14"/>
      <c r="S14" s="14"/>
      <c r="T14" s="14"/>
      <c r="U14" s="14"/>
      <c r="V14" s="14"/>
      <c r="W14" s="14"/>
      <c r="X14" s="14"/>
      <c r="Y14" s="14"/>
      <c r="Z14" s="14"/>
      <c r="AA14" s="14"/>
      <c r="AB14" s="14"/>
      <c r="AC14" s="14"/>
    </row>
    <row r="15" ht="15" customHeight="true">
      <c r="A15" s="17" t="str">
        <v>P2 较大</v>
      </c>
      <c r="B15" s="17" t="str">
        <v>处理中</v>
      </c>
      <c r="C15" s="17" t="str">
        <v>已完成</v>
      </c>
      <c r="D15" s="17"/>
      <c r="E15" s="17" t="str">
        <v>客服热线</v>
      </c>
      <c r="F15" s="17" t="str">
        <v>网络/Escenario base设施</v>
      </c>
      <c r="G15" s="17" t="str">
        <v>已完成</v>
      </c>
      <c r="H15" s="17" t="str">
        <v>电话</v>
      </c>
      <c r="I15" s="14"/>
      <c r="J15" s="14"/>
      <c r="K15" s="14"/>
      <c r="L15" s="14"/>
      <c r="M15" s="14"/>
      <c r="N15" s="14"/>
      <c r="O15" s="14"/>
      <c r="P15" s="14"/>
      <c r="Q15" s="14"/>
      <c r="R15" s="14"/>
      <c r="S15" s="14"/>
      <c r="T15" s="14"/>
      <c r="U15" s="14"/>
      <c r="V15" s="14"/>
      <c r="W15" s="14"/>
      <c r="X15" s="14"/>
      <c r="Y15" s="14"/>
      <c r="Z15" s="14"/>
      <c r="AA15" s="14"/>
      <c r="AB15" s="14"/>
      <c r="AC15" s="14"/>
    </row>
    <row r="16" ht="15" customHeight="true">
      <c r="A16" s="17" t="str">
        <v>P3 general</v>
      </c>
      <c r="B16" s="17" t="str">
        <v>等待供应商/客户</v>
      </c>
      <c r="C16" s="17" t="str">
        <v>阻塞</v>
      </c>
      <c r="D16" s="17"/>
      <c r="E16" s="17" t="s">
        <v>26</v>
      </c>
      <c r="F16" s="17" t="str">
        <v>第三方服务</v>
      </c>
      <c r="G16" s="17" t="str">
        <v>无需复盘</v>
      </c>
      <c r="H16" s="17" t="str">
        <v>站内信</v>
      </c>
      <c r="I16" s="14"/>
      <c r="J16" s="14"/>
      <c r="K16" s="14"/>
      <c r="L16" s="14"/>
      <c r="M16" s="14"/>
      <c r="N16" s="14"/>
      <c r="O16" s="14"/>
      <c r="P16" s="14"/>
      <c r="Q16" s="14"/>
      <c r="R16" s="14"/>
      <c r="S16" s="14"/>
      <c r="T16" s="14"/>
      <c r="U16" s="14"/>
      <c r="V16" s="14"/>
      <c r="W16" s="14"/>
      <c r="X16" s="14"/>
      <c r="Y16" s="14"/>
      <c r="Z16" s="14"/>
      <c r="AA16" s="14"/>
      <c r="AB16" s="14"/>
      <c r="AC16" s="14"/>
    </row>
    <row r="17" ht="15" customHeight="true">
      <c r="A17" s="17" t="str">
        <v>P4 低</v>
      </c>
      <c r="B17" s="17" t="str">
        <v>已恢复</v>
      </c>
      <c r="C17" s="17" t="str">
        <v>不适用</v>
      </c>
      <c r="D17" s="17"/>
      <c r="E17" s="17" t="s">
        <v>27</v>
      </c>
      <c r="F17" s="17" t="str">
        <v>流程/Personal失误</v>
      </c>
      <c r="G17" s="17"/>
      <c r="H17" s="17" t="str">
        <v>App/Mini programa</v>
      </c>
      <c r="I17" s="14"/>
      <c r="J17" s="14"/>
      <c r="K17" s="14"/>
      <c r="L17" s="14"/>
      <c r="M17" s="14"/>
      <c r="N17" s="14"/>
      <c r="O17" s="14"/>
      <c r="P17" s="14"/>
      <c r="Q17" s="14"/>
      <c r="R17" s="14"/>
      <c r="S17" s="14"/>
      <c r="T17" s="14"/>
      <c r="U17" s="14"/>
      <c r="V17" s="14"/>
      <c r="W17" s="14"/>
      <c r="X17" s="14"/>
      <c r="Y17" s="14"/>
      <c r="Z17" s="14"/>
      <c r="AA17" s="14"/>
      <c r="AB17" s="14"/>
      <c r="AC17" s="14"/>
    </row>
    <row r="18" ht="15" customHeight="true">
      <c r="A18" s="17"/>
      <c r="B18" s="17" t="str">
        <v>已关闭</v>
      </c>
      <c r="C18" s="17"/>
      <c r="D18" s="17"/>
      <c r="E18" s="17" t="str">
        <v>内部上报</v>
      </c>
      <c r="F18" s="17" t="str">
        <v>数据/权限问题</v>
      </c>
      <c r="G18" s="17"/>
      <c r="H18" s="17" t="str">
        <v>官网公告</v>
      </c>
      <c r="I18" s="14"/>
      <c r="J18" s="14"/>
      <c r="K18" s="14"/>
      <c r="L18" s="14"/>
      <c r="M18" s="14"/>
      <c r="N18" s="14"/>
      <c r="O18" s="14"/>
      <c r="P18" s="14"/>
      <c r="Q18" s="14"/>
      <c r="R18" s="14"/>
      <c r="S18" s="14"/>
      <c r="T18" s="14"/>
      <c r="U18" s="14"/>
      <c r="V18" s="14"/>
      <c r="W18" s="14"/>
      <c r="X18" s="14"/>
      <c r="Y18" s="14"/>
      <c r="Z18" s="14"/>
      <c r="AA18" s="14"/>
      <c r="AB18" s="14"/>
      <c r="AC18" s="14"/>
    </row>
    <row r="19" ht="15" customHeight="true">
      <c r="A19" s="17"/>
      <c r="B19" s="17" t="str">
        <v>暂停/观察</v>
      </c>
      <c r="C19" s="17"/>
      <c r="D19" s="17"/>
      <c r="E19" s="17" t="str">
        <v>合作方/供应商</v>
      </c>
      <c r="F19" s="17" t="str">
        <v>安全/CompliantEnfoque de gestión</v>
      </c>
      <c r="G19" s="17"/>
      <c r="H19" s="17" t="s">
        <v>28</v>
      </c>
      <c r="I19" s="14"/>
      <c r="J19" s="14"/>
      <c r="K19" s="14"/>
      <c r="L19" s="14"/>
      <c r="M19" s="14"/>
      <c r="N19" s="14"/>
      <c r="O19" s="14"/>
      <c r="P19" s="14"/>
      <c r="Q19" s="14"/>
      <c r="R19" s="14"/>
      <c r="S19" s="14"/>
      <c r="T19" s="14"/>
      <c r="U19" s="14"/>
      <c r="V19" s="14"/>
      <c r="W19" s="14"/>
      <c r="X19" s="14"/>
      <c r="Y19" s="14"/>
      <c r="Z19" s="14"/>
      <c r="AA19" s="14"/>
      <c r="AB19" s="14"/>
      <c r="AC19" s="14"/>
    </row>
    <row r="20" ht="15" customHeight="true">
      <c r="A20" s="17"/>
      <c r="B20" s="17"/>
      <c r="C20" s="17"/>
      <c r="D20" s="17"/>
      <c r="E20" s="17" t="str">
        <v>监管/媒体</v>
      </c>
      <c r="F20" s="17" t="str">
        <v>UnknownPendiente</v>
      </c>
      <c r="G20" s="17"/>
      <c r="H20" s="17" t="s">
        <v>27</v>
      </c>
      <c r="I20" s="14"/>
      <c r="J20" s="14"/>
      <c r="K20" s="14"/>
      <c r="L20" s="14"/>
      <c r="M20" s="14"/>
      <c r="N20" s="14"/>
      <c r="O20" s="14"/>
      <c r="P20" s="14"/>
      <c r="Q20" s="14"/>
      <c r="R20" s="14"/>
      <c r="S20" s="14"/>
      <c r="T20" s="14"/>
      <c r="U20" s="14"/>
      <c r="V20" s="14"/>
      <c r="W20" s="14"/>
      <c r="X20" s="14"/>
      <c r="Y20" s="14"/>
      <c r="Z20" s="14"/>
      <c r="AA20" s="14"/>
      <c r="AB20" s="14"/>
      <c r="AC20" s="14"/>
    </row>
    <row r="21" ht="15" customHeight="true">
      <c r="A21" s="17"/>
      <c r="B21" s="17"/>
      <c r="C21" s="17"/>
      <c r="D21" s="17"/>
      <c r="E21" s="17"/>
      <c r="F21" s="17"/>
      <c r="G21" s="17"/>
      <c r="H21" s="17" t="str">
        <v>监管平台</v>
      </c>
      <c r="I21" s="14"/>
      <c r="J21" s="14"/>
      <c r="K21" s="14"/>
      <c r="L21" s="14"/>
      <c r="M21" s="14"/>
      <c r="N21" s="14"/>
      <c r="O21" s="14"/>
      <c r="P21" s="14"/>
      <c r="Q21" s="14"/>
      <c r="R21" s="14"/>
      <c r="S21" s="14"/>
      <c r="T21" s="14"/>
      <c r="U21" s="14"/>
      <c r="V21" s="14"/>
      <c r="W21" s="14"/>
      <c r="X21" s="14"/>
      <c r="Y21" s="14"/>
      <c r="Z21" s="14"/>
      <c r="AA21" s="14"/>
      <c r="AB21" s="14"/>
      <c r="AC21" s="14"/>
    </row>
  </sheetData>
  <mergeCells count="3">
    <mergeCell ref="A1:H1"/>
    <mergeCell ref="A2:H2"/>
    <mergeCell ref="A11:H11"/>
  </mergeCells>
  <pageMargins left="0.7" right="0.7" top="0.75" bottom="0.75" header="0.3" footer="0.3"/>
  <ignoredErrors>
    <ignoredError sqref="A1:XFD21" evalError="true" twoDigitTextYear="true" numberStoredAsText="true" formula="true" formulaRange="true" unlockedFormula="true" emptyCellReference="true" listDataValidation="true" calculatedColumn="true"/>
  </ignoredErrors>
  <tableParts count="1">
    <tablePart r:id="Ree5a98bb63d8444c"/>
  </tableParts>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42"/>
    <col customWidth="true" max="3" min="3" width="34"/>
    <col customWidth="true" max="4" min="4" width="18"/>
    <col customWidth="true" max="5" min="5" width="16"/>
    <col customWidth="true" max="6" min="6" width="14"/>
  </cols>
  <sheetData>
    <row r="1" ht="28" customHeight="true">
      <c r="A1" s="10" t="s">
        <v>1</v>
      </c>
      <c r="B1" s="10"/>
      <c r="C1" s="10"/>
      <c r="D1" s="10"/>
      <c r="E1" s="10"/>
      <c r="F1" s="10"/>
      <c r="G1" s="14"/>
      <c r="H1" s="14"/>
      <c r="I1" s="14"/>
      <c r="J1" s="14"/>
      <c r="K1" s="14"/>
      <c r="L1" s="14"/>
      <c r="M1" s="14"/>
      <c r="N1" s="14"/>
      <c r="O1" s="14"/>
      <c r="P1" s="14"/>
      <c r="Q1" s="14"/>
      <c r="R1" s="14"/>
      <c r="S1" s="14"/>
      <c r="T1" s="14"/>
      <c r="U1" s="14"/>
      <c r="V1" s="14"/>
      <c r="W1" s="14"/>
      <c r="X1" s="14"/>
      <c r="Y1" s="14"/>
      <c r="Z1" s="14"/>
      <c r="AA1" s="14"/>
      <c r="AB1" s="14"/>
      <c r="AC1" s="14"/>
    </row>
    <row r="2" ht="28" customHeight="true">
      <c r="A2" s="12" t="s">
        <v>1</v>
      </c>
      <c r="B2" s="12"/>
      <c r="C2" s="12"/>
      <c r="D2" s="12"/>
      <c r="E2" s="12"/>
      <c r="F2" s="12"/>
      <c r="G2" s="14"/>
      <c r="H2" s="14"/>
      <c r="I2" s="14"/>
      <c r="J2" s="14"/>
      <c r="K2" s="14"/>
      <c r="L2" s="14"/>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69" t="str">
        <v>模块</v>
      </c>
      <c r="B4" s="69" t="str">
        <v>通用内容</v>
      </c>
      <c r="C4" s="69" t="str">
        <v>公司Personalizado项</v>
      </c>
      <c r="D4" s="69" t="str">
        <v>责任部门</v>
      </c>
      <c r="E4" s="69" t="s">
        <v>4</v>
      </c>
      <c r="F4" s="69" t="str">
        <v>完成状态</v>
      </c>
      <c r="G4" s="14"/>
      <c r="H4" s="14"/>
      <c r="I4" s="14"/>
      <c r="J4" s="14"/>
      <c r="K4" s="14"/>
      <c r="L4" s="14"/>
      <c r="M4" s="14"/>
      <c r="N4" s="14"/>
      <c r="O4" s="14"/>
      <c r="P4" s="14"/>
      <c r="Q4" s="14"/>
      <c r="R4" s="14"/>
      <c r="S4" s="14"/>
      <c r="T4" s="14"/>
      <c r="U4" s="14"/>
      <c r="V4" s="14"/>
      <c r="W4" s="14"/>
      <c r="X4" s="14"/>
      <c r="Y4" s="14"/>
      <c r="Z4" s="14"/>
      <c r="AA4" s="14"/>
      <c r="AB4" s="14"/>
      <c r="AC4" s="14"/>
    </row>
    <row r="5" ht="24.4140625" customHeight="true">
      <c r="A5" s="17" t="str">
        <v>预案Objetivo</v>
      </c>
      <c r="B5" s="17" t="str">
        <v>降低服务Defectuoso和Reclamación事件对客户、收入、声誉与Compliant的Impacto；确保快速恢复、统一沟通、闭环改进。</v>
      </c>
      <c r="C5" s="17" t="str">
        <v>补充公司Crítica服务、核心客户、SLA承诺。</v>
      </c>
      <c r="D5" s="17" t="str">
        <v>Operaciones / Customer Support/技术</v>
      </c>
      <c r="E5" s="17" t="str">
        <v>年度或重大Cambio后</v>
      </c>
      <c r="F5" s="17" t="str">
        <v>待确认</v>
      </c>
      <c r="G5" s="14"/>
      <c r="H5" s="14"/>
      <c r="I5" s="14"/>
      <c r="J5" s="14"/>
      <c r="K5" s="14"/>
      <c r="L5" s="14"/>
      <c r="M5" s="14"/>
      <c r="N5" s="14"/>
      <c r="O5" s="14"/>
      <c r="P5" s="14"/>
      <c r="Q5" s="14"/>
      <c r="R5" s="14"/>
      <c r="S5" s="14"/>
      <c r="T5" s="14"/>
      <c r="U5" s="14"/>
      <c r="V5" s="14"/>
      <c r="W5" s="14"/>
      <c r="X5" s="14"/>
      <c r="Y5" s="14"/>
      <c r="Z5" s="14"/>
      <c r="AA5" s="14"/>
      <c r="AB5" s="14"/>
      <c r="AC5" s="14"/>
    </row>
    <row r="6" ht="24.4140625" customHeight="true">
      <c r="A6" s="17" t="str">
        <v>适用Alcance</v>
      </c>
      <c r="B6" s="17" t="str">
        <v>适用于Online系统、Offline服务、供应商中断、Reclamación de cliente、舆情、数据安全、监管问询等事件。</v>
      </c>
      <c r="C6" s="17" t="str">
        <v>列明Negocio aplicable线、国家/Región、法人主体。</v>
      </c>
      <c r="D6" s="17" t="str">
        <v>预案负责人</v>
      </c>
      <c r="E6" s="17" t="str">
        <v>半年</v>
      </c>
      <c r="F6" s="17" t="str">
        <v>待确认</v>
      </c>
      <c r="G6" s="14"/>
      <c r="H6" s="14"/>
      <c r="I6" s="14"/>
      <c r="J6" s="14"/>
      <c r="K6" s="14"/>
      <c r="L6" s="14"/>
      <c r="M6" s="14"/>
      <c r="N6" s="14"/>
      <c r="O6" s="14"/>
      <c r="P6" s="14"/>
      <c r="Q6" s="14"/>
      <c r="R6" s="14"/>
      <c r="S6" s="14"/>
      <c r="T6" s="14"/>
      <c r="U6" s="14"/>
      <c r="V6" s="14"/>
      <c r="W6" s="14"/>
      <c r="X6" s="14"/>
      <c r="Y6" s="14"/>
      <c r="Z6" s="14"/>
      <c r="AA6" s="14"/>
      <c r="AB6" s="14"/>
      <c r="AC6" s="14"/>
    </row>
    <row r="7" ht="24.4140625" customHeight="true">
      <c r="A7" s="17" t="str">
        <v>响应原则</v>
      </c>
      <c r="B7" s="17" t="str">
        <v>客户Prioridad、先止损后Ubicación、统一指挥、证据留痕、口径consistente、CompliantAprobación、复盘闭环。</v>
      </c>
      <c r="C7" s="17" t="str">
        <v>设置公司内部Aprobación人和禁止Asunto。</v>
      </c>
      <c r="D7" s="17" t="str">
        <v>应急指挥官</v>
      </c>
      <c r="E7" s="17" t="str">
        <v>半年</v>
      </c>
      <c r="F7" s="17" t="str">
        <v>待确认</v>
      </c>
      <c r="G7" s="14"/>
      <c r="H7" s="14"/>
      <c r="I7" s="14"/>
      <c r="J7" s="14"/>
      <c r="K7" s="14"/>
      <c r="L7" s="14"/>
      <c r="M7" s="14"/>
      <c r="N7" s="14"/>
      <c r="O7" s="14"/>
      <c r="P7" s="14"/>
      <c r="Q7" s="14"/>
      <c r="R7" s="14"/>
      <c r="S7" s="14"/>
      <c r="T7" s="14"/>
      <c r="U7" s="14"/>
      <c r="V7" s="14"/>
      <c r="W7" s="14"/>
      <c r="X7" s="14"/>
      <c r="Y7" s="14"/>
      <c r="Z7" s="14"/>
      <c r="AA7" s="14"/>
      <c r="AB7" s="14"/>
      <c r="AC7" s="14"/>
    </row>
    <row r="8" ht="24.4140625" customHeight="true">
      <c r="A8" s="17" t="str">
        <v>Inicio条件</v>
      </c>
      <c r="B8" s="17" t="str">
        <v>达到P0-P2Threshold、Reclamación激增、涉及媒体/监管、Crítica客户SLAEnfoque de gestión、供应商Defectuoso外溢。</v>
      </c>
      <c r="C8" s="17" t="str">
        <v>Settingsour companyMonitoreoThreshold与客户Grado。</v>
      </c>
      <c r="D8" s="17" t="str">
        <v>业务负责人</v>
      </c>
      <c r="E8" s="17" t="s">
        <v>5</v>
      </c>
      <c r="F8" s="17" t="str">
        <v>待确认</v>
      </c>
      <c r="G8" s="14"/>
      <c r="H8" s="14"/>
      <c r="I8" s="14"/>
      <c r="J8" s="14"/>
      <c r="K8" s="14"/>
      <c r="L8" s="14"/>
      <c r="M8" s="14"/>
      <c r="N8" s="14"/>
      <c r="O8" s="14"/>
      <c r="P8" s="14"/>
      <c r="Q8" s="14"/>
      <c r="R8" s="14"/>
      <c r="S8" s="14"/>
      <c r="T8" s="14"/>
      <c r="U8" s="14"/>
      <c r="V8" s="14"/>
      <c r="W8" s="14"/>
      <c r="X8" s="14"/>
      <c r="Y8" s="14"/>
      <c r="Z8" s="14"/>
      <c r="AA8" s="14"/>
      <c r="AB8" s="14"/>
      <c r="AC8" s="14"/>
    </row>
    <row r="9" ht="24.4140625" customHeight="true">
      <c r="A9" s="17" t="str">
        <v>退出条件</v>
      </c>
      <c r="B9" s="17" t="str">
        <v>服务恢复并验证、Comunicación con cliente完成、Reclamación处置路径明确、Enfoque de gestión可控、复盘负责人确认。</v>
      </c>
      <c r="C9" s="17" t="str">
        <v>定义恢复验证清单和关闭权限。</v>
      </c>
      <c r="D9" s="17" t="str">
        <v>事件指挥官</v>
      </c>
      <c r="E9" s="17" t="s">
        <v>5</v>
      </c>
      <c r="F9" s="17" t="str">
        <v>待确认</v>
      </c>
      <c r="G9" s="14"/>
      <c r="H9" s="14"/>
      <c r="I9" s="14"/>
      <c r="J9" s="14"/>
      <c r="K9" s="14"/>
      <c r="L9" s="14"/>
      <c r="M9" s="14"/>
      <c r="N9" s="14"/>
      <c r="O9" s="14"/>
      <c r="P9" s="14"/>
      <c r="Q9" s="14"/>
      <c r="R9" s="14"/>
      <c r="S9" s="14"/>
      <c r="T9" s="14"/>
      <c r="U9" s="14"/>
      <c r="V9" s="14"/>
      <c r="W9" s="14"/>
      <c r="X9" s="14"/>
      <c r="Y9" s="14"/>
      <c r="Z9" s="14"/>
      <c r="AA9" s="14"/>
      <c r="AB9" s="14"/>
      <c r="AC9" s="14"/>
    </row>
    <row r="10" ht="24.4140625" customHeight="true">
      <c r="A10" s="17" t="str">
        <v>证据要求</v>
      </c>
      <c r="B10" s="17" t="str">
        <v>Retención告警、Registro、工单、通话Audio de llamada、Comunicación con cliente记录、供应商公告、Aprobación记录。</v>
      </c>
      <c r="C10" s="17" t="str">
        <v>设置证据存放路径和权限。</v>
      </c>
      <c r="D10" s="17" t="str">
        <v>技术/客服/法务</v>
      </c>
      <c r="E10" s="17" t="s">
        <v>5</v>
      </c>
      <c r="F10" s="17" t="str">
        <v>待确认</v>
      </c>
      <c r="G10" s="14"/>
      <c r="H10" s="14"/>
      <c r="I10" s="14"/>
      <c r="J10" s="14"/>
      <c r="K10" s="14"/>
      <c r="L10" s="14"/>
      <c r="M10" s="14"/>
      <c r="N10" s="14"/>
      <c r="O10" s="14"/>
      <c r="P10" s="14"/>
      <c r="Q10" s="14"/>
      <c r="R10" s="14"/>
      <c r="S10" s="14"/>
      <c r="T10" s="14"/>
      <c r="U10" s="14"/>
      <c r="V10" s="14"/>
      <c r="W10" s="14"/>
      <c r="X10" s="14"/>
      <c r="Y10" s="14"/>
      <c r="Z10" s="14"/>
      <c r="AA10" s="14"/>
      <c r="AB10" s="14"/>
      <c r="AC10" s="14"/>
    </row>
    <row r="11" ht="24.4140625" customHeight="true">
      <c r="A11" s="17" t="str">
        <v>Compliant要求</v>
      </c>
      <c r="B11" s="17" t="str">
        <v>涉及数据、安全、金融、医疗、未成年人等敏感Asunto，应先由法务/Compliant审查对外内容。</v>
      </c>
      <c r="C11" s="17" t="str">
        <v>列明监管报告Objetivo与Aprobación链。</v>
      </c>
      <c r="D11" s="17" t="str">
        <v>法务/Compliant</v>
      </c>
      <c r="E11" s="17" t="s">
        <v>5</v>
      </c>
      <c r="F11" s="17" t="str">
        <v>待确认</v>
      </c>
      <c r="G11" s="14"/>
      <c r="H11" s="14"/>
      <c r="I11" s="14"/>
      <c r="J11" s="14"/>
      <c r="K11" s="14"/>
      <c r="L11" s="14"/>
      <c r="M11" s="14"/>
      <c r="N11" s="14"/>
      <c r="O11" s="14"/>
      <c r="P11" s="14"/>
      <c r="Q11" s="14"/>
      <c r="R11" s="14"/>
      <c r="S11" s="14"/>
      <c r="T11" s="14"/>
      <c r="U11" s="14"/>
      <c r="V11" s="14"/>
      <c r="W11" s="14"/>
      <c r="X11" s="14"/>
      <c r="Y11" s="14"/>
      <c r="Z11" s="14"/>
      <c r="AA11" s="14"/>
      <c r="AB11" s="14"/>
      <c r="AC11" s="14"/>
    </row>
    <row r="12" ht="24.4140625" customHeight="true">
      <c r="A12" s="17" t="str">
        <v>客户Utilidad antes de impuestos - impuesto sobre la renta</v>
      </c>
      <c r="B12" s="17" t="str">
        <v>明确补偿、退款、服务延期、Handle first、Seguimiento与关闭标准。</v>
      </c>
      <c r="C12" s="17" t="str">
        <v>Settings补偿额度、授权Nivel。</v>
      </c>
      <c r="D12" s="17" t="str">
        <v>客服/财务</v>
      </c>
      <c r="E12" s="17" t="s">
        <v>5</v>
      </c>
      <c r="F12" s="17" t="str">
        <v>待确认</v>
      </c>
      <c r="G12" s="14"/>
      <c r="H12" s="14"/>
      <c r="I12" s="14"/>
      <c r="J12" s="14"/>
      <c r="K12" s="14"/>
      <c r="L12" s="14"/>
      <c r="M12" s="14"/>
      <c r="N12" s="14"/>
      <c r="O12" s="14"/>
      <c r="P12" s="14"/>
      <c r="Q12" s="14"/>
      <c r="R12" s="14"/>
      <c r="S12" s="14"/>
      <c r="T12" s="14"/>
      <c r="U12" s="14"/>
      <c r="V12" s="14"/>
      <c r="W12" s="14"/>
      <c r="X12" s="14"/>
      <c r="Y12" s="14"/>
      <c r="Z12" s="14"/>
      <c r="AA12" s="14"/>
      <c r="AB12" s="14"/>
      <c r="AC12" s="14"/>
    </row>
    <row r="13" ht="24.4140625" customHeight="true">
      <c r="A13" s="17" t="str">
        <v>复盘改进</v>
      </c>
      <c r="B13" s="17" t="str">
        <v>P0/P1Obligatorio复盘，P2按Impacto决定；形成根因、时间线、改进Acción、负责人和截止日期。</v>
      </c>
      <c r="C13" s="17" t="str">
        <v>设置复盘模板和月度追踪机制。</v>
      </c>
      <c r="D13" s="17" t="s">
        <v>6</v>
      </c>
      <c r="E13" s="17" t="str">
        <v>每次事件后</v>
      </c>
      <c r="F13" s="17" t="str">
        <v>待确认</v>
      </c>
      <c r="G13" s="14"/>
      <c r="H13" s="14"/>
      <c r="I13" s="14"/>
      <c r="J13" s="14"/>
      <c r="K13" s="14"/>
      <c r="L13" s="14"/>
      <c r="M13" s="14"/>
      <c r="N13" s="14"/>
      <c r="O13" s="14"/>
      <c r="P13" s="14"/>
      <c r="Q13" s="14"/>
      <c r="R13" s="14"/>
      <c r="S13" s="14"/>
      <c r="T13" s="14"/>
      <c r="U13" s="14"/>
      <c r="V13" s="14"/>
      <c r="W13" s="14"/>
      <c r="X13" s="14"/>
      <c r="Y13" s="14"/>
      <c r="Z13" s="14"/>
      <c r="AA13" s="14"/>
      <c r="AB13" s="14"/>
      <c r="AC13" s="14"/>
    </row>
  </sheetData>
  <mergeCells count="2">
    <mergeCell ref="A1:F1"/>
    <mergeCell ref="A2:F2"/>
  </mergeCells>
  <pageMargins left="0.7" right="0.7" top="0.75" bottom="0.75" header="0.3" footer="0.3"/>
  <ignoredErrors>
    <ignoredError sqref="A1:XFD13" evalError="true" twoDigitTextYear="true" numberStoredAsText="true" formula="true" formulaRange="true" unlockedFormula="true" emptyCellReference="true" listDataValidation="true" calculatedColumn="true"/>
  </ignoredErrors>
  <tableParts count="1">
    <tablePart r:id="R368cc5b017c74a6e"/>
  </tableParts>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0"/>
    <col customWidth="true" max="3" min="3" width="34"/>
    <col customWidth="true" max="4" min="4" width="32"/>
    <col customWidth="true" max="5" min="5" width="18"/>
    <col customWidth="true" max="6" min="6" width="14"/>
    <col customWidth="true" max="7" min="7" width="16"/>
    <col customWidth="true" max="8" min="8" width="28"/>
  </cols>
  <sheetData>
    <row r="1" ht="28" customHeight="true">
      <c r="A1" s="10" t="s">
        <v>1</v>
      </c>
      <c r="B1" s="10"/>
      <c r="C1" s="10"/>
      <c r="D1" s="10"/>
      <c r="E1" s="10"/>
      <c r="F1" s="10"/>
      <c r="G1" s="10"/>
      <c r="H1" s="10"/>
      <c r="I1" s="14"/>
      <c r="J1" s="14"/>
      <c r="K1" s="14"/>
      <c r="L1" s="14"/>
      <c r="M1" s="14"/>
      <c r="N1" s="14"/>
      <c r="O1" s="14"/>
      <c r="P1" s="14"/>
      <c r="Q1" s="14"/>
      <c r="R1" s="14"/>
      <c r="S1" s="14"/>
      <c r="T1" s="14"/>
      <c r="U1" s="14"/>
      <c r="V1" s="14"/>
      <c r="W1" s="14"/>
      <c r="X1" s="14"/>
      <c r="Y1" s="14"/>
      <c r="Z1" s="14"/>
      <c r="AA1" s="14"/>
      <c r="AB1" s="14"/>
      <c r="AC1" s="14"/>
    </row>
    <row r="2" ht="28" customHeight="true">
      <c r="A2" s="12" t="s">
        <v>1</v>
      </c>
      <c r="B2" s="12"/>
      <c r="C2" s="12"/>
      <c r="D2" s="12"/>
      <c r="E2" s="12"/>
      <c r="F2" s="12"/>
      <c r="G2" s="12"/>
      <c r="H2" s="12"/>
      <c r="I2" s="14"/>
      <c r="J2" s="14"/>
      <c r="K2" s="14"/>
      <c r="L2" s="14"/>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69" t="s">
        <v>7</v>
      </c>
      <c r="B4" s="69" t="str">
        <v>事件定义/Impacto</v>
      </c>
      <c r="C4" s="69" t="s">
        <v>8</v>
      </c>
      <c r="D4" s="69" t="str">
        <v>业务Alcance del impacto</v>
      </c>
      <c r="E4" s="69" t="str">
        <v>首次Respuesta objetivo(分钟)</v>
      </c>
      <c r="F4" s="69" t="str">
        <v>恢复Objetivo(小时)</v>
      </c>
      <c r="G4" s="69" t="str">
        <v>升级/授权要求</v>
      </c>
      <c r="H4" s="69" t="str">
        <v>对外沟通Frecuencia</v>
      </c>
      <c r="I4" s="14"/>
      <c r="J4" s="14"/>
      <c r="K4" s="14"/>
      <c r="L4" s="14"/>
      <c r="M4" s="14"/>
      <c r="N4" s="14"/>
      <c r="O4" s="14"/>
      <c r="P4" s="14"/>
      <c r="Q4" s="14"/>
      <c r="R4" s="14"/>
      <c r="S4" s="14"/>
      <c r="T4" s="14"/>
      <c r="U4" s="14"/>
      <c r="V4" s="14"/>
      <c r="W4" s="14"/>
      <c r="X4" s="14"/>
      <c r="Y4" s="14"/>
      <c r="Z4" s="14"/>
      <c r="AA4" s="14"/>
      <c r="AB4" s="14"/>
      <c r="AC4" s="14"/>
    </row>
    <row r="5" ht="48.828125" customHeight="true">
      <c r="A5" s="17" t="str">
        <v>P0 极重大</v>
      </c>
      <c r="B5" s="17" t="str">
        <v>核心服务全量不可用、重大安全/Compliant事件、媒体/监管高度关注。</v>
      </c>
      <c r="C5" s="17" t="str">
        <v>全站无法访问；支付全量失败；大量客户数据疑似泄露；舆情热搜。</v>
      </c>
      <c r="D5" s="17" t="str">
        <v>Toda la empresa / operación crítica线/高价值客户群</v>
      </c>
      <c r="E5" s="17" t="n">
        <v>15</v>
      </c>
      <c r="F5" s="17" t="n">
        <v>2</v>
      </c>
      <c r="G5" s="17" t="str">
        <v>立即Inicio应急指挥；高管、法务、PR、Support owner加入。</v>
      </c>
      <c r="H5" s="17" t="str">
        <v>每30分钟更新一次，恢复后发布闭环说明。</v>
      </c>
      <c r="I5" s="14"/>
      <c r="J5" s="14"/>
      <c r="K5" s="14"/>
      <c r="L5" s="14"/>
      <c r="M5" s="14"/>
      <c r="N5" s="14"/>
      <c r="O5" s="14"/>
      <c r="P5" s="14"/>
      <c r="Q5" s="14"/>
      <c r="R5" s="14"/>
      <c r="S5" s="14"/>
      <c r="T5" s="14"/>
      <c r="U5" s="14"/>
      <c r="V5" s="14"/>
      <c r="W5" s="14"/>
      <c r="X5" s="14"/>
      <c r="Y5" s="14"/>
      <c r="Z5" s="14"/>
      <c r="AA5" s="14"/>
      <c r="AB5" s="14"/>
      <c r="AC5" s="14"/>
    </row>
    <row r="6" ht="36.62109375" customHeight="true">
      <c r="A6" s="17" t="str">
        <v>P1 重大</v>
      </c>
      <c r="B6" s="17" t="str">
        <v>CríticaFunciónBloqueado或大面积Reclamación de cliente，存在明显收入、信誉或Compliant损失。</v>
      </c>
      <c r="C6" s="17" t="str">
        <v>支付Partial失败；订单Overstock；Cliente claveSLA违约；社媒Reclamación快速增长。</v>
      </c>
      <c r="D6" s="17" t="str">
        <v>多区域/多客户群/Crítica客户</v>
      </c>
      <c r="E6" s="17" t="n">
        <v>30</v>
      </c>
      <c r="F6" s="17" t="n">
        <v>4</v>
      </c>
      <c r="G6" s="17" t="str">
        <v>事业部负责人授权；技术、客服、供应商进入战情室。</v>
      </c>
      <c r="H6" s="17" t="str">
        <v>每60分钟更新一次，重大客户定向同步。</v>
      </c>
      <c r="I6" s="14"/>
      <c r="J6" s="14"/>
      <c r="K6" s="14"/>
      <c r="L6" s="14"/>
      <c r="M6" s="14"/>
      <c r="N6" s="14"/>
      <c r="O6" s="14"/>
      <c r="P6" s="14"/>
      <c r="Q6" s="14"/>
      <c r="R6" s="14"/>
      <c r="S6" s="14"/>
      <c r="T6" s="14"/>
      <c r="U6" s="14"/>
      <c r="V6" s="14"/>
      <c r="W6" s="14"/>
      <c r="X6" s="14"/>
      <c r="Y6" s="14"/>
      <c r="Z6" s="14"/>
      <c r="AA6" s="14"/>
      <c r="AB6" s="14"/>
      <c r="AC6" s="14"/>
    </row>
    <row r="7" ht="36.62109375" customHeight="true">
      <c r="A7" s="17" t="str">
        <v>P2 较大</v>
      </c>
      <c r="B7" s="17" t="str">
        <v>局部服务Excepción或Reclamación量显著高于日常，需跨团队协同处置。</v>
      </c>
      <c r="C7" s="17" t="str">
        <v>Partial渠道不可用；Logística延迟；客服响应Overstock；错误通知。</v>
      </c>
      <c r="D7" s="17" t="str">
        <v>单区域/单产品/Partial客户</v>
      </c>
      <c r="E7" s="17" t="n">
        <v>60</v>
      </c>
      <c r="F7" s="17" t="n">
        <v>8</v>
      </c>
      <c r="G7" s="17" t="str">
        <v>业务负责人牵头；必要时升级至应急指挥。</v>
      </c>
      <c r="H7" s="17" t="str">
        <v>每2 horas或Crítica进展后同步。</v>
      </c>
      <c r="I7" s="14"/>
      <c r="J7" s="14"/>
      <c r="K7" s="14"/>
      <c r="L7" s="14"/>
      <c r="M7" s="14"/>
      <c r="N7" s="14"/>
      <c r="O7" s="14"/>
      <c r="P7" s="14"/>
      <c r="Q7" s="14"/>
      <c r="R7" s="14"/>
      <c r="S7" s="14"/>
      <c r="T7" s="14"/>
      <c r="U7" s="14"/>
      <c r="V7" s="14"/>
      <c r="W7" s="14"/>
      <c r="X7" s="14"/>
      <c r="Y7" s="14"/>
      <c r="Z7" s="14"/>
      <c r="AA7" s="14"/>
      <c r="AB7" s="14"/>
      <c r="AC7" s="14"/>
    </row>
    <row r="8" ht="24.4140625" customHeight="true">
      <c r="A8" s="17" t="str">
        <v>P3 general</v>
      </c>
      <c r="B8" s="17" t="str">
        <v>单点Defectuoso或少量Reclamación，对Core businessImpacto可控。</v>
      </c>
      <c r="C8" s="17" t="str">
        <v>个别客户无法办理；单Función性能变慢；小Alcance误操作。</v>
      </c>
      <c r="D8" s="17" t="str">
        <v>个别客户/单门店/单流程</v>
      </c>
      <c r="E8" s="17" t="n">
        <v>240</v>
      </c>
      <c r="F8" s="17" t="n">
        <v>24</v>
      </c>
      <c r="G8" s="17" t="str">
        <v>Equipo responsable处理；Support owner知会。</v>
      </c>
      <c r="H8" s="17" t="str">
        <v>按需沟通，至少Actualización diaria一次。</v>
      </c>
      <c r="I8" s="14"/>
      <c r="J8" s="14"/>
      <c r="K8" s="14"/>
      <c r="L8" s="14"/>
      <c r="M8" s="14"/>
      <c r="N8" s="14"/>
      <c r="O8" s="14"/>
      <c r="P8" s="14"/>
      <c r="Q8" s="14"/>
      <c r="R8" s="14"/>
      <c r="S8" s="14"/>
      <c r="T8" s="14"/>
      <c r="U8" s="14"/>
      <c r="V8" s="14"/>
      <c r="W8" s="14"/>
      <c r="X8" s="14"/>
      <c r="Y8" s="14"/>
      <c r="Z8" s="14"/>
      <c r="AA8" s="14"/>
      <c r="AB8" s="14"/>
      <c r="AC8" s="14"/>
    </row>
    <row r="9" ht="36.62109375" customHeight="true">
      <c r="A9" s="17" t="str">
        <v>P4 低</v>
      </c>
      <c r="B9" s="17" t="str">
        <v>咨询、体验类Reclamación或可排期优化的问题。</v>
      </c>
      <c r="C9" s="17" t="str">
        <v>服务Tono、使用疑问、轻微页面错误、单笔账务争议。</v>
      </c>
      <c r="D9" s="17" t="str">
        <v>单一客户/非核心Función</v>
      </c>
      <c r="E9" s="17" t="n">
        <v>480</v>
      </c>
      <c r="F9" s="17" t="n">
        <v>72</v>
      </c>
      <c r="G9" s="17" t="str">
        <v>按日常工单处理，必要时纳入改进计划。</v>
      </c>
      <c r="H9" s="17" t="str">
        <v>关闭时反馈Resultado del trabajo。</v>
      </c>
      <c r="I9" s="14"/>
      <c r="J9" s="14"/>
      <c r="K9" s="14"/>
      <c r="L9" s="14"/>
      <c r="M9" s="14"/>
      <c r="N9" s="14"/>
      <c r="O9" s="14"/>
      <c r="P9" s="14"/>
      <c r="Q9" s="14"/>
      <c r="R9" s="14"/>
      <c r="S9" s="14"/>
      <c r="T9" s="14"/>
      <c r="U9" s="14"/>
      <c r="V9" s="14"/>
      <c r="W9" s="14"/>
      <c r="X9" s="14"/>
      <c r="Y9" s="14"/>
      <c r="Z9" s="14"/>
      <c r="AA9" s="14"/>
      <c r="AB9" s="14"/>
      <c r="AC9" s="14"/>
    </row>
    <row r="10" ht="15" customHeight="true">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row>
    <row r="11" ht="15" customHeight="true">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row>
    <row r="12" ht="15" customHeight="true">
      <c r="A12" s="76" t="str">
        <v>预案Inicio触发器</v>
      </c>
      <c r="B12" s="76"/>
      <c r="C12" s="76"/>
      <c r="D12" s="76"/>
      <c r="E12" s="76"/>
      <c r="F12" s="76"/>
      <c r="G12" s="76"/>
      <c r="H12" s="76"/>
      <c r="I12" s="14"/>
      <c r="J12" s="14"/>
      <c r="K12" s="14"/>
      <c r="L12" s="14"/>
      <c r="M12" s="14"/>
      <c r="N12" s="14"/>
      <c r="O12" s="14"/>
      <c r="P12" s="14"/>
      <c r="Q12" s="14"/>
      <c r="R12" s="14"/>
      <c r="S12" s="14"/>
      <c r="T12" s="14"/>
      <c r="U12" s="14"/>
      <c r="V12" s="14"/>
      <c r="W12" s="14"/>
      <c r="X12" s="14"/>
      <c r="Y12" s="14"/>
      <c r="Z12" s="14"/>
      <c r="AA12" s="14"/>
      <c r="AB12" s="14"/>
      <c r="AC12" s="14"/>
    </row>
    <row r="13" ht="15" customHeight="true">
      <c r="A13" s="69" t="str">
        <v>触发器</v>
      </c>
      <c r="B13" s="69" t="s">
        <v>9</v>
      </c>
      <c r="C13" s="69" t="str">
        <v>判断Threshold/信号</v>
      </c>
      <c r="D13" s="69" t="str">
        <v>初始动作</v>
      </c>
      <c r="E13" s="69" t="str">
        <v>记录Location</v>
      </c>
      <c r="F13" s="69" t="str">
        <v>默认Grado</v>
      </c>
      <c r="G13" s="69" t="str">
        <v>是否需Comunicación con cliente</v>
      </c>
      <c r="H13" s="69" t="str">
        <v>备注</v>
      </c>
      <c r="I13" s="14"/>
      <c r="J13" s="14"/>
      <c r="K13" s="14"/>
      <c r="L13" s="14"/>
      <c r="M13" s="14"/>
      <c r="N13" s="14"/>
      <c r="O13" s="14"/>
      <c r="P13" s="14"/>
      <c r="Q13" s="14"/>
      <c r="R13" s="14"/>
      <c r="S13" s="14"/>
      <c r="T13" s="14"/>
      <c r="U13" s="14"/>
      <c r="V13" s="14"/>
      <c r="W13" s="14"/>
      <c r="X13" s="14"/>
      <c r="Y13" s="14"/>
      <c r="Z13" s="14"/>
      <c r="AA13" s="14"/>
      <c r="AB13" s="14"/>
      <c r="AC13" s="14"/>
    </row>
    <row r="14" ht="24.4140625" customHeight="true">
      <c r="A14" s="17" t="str">
        <v>核心可用性Excepción</v>
      </c>
      <c r="B14" s="17" t="str">
        <v>Online服务、门店系统、后台作业</v>
      </c>
      <c r="C14" s="17" t="str">
        <v>连续5钟不可用或错误率高于Threshold；Monitoreo告警未自动恢复。</v>
      </c>
      <c r="D14" s="17" t="str">
        <v>记录事件、初判分级、通知值班负责人。</v>
      </c>
      <c r="E14" s="17" t="s">
        <v>1</v>
      </c>
      <c r="F14" s="17" t="str">
        <v>P0/P1</v>
      </c>
      <c r="G14" s="17" t="str">
        <v>是</v>
      </c>
      <c r="H14" s="17" t="str">
        <v>结合Impacto客户数和交易金额判断。</v>
      </c>
      <c r="I14" s="14"/>
      <c r="J14" s="14"/>
      <c r="K14" s="14"/>
      <c r="L14" s="14"/>
      <c r="M14" s="14"/>
      <c r="N14" s="14"/>
      <c r="O14" s="14"/>
      <c r="P14" s="14"/>
      <c r="Q14" s="14"/>
      <c r="R14" s="14"/>
      <c r="S14" s="14"/>
      <c r="T14" s="14"/>
      <c r="U14" s="14"/>
      <c r="V14" s="14"/>
      <c r="W14" s="14"/>
      <c r="X14" s="14"/>
      <c r="Y14" s="14"/>
      <c r="Z14" s="14"/>
      <c r="AA14" s="14"/>
      <c r="AB14" s="14"/>
      <c r="AC14" s="14"/>
    </row>
    <row r="15" ht="24.4140625" customHeight="true">
      <c r="A15" s="17" t="str">
        <v>Reclamación激增</v>
      </c>
      <c r="B15" s="17" t="str">
        <v>客服、工单、社媒、Cliente clave</v>
      </c>
      <c r="C15" s="17" t="str">
        <v>同类ReclamaciónDentro de 30 minEn curso上升；Cliente clave直接Reclamación。</v>
      </c>
      <c r="D15" s="17" t="str">
        <v>建立Reclamación标签，统一口径并同步客诉负责人。</v>
      </c>
      <c r="E15" s="17" t="str">
        <v>Elemento de respuesta localizado/事件台账</v>
      </c>
      <c r="F15" s="17" t="str">
        <v>P1/P2</v>
      </c>
      <c r="G15" s="17" t="str">
        <v>是</v>
      </c>
      <c r="H15" s="17" t="str">
        <v>Attention.舆情外溢Enfoque de gestión。</v>
      </c>
      <c r="I15" s="14"/>
      <c r="J15" s="14"/>
      <c r="K15" s="14"/>
      <c r="L15" s="14"/>
      <c r="M15" s="14"/>
      <c r="N15" s="14"/>
      <c r="O15" s="14"/>
      <c r="P15" s="14"/>
      <c r="Q15" s="14"/>
      <c r="R15" s="14"/>
      <c r="S15" s="14"/>
      <c r="T15" s="14"/>
      <c r="U15" s="14"/>
      <c r="V15" s="14"/>
      <c r="W15" s="14"/>
      <c r="X15" s="14"/>
      <c r="Y15" s="14"/>
      <c r="Z15" s="14"/>
      <c r="AA15" s="14"/>
      <c r="AB15" s="14"/>
      <c r="AC15" s="14"/>
    </row>
    <row r="16" ht="24.4140625" customHeight="true">
      <c r="A16" s="17" t="str">
        <v>Cumplimiento / privacidadEnfoque de gestión</v>
      </c>
      <c r="B16" s="17" t="str">
        <v>数据处理、账户、财务、身份认证</v>
      </c>
      <c r="C16" s="17" t="str">
        <v>疑似泄露、越权、监管问询、媒体采访。</v>
      </c>
      <c r="D16" s="17" t="str">
        <v>CongeladoEnfoque de gestión操作，法务/Compliant加入，Retención证据。</v>
      </c>
      <c r="E16" s="17" t="str">
        <v>事件台账/证据Enlace</v>
      </c>
      <c r="F16" s="17" t="str">
        <v>P0/P1</v>
      </c>
      <c r="G16" s="17" t="str">
        <v>是</v>
      </c>
      <c r="H16" s="17" t="str">
        <v>未经Aprobación不得对外承诺责任。</v>
      </c>
      <c r="I16" s="14"/>
      <c r="J16" s="14"/>
      <c r="K16" s="14"/>
      <c r="L16" s="14"/>
      <c r="M16" s="14"/>
      <c r="N16" s="14"/>
      <c r="O16" s="14"/>
      <c r="P16" s="14"/>
      <c r="Q16" s="14"/>
      <c r="R16" s="14"/>
      <c r="S16" s="14"/>
      <c r="T16" s="14"/>
      <c r="U16" s="14"/>
      <c r="V16" s="14"/>
      <c r="W16" s="14"/>
      <c r="X16" s="14"/>
      <c r="Y16" s="14"/>
      <c r="Z16" s="14"/>
      <c r="AA16" s="14"/>
      <c r="AB16" s="14"/>
      <c r="AC16" s="14"/>
    </row>
    <row r="17" ht="24.4140625" customHeight="true">
      <c r="A17" s="17" t="str">
        <v>供应商/第三方Defectuoso</v>
      </c>
      <c r="B17" s="17" t="str">
        <v>支付、Logística、云服务、短信、外呼</v>
      </c>
      <c r="C17" s="17" t="str">
        <v>第三方SLA告警或接口失败导致客户受Impacto。</v>
      </c>
      <c r="D17" s="17" t="str">
        <v>切换备选方案，要求供应商给出ETA。</v>
      </c>
      <c r="E17" s="17" t="s">
        <v>1</v>
      </c>
      <c r="F17" s="17" t="str">
        <v>P1/P2</v>
      </c>
      <c r="G17" s="17" t="str">
        <v>视情况</v>
      </c>
      <c r="H17" s="17" t="str">
        <v>同步合同SLA和补偿条款。</v>
      </c>
      <c r="I17" s="14"/>
      <c r="J17" s="14"/>
      <c r="K17" s="14"/>
      <c r="L17" s="14"/>
      <c r="M17" s="14"/>
      <c r="N17" s="14"/>
      <c r="O17" s="14"/>
      <c r="P17" s="14"/>
      <c r="Q17" s="14"/>
      <c r="R17" s="14"/>
      <c r="S17" s="14"/>
      <c r="T17" s="14"/>
      <c r="U17" s="14"/>
      <c r="V17" s="14"/>
      <c r="W17" s="14"/>
      <c r="X17" s="14"/>
      <c r="Y17" s="14"/>
      <c r="Z17" s="14"/>
      <c r="AA17" s="14"/>
      <c r="AB17" s="14"/>
      <c r="AC17" s="14"/>
    </row>
    <row r="18" ht="24.4140625" customHeight="true">
      <c r="A18" s="17" t="str">
        <v>现场/区域性中断</v>
      </c>
      <c r="B18" s="17" t="str">
        <v>门店、仓库、配送、上门服务</v>
      </c>
      <c r="C18" s="17" t="str">
        <v>自然灾害、断电、Traffic Control、Personal短缺。</v>
      </c>
      <c r="D18" s="17" t="str">
        <v>确认安全，启用替代地点/路径/班次。</v>
      </c>
      <c r="E18" s="17" t="str">
        <v>事件台账/演练复盘</v>
      </c>
      <c r="F18" s="17" t="str">
        <v>P1/P2/P3</v>
      </c>
      <c r="G18" s="17" t="str">
        <v>是</v>
      </c>
      <c r="H18" s="17" t="str">
        <v>Prioridad保护Personal安全。</v>
      </c>
      <c r="I18" s="14"/>
      <c r="J18" s="14"/>
      <c r="K18" s="14"/>
      <c r="L18" s="14"/>
      <c r="M18" s="14"/>
      <c r="N18" s="14"/>
      <c r="O18" s="14"/>
      <c r="P18" s="14"/>
      <c r="Q18" s="14"/>
      <c r="R18" s="14"/>
      <c r="S18" s="14"/>
      <c r="T18" s="14"/>
      <c r="U18" s="14"/>
      <c r="V18" s="14"/>
      <c r="W18" s="14"/>
      <c r="X18" s="14"/>
      <c r="Y18" s="14"/>
      <c r="Z18" s="14"/>
      <c r="AA18" s="14"/>
      <c r="AB18" s="14"/>
      <c r="AC18" s="14"/>
    </row>
  </sheetData>
  <mergeCells count="3">
    <mergeCell ref="A1:H1"/>
    <mergeCell ref="A2:H2"/>
    <mergeCell ref="A12:H12"/>
  </mergeCells>
  <pageMargins left="0.7" right="0.7" top="0.75" bottom="0.75" header="0.3" footer="0.3"/>
  <ignoredErrors>
    <ignoredError sqref="A1:XFD18" evalError="true" twoDigitTextYear="true" numberStoredAsText="true" formula="true" formulaRange="true" unlockedFormula="true" emptyCellReference="true" listDataValidation="true" calculatedColumn="true"/>
  </ignoredErrors>
  <tableParts count="2">
    <tablePart r:id="R012e19f341c54123"/>
    <tablePart r:id="Rf7c21dc66dd548e1"/>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2" min="2" width="42"/>
    <col customWidth="true" max="7" min="3" width="12"/>
    <col customWidth="true" max="8" min="8" width="14"/>
    <col customWidth="true" max="9" min="9" width="12"/>
    <col customWidth="true" max="10" min="10" width="14"/>
  </cols>
  <sheetData>
    <row r="1" ht="28" customHeight="true">
      <c r="A1" s="10" t="s">
        <v>1</v>
      </c>
      <c r="B1" s="10"/>
      <c r="C1" s="10"/>
      <c r="D1" s="10"/>
      <c r="E1" s="10"/>
      <c r="F1" s="10"/>
      <c r="G1" s="10"/>
      <c r="H1" s="10"/>
      <c r="I1" s="10"/>
      <c r="J1" s="10"/>
      <c r="K1" s="14"/>
      <c r="L1" s="14"/>
      <c r="M1" s="14"/>
      <c r="N1" s="14"/>
      <c r="O1" s="14"/>
      <c r="P1" s="14"/>
      <c r="Q1" s="14"/>
      <c r="R1" s="14"/>
      <c r="S1" s="14"/>
      <c r="T1" s="14"/>
      <c r="U1" s="14"/>
      <c r="V1" s="14"/>
      <c r="W1" s="14"/>
      <c r="X1" s="14"/>
      <c r="Y1" s="14"/>
      <c r="Z1" s="14"/>
      <c r="AA1" s="14"/>
      <c r="AB1" s="14"/>
      <c r="AC1" s="14"/>
    </row>
    <row r="2" ht="28" customHeight="true">
      <c r="A2" s="12" t="s">
        <v>1</v>
      </c>
      <c r="B2" s="12"/>
      <c r="C2" s="12"/>
      <c r="D2" s="12"/>
      <c r="E2" s="12"/>
      <c r="F2" s="12"/>
      <c r="G2" s="12"/>
      <c r="H2" s="12"/>
      <c r="I2" s="12"/>
      <c r="J2" s="12"/>
      <c r="K2" s="14"/>
      <c r="L2" s="14"/>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69" t="str">
        <v>角色</v>
      </c>
      <c r="B4" s="69" t="str">
        <v>principal职责</v>
      </c>
      <c r="C4" s="69" t="str">
        <v>事件指挥官</v>
      </c>
      <c r="D4" s="69" t="str">
        <v>技术/运维</v>
      </c>
      <c r="E4" s="69" t="str">
        <v>客服/客诉</v>
      </c>
      <c r="F4" s="69" t="str">
        <v>PR/Mercadotecnia</v>
      </c>
      <c r="G4" s="69" t="str">
        <v>法务/Compliant</v>
      </c>
      <c r="H4" s="69" t="s">
        <v>10</v>
      </c>
      <c r="I4" s="69" t="str">
        <v>财务</v>
      </c>
      <c r="J4" s="69" t="str">
        <v>HR/现场安全</v>
      </c>
      <c r="K4" s="14"/>
      <c r="L4" s="14"/>
      <c r="M4" s="14"/>
      <c r="N4" s="14"/>
      <c r="O4" s="14"/>
      <c r="P4" s="14"/>
      <c r="Q4" s="14"/>
      <c r="R4" s="14"/>
      <c r="S4" s="14"/>
      <c r="T4" s="14"/>
      <c r="U4" s="14"/>
      <c r="V4" s="14"/>
      <c r="W4" s="14"/>
      <c r="X4" s="14"/>
      <c r="Y4" s="14"/>
      <c r="Z4" s="14"/>
      <c r="AA4" s="14"/>
      <c r="AB4" s="14"/>
      <c r="AC4" s="14"/>
    </row>
    <row r="5" ht="24.4140625" customHeight="true">
      <c r="A5" s="17" t="str">
        <v>事件指挥官</v>
      </c>
      <c r="B5" s="17" t="str">
        <v>确认Grado、Inicio预案、分派负责人、主持战情会、批准升级和关闭。</v>
      </c>
      <c r="C5" s="17" t="str">
        <v>A</v>
      </c>
      <c r="D5" s="17" t="str">
        <v>C</v>
      </c>
      <c r="E5" s="17" t="str">
        <v>C</v>
      </c>
      <c r="F5" s="17" t="str">
        <v>C</v>
      </c>
      <c r="G5" s="17" t="str">
        <v>C</v>
      </c>
      <c r="H5" s="17" t="str">
        <v>C</v>
      </c>
      <c r="I5" s="17" t="str">
        <v>C</v>
      </c>
      <c r="J5" s="17" t="str">
        <v>C</v>
      </c>
      <c r="K5" s="14"/>
      <c r="L5" s="14"/>
      <c r="M5" s="14"/>
      <c r="N5" s="14"/>
      <c r="O5" s="14"/>
      <c r="P5" s="14"/>
      <c r="Q5" s="14"/>
      <c r="R5" s="14"/>
      <c r="S5" s="14"/>
      <c r="T5" s="14"/>
      <c r="U5" s="14"/>
      <c r="V5" s="14"/>
      <c r="W5" s="14"/>
      <c r="X5" s="14"/>
      <c r="Y5" s="14"/>
      <c r="Z5" s="14"/>
      <c r="AA5" s="14"/>
      <c r="AB5" s="14"/>
      <c r="AC5" s="14"/>
    </row>
    <row r="6" ht="24.4140625" customHeight="true">
      <c r="A6" s="17" t="str">
        <v>技术/运维负责人</v>
      </c>
      <c r="B6" s="17" t="str">
        <v>UbicaciónDefectuoso、止损、修复、验证、提供技术时间线和根因。</v>
      </c>
      <c r="C6" s="17" t="str">
        <v>C</v>
      </c>
      <c r="D6" s="17" t="str">
        <v>R/A</v>
      </c>
      <c r="E6" s="17" t="str">
        <v>C</v>
      </c>
      <c r="F6" s="17" t="str">
        <v>I</v>
      </c>
      <c r="G6" s="17" t="str">
        <v>C</v>
      </c>
      <c r="H6" s="17" t="str">
        <v>C</v>
      </c>
      <c r="I6" s="17" t="str">
        <v>I</v>
      </c>
      <c r="J6" s="17" t="str">
        <v>I</v>
      </c>
      <c r="K6" s="14"/>
      <c r="L6" s="14"/>
      <c r="M6" s="14"/>
      <c r="N6" s="14"/>
      <c r="O6" s="14"/>
      <c r="P6" s="14"/>
      <c r="Q6" s="14"/>
      <c r="R6" s="14"/>
      <c r="S6" s="14"/>
      <c r="T6" s="14"/>
      <c r="U6" s="14"/>
      <c r="V6" s="14"/>
      <c r="W6" s="14"/>
      <c r="X6" s="14"/>
      <c r="Y6" s="14"/>
      <c r="Z6" s="14"/>
      <c r="AA6" s="14"/>
      <c r="AB6" s="14"/>
      <c r="AC6" s="14"/>
    </row>
    <row r="7" ht="24.4140625" customHeight="true">
      <c r="A7" s="17" t="str">
        <v>客服/客诉负责人</v>
      </c>
      <c r="B7" s="17" t="str">
        <v>汇总Reclamación、统一客服口径、安抚客户、升级重点Reclamación、组织Seguimiento。</v>
      </c>
      <c r="C7" s="17" t="str">
        <v>C</v>
      </c>
      <c r="D7" s="17" t="str">
        <v>C</v>
      </c>
      <c r="E7" s="17" t="str">
        <v>R/A</v>
      </c>
      <c r="F7" s="17" t="str">
        <v>C</v>
      </c>
      <c r="G7" s="17" t="str">
        <v>C</v>
      </c>
      <c r="H7" s="17" t="str">
        <v>I</v>
      </c>
      <c r="I7" s="17" t="str">
        <v>C</v>
      </c>
      <c r="J7" s="17" t="str">
        <v>I</v>
      </c>
      <c r="K7" s="14"/>
      <c r="L7" s="14"/>
      <c r="M7" s="14"/>
      <c r="N7" s="14"/>
      <c r="O7" s="14"/>
      <c r="P7" s="14"/>
      <c r="Q7" s="14"/>
      <c r="R7" s="14"/>
      <c r="S7" s="14"/>
      <c r="T7" s="14"/>
      <c r="U7" s="14"/>
      <c r="V7" s="14"/>
      <c r="W7" s="14"/>
      <c r="X7" s="14"/>
      <c r="Y7" s="14"/>
      <c r="Z7" s="14"/>
      <c r="AA7" s="14"/>
      <c r="AB7" s="14"/>
      <c r="AC7" s="14"/>
    </row>
    <row r="8" ht="24.4140625" customHeight="true">
      <c r="A8" s="17" t="str">
        <v>PR/Principales riesgos o incidencias</v>
      </c>
      <c r="B8" s="17" t="str">
        <v>Dirección舆情、Aprobación对外声明、协调官网/社媒/媒体回应。</v>
      </c>
      <c r="C8" s="17" t="str">
        <v>C</v>
      </c>
      <c r="D8" s="17" t="str">
        <v>I</v>
      </c>
      <c r="E8" s="17" t="str">
        <v>C</v>
      </c>
      <c r="F8" s="17" t="str">
        <v>R/A</v>
      </c>
      <c r="G8" s="17" t="str">
        <v>C</v>
      </c>
      <c r="H8" s="17" t="str">
        <v>I</v>
      </c>
      <c r="I8" s="17" t="str">
        <v>I</v>
      </c>
      <c r="J8" s="17" t="str">
        <v>I</v>
      </c>
      <c r="K8" s="14"/>
      <c r="L8" s="14"/>
      <c r="M8" s="14"/>
      <c r="N8" s="14"/>
      <c r="O8" s="14"/>
      <c r="P8" s="14"/>
      <c r="Q8" s="14"/>
      <c r="R8" s="14"/>
      <c r="S8" s="14"/>
      <c r="T8" s="14"/>
      <c r="U8" s="14"/>
      <c r="V8" s="14"/>
      <c r="W8" s="14"/>
      <c r="X8" s="14"/>
      <c r="Y8" s="14"/>
      <c r="Z8" s="14"/>
      <c r="AA8" s="14"/>
      <c r="AB8" s="14"/>
      <c r="AC8" s="14"/>
    </row>
    <row r="9" ht="24.4140625" customHeight="true">
      <c r="A9" s="17" t="str">
        <v>法务/Compliant负责人</v>
      </c>
      <c r="B9" s="17" t="str">
        <v>审Review外内容、监管报告、合同责任、证据留存与Riesgo。</v>
      </c>
      <c r="C9" s="17" t="str">
        <v>C</v>
      </c>
      <c r="D9" s="17" t="str">
        <v>C</v>
      </c>
      <c r="E9" s="17" t="str">
        <v>C</v>
      </c>
      <c r="F9" s="17" t="str">
        <v>C</v>
      </c>
      <c r="G9" s="17" t="str">
        <v>R/A</v>
      </c>
      <c r="H9" s="17" t="str">
        <v>C</v>
      </c>
      <c r="I9" s="17" t="str">
        <v>C</v>
      </c>
      <c r="J9" s="17" t="str">
        <v>I</v>
      </c>
      <c r="K9" s="14"/>
      <c r="L9" s="14"/>
      <c r="M9" s="14"/>
      <c r="N9" s="14"/>
      <c r="O9" s="14"/>
      <c r="P9" s="14"/>
      <c r="Q9" s="14"/>
      <c r="R9" s="14"/>
      <c r="S9" s="14"/>
      <c r="T9" s="14"/>
      <c r="U9" s="14"/>
      <c r="V9" s="14"/>
      <c r="W9" s="14"/>
      <c r="X9" s="14"/>
      <c r="Y9" s="14"/>
      <c r="Z9" s="14"/>
      <c r="AA9" s="14"/>
      <c r="AB9" s="14"/>
      <c r="AC9" s="14"/>
    </row>
    <row r="10" ht="24.4140625" customHeight="true">
      <c r="A10" s="17" t="s">
        <v>10</v>
      </c>
      <c r="B10" s="17" t="str">
        <v>触发供应商SLA、获取ETA、推动补偿、维护备用方案。</v>
      </c>
      <c r="C10" s="17" t="str">
        <v>C</v>
      </c>
      <c r="D10" s="17" t="str">
        <v>C</v>
      </c>
      <c r="E10" s="17" t="str">
        <v>I</v>
      </c>
      <c r="F10" s="17" t="str">
        <v>I</v>
      </c>
      <c r="G10" s="17" t="str">
        <v>C</v>
      </c>
      <c r="H10" s="17" t="str">
        <v>R/A</v>
      </c>
      <c r="I10" s="17" t="str">
        <v>C</v>
      </c>
      <c r="J10" s="17" t="str">
        <v>I</v>
      </c>
      <c r="K10" s="14"/>
      <c r="L10" s="14"/>
      <c r="M10" s="14"/>
      <c r="N10" s="14"/>
      <c r="O10" s="14"/>
      <c r="P10" s="14"/>
      <c r="Q10" s="14"/>
      <c r="R10" s="14"/>
      <c r="S10" s="14"/>
      <c r="T10" s="14"/>
      <c r="U10" s="14"/>
      <c r="V10" s="14"/>
      <c r="W10" s="14"/>
      <c r="X10" s="14"/>
      <c r="Y10" s="14"/>
      <c r="Z10" s="14"/>
      <c r="AA10" s="14"/>
      <c r="AB10" s="14"/>
      <c r="AC10" s="14"/>
    </row>
    <row r="11" ht="24.4140625" customHeight="true">
      <c r="A11" s="17" t="str">
        <v>财务/赔付负责人</v>
      </c>
      <c r="B11" s="17" t="str">
        <v>计算资金Enfoque de gestión、退款/补偿、赔付Aprobación和账务复核。</v>
      </c>
      <c r="C11" s="17" t="str">
        <v>C</v>
      </c>
      <c r="D11" s="17" t="str">
        <v>I</v>
      </c>
      <c r="E11" s="17" t="str">
        <v>C</v>
      </c>
      <c r="F11" s="17" t="str">
        <v>I</v>
      </c>
      <c r="G11" s="17" t="str">
        <v>C</v>
      </c>
      <c r="H11" s="17" t="str">
        <v>I</v>
      </c>
      <c r="I11" s="17" t="str">
        <v>R/A</v>
      </c>
      <c r="J11" s="17" t="str">
        <v>I</v>
      </c>
      <c r="K11" s="14"/>
      <c r="L11" s="14"/>
      <c r="M11" s="14"/>
      <c r="N11" s="14"/>
      <c r="O11" s="14"/>
      <c r="P11" s="14"/>
      <c r="Q11" s="14"/>
      <c r="R11" s="14"/>
      <c r="S11" s="14"/>
      <c r="T11" s="14"/>
      <c r="U11" s="14"/>
      <c r="V11" s="14"/>
      <c r="W11" s="14"/>
      <c r="X11" s="14"/>
      <c r="Y11" s="14"/>
      <c r="Z11" s="14"/>
      <c r="AA11" s="14"/>
      <c r="AB11" s="14"/>
      <c r="AC11" s="14"/>
    </row>
    <row r="12" ht="24.4140625" customHeight="true">
      <c r="A12" s="17" t="str">
        <v>HR/现场安全</v>
      </c>
      <c r="B12" s="17" t="str">
        <v>现场Personal调配、安全事件处置、值班安排、Personal纪律处理。</v>
      </c>
      <c r="C12" s="17" t="str">
        <v>C</v>
      </c>
      <c r="D12" s="17" t="str">
        <v>I</v>
      </c>
      <c r="E12" s="17" t="str">
        <v>C</v>
      </c>
      <c r="F12" s="17" t="str">
        <v>I</v>
      </c>
      <c r="G12" s="17" t="str">
        <v>C</v>
      </c>
      <c r="H12" s="17" t="str">
        <v>I</v>
      </c>
      <c r="I12" s="17" t="str">
        <v>I</v>
      </c>
      <c r="J12" s="17" t="str">
        <v>R/A</v>
      </c>
      <c r="K12" s="14"/>
      <c r="L12" s="14"/>
      <c r="M12" s="14"/>
      <c r="N12" s="14"/>
      <c r="O12" s="14"/>
      <c r="P12" s="14"/>
      <c r="Q12" s="14"/>
      <c r="R12" s="14"/>
      <c r="S12" s="14"/>
      <c r="T12" s="14"/>
      <c r="U12" s="14"/>
      <c r="V12" s="14"/>
      <c r="W12" s="14"/>
      <c r="X12" s="14"/>
      <c r="Y12" s="14"/>
      <c r="Z12" s="14"/>
      <c r="AA12" s="14"/>
      <c r="AB12" s="14"/>
      <c r="AC12" s="14"/>
    </row>
    <row r="13" ht="24.4140625" customHeight="true">
      <c r="A13" s="17" t="str">
        <v>记录员/Scribe</v>
      </c>
      <c r="B13" s="17" t="str">
        <v>记录时间线、Decisión、Acción项、负责人、证据Enlace和通报内容。</v>
      </c>
      <c r="C13" s="17" t="str">
        <v>R</v>
      </c>
      <c r="D13" s="17" t="str">
        <v>I</v>
      </c>
      <c r="E13" s="17" t="str">
        <v>I</v>
      </c>
      <c r="F13" s="17" t="str">
        <v>I</v>
      </c>
      <c r="G13" s="17" t="str">
        <v>I</v>
      </c>
      <c r="H13" s="17" t="str">
        <v>I</v>
      </c>
      <c r="I13" s="17" t="str">
        <v>I</v>
      </c>
      <c r="J13" s="17" t="str">
        <v>I</v>
      </c>
      <c r="K13" s="14"/>
      <c r="L13" s="14"/>
      <c r="M13" s="14"/>
      <c r="N13" s="14"/>
      <c r="O13" s="14"/>
      <c r="P13" s="14"/>
      <c r="Q13" s="14"/>
      <c r="R13" s="14"/>
      <c r="S13" s="14"/>
      <c r="T13" s="14"/>
      <c r="U13" s="14"/>
      <c r="V13" s="14"/>
      <c r="W13" s="14"/>
      <c r="X13" s="14"/>
      <c r="Y13" s="14"/>
      <c r="Z13" s="14"/>
      <c r="AA13" s="14"/>
      <c r="AB13" s="14"/>
      <c r="AC13" s="14"/>
    </row>
    <row r="14" ht="15" customHeight="true">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row r="15" ht="15" customHeight="true">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row>
    <row r="16" ht="73.2421875" customHeight="true">
      <c r="A16" s="76" t="str">
        <v>RACI说明：R=负责Ejecución，A=最终负责/批准，C=需咨询，I=需知会。P0/P1事件建议至少每30-60分钟召开一次战情同步。</v>
      </c>
      <c r="B16" s="76"/>
      <c r="C16" s="76"/>
      <c r="D16" s="76"/>
      <c r="E16" s="76"/>
      <c r="F16" s="76"/>
      <c r="G16" s="76"/>
      <c r="H16" s="76"/>
      <c r="I16" s="76"/>
      <c r="J16" s="76"/>
      <c r="K16" s="14"/>
      <c r="L16" s="14"/>
      <c r="M16" s="14"/>
      <c r="N16" s="14"/>
      <c r="O16" s="14"/>
      <c r="P16" s="14"/>
      <c r="Q16" s="14"/>
      <c r="R16" s="14"/>
      <c r="S16" s="14"/>
      <c r="T16" s="14"/>
      <c r="U16" s="14"/>
      <c r="V16" s="14"/>
      <c r="W16" s="14"/>
      <c r="X16" s="14"/>
      <c r="Y16" s="14"/>
      <c r="Z16" s="14"/>
      <c r="AA16" s="14"/>
      <c r="AB16" s="14"/>
      <c r="AC16" s="14"/>
    </row>
  </sheetData>
  <mergeCells count="3">
    <mergeCell ref="A1:J1"/>
    <mergeCell ref="A2:J2"/>
    <mergeCell ref="A16:J16"/>
  </mergeCells>
  <pageMargins left="0.7" right="0.7" top="0.75" bottom="0.75" header="0.3" footer="0.3"/>
  <ignoredErrors>
    <ignoredError sqref="A1:XFD16" evalError="true" twoDigitTextYear="true" numberStoredAsText="true" formula="true" formulaRange="true" unlockedFormula="true" emptyCellReference="true" listDataValidation="true" calculatedColumn="true"/>
  </ignoredErrors>
  <tableParts count="1">
    <tablePart r:id="R678590c298294516"/>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2" min="2" width="24"/>
    <col customWidth="true" max="3" min="3" width="42"/>
    <col customWidth="true" max="4" min="4" width="24"/>
    <col customWidth="true" max="6" min="5" width="18"/>
    <col customWidth="true" max="7" min="7" width="28"/>
    <col customWidth="true" max="8" min="8" width="14"/>
    <col customWidth="true" max="9" min="9" width="24"/>
  </cols>
  <sheetData>
    <row r="1" ht="28" customHeight="true">
      <c r="A1" s="10" t="s">
        <v>1</v>
      </c>
      <c r="B1" s="10"/>
      <c r="C1" s="10"/>
      <c r="D1" s="10"/>
      <c r="E1" s="10"/>
      <c r="F1" s="10"/>
      <c r="G1" s="10"/>
      <c r="H1" s="10"/>
      <c r="I1" s="10"/>
      <c r="J1" s="14"/>
      <c r="K1" s="14"/>
      <c r="L1" s="14"/>
      <c r="M1" s="14"/>
      <c r="N1" s="14"/>
      <c r="O1" s="14"/>
      <c r="P1" s="14"/>
      <c r="Q1" s="14"/>
      <c r="R1" s="14"/>
      <c r="S1" s="14"/>
      <c r="T1" s="14"/>
      <c r="U1" s="14"/>
      <c r="V1" s="14"/>
      <c r="W1" s="14"/>
      <c r="X1" s="14"/>
      <c r="Y1" s="14"/>
      <c r="Z1" s="14"/>
      <c r="AA1" s="14"/>
      <c r="AB1" s="14"/>
      <c r="AC1" s="14"/>
    </row>
    <row r="2" ht="28" customHeight="true">
      <c r="A2" s="12" t="s">
        <v>1</v>
      </c>
      <c r="B2" s="12"/>
      <c r="C2" s="12"/>
      <c r="D2" s="12"/>
      <c r="E2" s="12"/>
      <c r="F2" s="12"/>
      <c r="G2" s="12"/>
      <c r="H2" s="12"/>
      <c r="I2" s="12"/>
      <c r="J2" s="14"/>
      <c r="K2" s="14"/>
      <c r="L2" s="14"/>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69" t="str">
        <v>阶段</v>
      </c>
      <c r="B4" s="69" t="s">
        <v>11</v>
      </c>
      <c r="C4" s="69" t="str">
        <v>Crítica动作</v>
      </c>
      <c r="D4" s="69" t="str">
        <v>输出物/证据</v>
      </c>
      <c r="E4" s="69" t="str">
        <v>主责角色</v>
      </c>
      <c r="F4" s="69" t="str">
        <v>建议完成时间</v>
      </c>
      <c r="G4" s="69" t="str">
        <v>升级条件</v>
      </c>
      <c r="H4" s="69" t="str">
        <v>状态</v>
      </c>
      <c r="I4" s="69" t="str">
        <v>备注</v>
      </c>
      <c r="J4" s="14"/>
      <c r="K4" s="14"/>
      <c r="L4" s="14"/>
      <c r="M4" s="14"/>
      <c r="N4" s="14"/>
      <c r="O4" s="14"/>
      <c r="P4" s="14"/>
      <c r="Q4" s="14"/>
      <c r="R4" s="14"/>
      <c r="S4" s="14"/>
      <c r="T4" s="14"/>
      <c r="U4" s="14"/>
      <c r="V4" s="14"/>
      <c r="W4" s="14"/>
      <c r="X4" s="14"/>
      <c r="Y4" s="14"/>
      <c r="Z4" s="14"/>
      <c r="AA4" s="14"/>
      <c r="AB4" s="14"/>
      <c r="AC4" s="14"/>
    </row>
    <row r="5" ht="24.4140625" customHeight="true">
      <c r="A5" s="17" t="str">
        <v>1.发现与记录</v>
      </c>
      <c r="B5" s="17" t="str">
        <v>确认Excepción是否真实存在。</v>
      </c>
      <c r="C5" s="17" t="str">
        <v>记录时间、来源、初始Impacto；保存告警/Reclamación截图；创建事件编号。</v>
      </c>
      <c r="D5" s="17" t="str">
        <v>事件台账、告警截图、工单</v>
      </c>
      <c r="E5" s="17" t="str">
        <v>值班Personal/客服</v>
      </c>
      <c r="F5" s="17" t="str">
        <v>0-5钟</v>
      </c>
      <c r="G5" s="17" t="str">
        <v>疑似P0/P1或Reclamación激增</v>
      </c>
      <c r="H5" s="17" t="str">
        <v>未开始</v>
      </c>
      <c r="I5" s="17"/>
      <c r="J5" s="14"/>
      <c r="K5" s="14"/>
      <c r="L5" s="14"/>
      <c r="M5" s="14"/>
      <c r="N5" s="14"/>
      <c r="O5" s="14"/>
      <c r="P5" s="14"/>
      <c r="Q5" s="14"/>
      <c r="R5" s="14"/>
      <c r="S5" s="14"/>
      <c r="T5" s="14"/>
      <c r="U5" s="14"/>
      <c r="V5" s="14"/>
      <c r="W5" s="14"/>
      <c r="X5" s="14"/>
      <c r="Y5" s="14"/>
      <c r="Z5" s="14"/>
      <c r="AA5" s="14"/>
      <c r="AB5" s="14"/>
      <c r="AC5" s="14"/>
    </row>
    <row r="6" ht="24.4140625" customHeight="true">
      <c r="A6" s="17" t="str">
        <v>2.初判分级</v>
      </c>
      <c r="B6" s="17" t="str">
        <v>确定临时Grado和是否Inicio预案。</v>
      </c>
      <c r="C6" s="17" t="str">
        <v>按分级矩阵判断Alcance del impacto、客户数、CompliantEnfoque de gestión、恢复难度。</v>
      </c>
      <c r="D6" s="17" t="str">
        <v>初判Grado、Alcance del impacto</v>
      </c>
      <c r="E6" s="17" t="str">
        <v>事件指挥官</v>
      </c>
      <c r="F6" s="17" t="str">
        <v>5-15钟</v>
      </c>
      <c r="G6" s="17" t="str">
        <v>Grado不确定但Impacto扩大</v>
      </c>
      <c r="H6" s="17" t="str">
        <v>未开始</v>
      </c>
      <c r="I6" s="17"/>
      <c r="J6" s="14"/>
      <c r="K6" s="14"/>
      <c r="L6" s="14"/>
      <c r="M6" s="14"/>
      <c r="N6" s="14"/>
      <c r="O6" s="14"/>
      <c r="P6" s="14"/>
      <c r="Q6" s="14"/>
      <c r="R6" s="14"/>
      <c r="S6" s="14"/>
      <c r="T6" s="14"/>
      <c r="U6" s="14"/>
      <c r="V6" s="14"/>
      <c r="W6" s="14"/>
      <c r="X6" s="14"/>
      <c r="Y6" s="14"/>
      <c r="Z6" s="14"/>
      <c r="AA6" s="14"/>
      <c r="AB6" s="14"/>
      <c r="AC6" s="14"/>
    </row>
    <row r="7" ht="24.4140625" customHeight="true">
      <c r="A7" s="17" t="str">
        <v>3.Inicio预案</v>
      </c>
      <c r="B7" s="17" t="str">
        <v>建立统一指挥。</v>
      </c>
      <c r="C7" s="17" t="str">
        <v>拉起战情群/会议；明确指挥官、技术、客服、记录员。</v>
      </c>
      <c r="D7" s="17" t="str">
        <v>战情群、角色分工</v>
      </c>
      <c r="E7" s="17" t="str">
        <v>事件指挥官</v>
      </c>
      <c r="F7" s="17" t="str">
        <v>1Dentro de 5 min</v>
      </c>
      <c r="G7" s="17" t="str">
        <v>P0/P1或涉及媒体/监管</v>
      </c>
      <c r="H7" s="17" t="str">
        <v>未开始</v>
      </c>
      <c r="I7" s="17"/>
      <c r="J7" s="14"/>
      <c r="K7" s="14"/>
      <c r="L7" s="14"/>
      <c r="M7" s="14"/>
      <c r="N7" s="14"/>
      <c r="O7" s="14"/>
      <c r="P7" s="14"/>
      <c r="Q7" s="14"/>
      <c r="R7" s="14"/>
      <c r="S7" s="14"/>
      <c r="T7" s="14"/>
      <c r="U7" s="14"/>
      <c r="V7" s="14"/>
      <c r="W7" s="14"/>
      <c r="X7" s="14"/>
      <c r="Y7" s="14"/>
      <c r="Z7" s="14"/>
      <c r="AA7" s="14"/>
      <c r="AB7" s="14"/>
      <c r="AC7" s="14"/>
    </row>
    <row r="8" ht="24.4140625" customHeight="true">
      <c r="A8" s="17" t="str">
        <v>4.止损与aislar</v>
      </c>
      <c r="B8" s="17" t="str">
        <v>防止Impacto扩大。</v>
      </c>
      <c r="C8" s="17" t="str">
        <v>限流、熔断、回滚、暂停Enfoque de gestión操作、Congelado问题批次。</v>
      </c>
      <c r="D8" s="17" t="str">
        <v>止损记录、Cambio记录</v>
      </c>
      <c r="E8" s="17" t="str">
        <v>技术/运营</v>
      </c>
      <c r="F8" s="17" t="s">
        <v>12</v>
      </c>
      <c r="G8" s="17" t="str">
        <v>客户损失En curso增加</v>
      </c>
      <c r="H8" s="17" t="str">
        <v>未开始</v>
      </c>
      <c r="I8" s="17"/>
      <c r="J8" s="14"/>
      <c r="K8" s="14"/>
      <c r="L8" s="14"/>
      <c r="M8" s="14"/>
      <c r="N8" s="14"/>
      <c r="O8" s="14"/>
      <c r="P8" s="14"/>
      <c r="Q8" s="14"/>
      <c r="R8" s="14"/>
      <c r="S8" s="14"/>
      <c r="T8" s="14"/>
      <c r="U8" s="14"/>
      <c r="V8" s="14"/>
      <c r="W8" s="14"/>
      <c r="X8" s="14"/>
      <c r="Y8" s="14"/>
      <c r="Z8" s="14"/>
      <c r="AA8" s="14"/>
      <c r="AB8" s="14"/>
      <c r="AC8" s="14"/>
    </row>
    <row r="9" ht="24.4140625" customHeight="true">
      <c r="A9" s="17" t="str">
        <v>5.客户安抚</v>
      </c>
      <c r="B9" s="17" t="str">
        <v>降低客户不确定性和Complaint escalation。</v>
      </c>
      <c r="C9" s="17" t="str">
        <v>客服统一口径；提供替代路径；Cliente clave定向沟通。</v>
      </c>
      <c r="D9" s="17" t="str">
        <v>话术、通知记录</v>
      </c>
      <c r="E9" s="17" t="str">
        <v>客服/客户成功</v>
      </c>
      <c r="F9" s="17" t="str">
        <v>30-60分钟</v>
      </c>
      <c r="G9" s="17" t="str">
        <v>ReclamaciónEn curso增长</v>
      </c>
      <c r="H9" s="17" t="str">
        <v>未开始</v>
      </c>
      <c r="I9" s="17"/>
      <c r="J9" s="14"/>
      <c r="K9" s="14"/>
      <c r="L9" s="14"/>
      <c r="M9" s="14"/>
      <c r="N9" s="14"/>
      <c r="O9" s="14"/>
      <c r="P9" s="14"/>
      <c r="Q9" s="14"/>
      <c r="R9" s="14"/>
      <c r="S9" s="14"/>
      <c r="T9" s="14"/>
      <c r="U9" s="14"/>
      <c r="V9" s="14"/>
      <c r="W9" s="14"/>
      <c r="X9" s="14"/>
      <c r="Y9" s="14"/>
      <c r="Z9" s="14"/>
      <c r="AA9" s="14"/>
      <c r="AB9" s="14"/>
      <c r="AC9" s="14"/>
    </row>
    <row r="10" ht="24.4140625" customHeight="true">
      <c r="A10" s="17" t="str">
        <v>6.根因Ubicación</v>
      </c>
      <c r="B10" s="17" t="str">
        <v>找出principalDefectuoso点或Reclamación成因。</v>
      </c>
      <c r="C10" s="17" t="str">
        <v>分析Registro、发布、Settings、供应商、流程记录；建立时间线。</v>
      </c>
      <c r="D10" s="17" t="str">
        <v>根因假设、证据Enlace</v>
      </c>
      <c r="E10" s="17" t="str">
        <v>技术/业务负责人</v>
      </c>
      <c r="F10" s="17" t="str">
        <v>按GradoSLA</v>
      </c>
      <c r="G10" s="17" t="str">
        <v>无法Ubicación或需Soporte de proveedor</v>
      </c>
      <c r="H10" s="17" t="str">
        <v>未开始</v>
      </c>
      <c r="I10" s="17"/>
      <c r="J10" s="14"/>
      <c r="K10" s="14"/>
      <c r="L10" s="14"/>
      <c r="M10" s="14"/>
      <c r="N10" s="14"/>
      <c r="O10" s="14"/>
      <c r="P10" s="14"/>
      <c r="Q10" s="14"/>
      <c r="R10" s="14"/>
      <c r="S10" s="14"/>
      <c r="T10" s="14"/>
      <c r="U10" s="14"/>
      <c r="V10" s="14"/>
      <c r="W10" s="14"/>
      <c r="X10" s="14"/>
      <c r="Y10" s="14"/>
      <c r="Z10" s="14"/>
      <c r="AA10" s="14"/>
      <c r="AB10" s="14"/>
      <c r="AC10" s="14"/>
    </row>
    <row r="11" ht="24.4140625" customHeight="true">
      <c r="A11" s="17" t="str">
        <v>7.修复与验证</v>
      </c>
      <c r="B11" s="17" t="str">
        <v>恢复服务/Reclamación处理路径。</v>
      </c>
      <c r="C11" s="17" t="str">
        <v>实施修复；回归验证；MonitoreoCrítica指标；确认客户可用。</v>
      </c>
      <c r="D11" s="17" t="str">
        <v>修复记录、验证报告</v>
      </c>
      <c r="E11" s="17" t="str">
        <v>技术/Operaciones / Customer Support</v>
      </c>
      <c r="F11" s="17" t="str">
        <v>按恢复Objetivo</v>
      </c>
      <c r="G11" s="17" t="str">
        <v>修复失败或反复</v>
      </c>
      <c r="H11" s="17" t="str">
        <v>未开始</v>
      </c>
      <c r="I11" s="17"/>
      <c r="J11" s="14"/>
      <c r="K11" s="14"/>
      <c r="L11" s="14"/>
      <c r="M11" s="14"/>
      <c r="N11" s="14"/>
      <c r="O11" s="14"/>
      <c r="P11" s="14"/>
      <c r="Q11" s="14"/>
      <c r="R11" s="14"/>
      <c r="S11" s="14"/>
      <c r="T11" s="14"/>
      <c r="U11" s="14"/>
      <c r="V11" s="14"/>
      <c r="W11" s="14"/>
      <c r="X11" s="14"/>
      <c r="Y11" s="14"/>
      <c r="Z11" s="14"/>
      <c r="AA11" s="14"/>
      <c r="AB11" s="14"/>
      <c r="AC11" s="14"/>
    </row>
    <row r="12" ht="24.4140625" customHeight="true">
      <c r="A12" s="17" t="str">
        <v>8.对外更新</v>
      </c>
      <c r="B12" s="17" t="str">
        <v>保持透明、统一、Compliant。</v>
      </c>
      <c r="C12" s="17" t="str">
        <v>按Frecuencia同步Impacto、进展、预计恢复、替代方案；敏感Asunto先Aprobación。</v>
      </c>
      <c r="D12" s="17" t="str">
        <v>公告、邮件、短信、社媒</v>
      </c>
      <c r="E12" s="17" t="str">
        <v>PR/客服/法务</v>
      </c>
      <c r="F12" s="17" t="str">
        <v>按沟通Frecuencia</v>
      </c>
      <c r="G12" s="17" t="str">
        <v>媒体/监管/Cliente clave关注</v>
      </c>
      <c r="H12" s="17" t="str">
        <v>未开始</v>
      </c>
      <c r="I12" s="17"/>
      <c r="J12" s="14"/>
      <c r="K12" s="14"/>
      <c r="L12" s="14"/>
      <c r="M12" s="14"/>
      <c r="N12" s="14"/>
      <c r="O12" s="14"/>
      <c r="P12" s="14"/>
      <c r="Q12" s="14"/>
      <c r="R12" s="14"/>
      <c r="S12" s="14"/>
      <c r="T12" s="14"/>
      <c r="U12" s="14"/>
      <c r="V12" s="14"/>
      <c r="W12" s="14"/>
      <c r="X12" s="14"/>
      <c r="Y12" s="14"/>
      <c r="Z12" s="14"/>
      <c r="AA12" s="14"/>
      <c r="AB12" s="14"/>
      <c r="AC12" s="14"/>
    </row>
    <row r="13" ht="24.4140625" customHeight="true">
      <c r="A13" s="17" t="str">
        <v>9.Reclamación闭环</v>
      </c>
      <c r="B13" s="17" t="str">
        <v>确保客户问题得到解决。</v>
      </c>
      <c r="C13" s="17" t="str">
        <v>分类处理Reclamación；补偿/退款/Seguimiento；确认客户Aceptado或明确后续。</v>
      </c>
      <c r="D13" s="17" t="str">
        <v>Reclamación单、Seguimiento记录</v>
      </c>
      <c r="E13" s="17" t="str">
        <v>客服/财务</v>
      </c>
      <c r="F13" s="17" t="str">
        <v>恢复后24-72 horas</v>
      </c>
      <c r="G13" s="17" t="str">
        <v>高价值客户或群体Reclamación</v>
      </c>
      <c r="H13" s="17" t="str">
        <v>未开始</v>
      </c>
      <c r="I13" s="17"/>
      <c r="J13" s="14"/>
      <c r="K13" s="14"/>
      <c r="L13" s="14"/>
      <c r="M13" s="14"/>
      <c r="N13" s="14"/>
      <c r="O13" s="14"/>
      <c r="P13" s="14"/>
      <c r="Q13" s="14"/>
      <c r="R13" s="14"/>
      <c r="S13" s="14"/>
      <c r="T13" s="14"/>
      <c r="U13" s="14"/>
      <c r="V13" s="14"/>
      <c r="W13" s="14"/>
      <c r="X13" s="14"/>
      <c r="Y13" s="14"/>
      <c r="Z13" s="14"/>
      <c r="AA13" s="14"/>
      <c r="AB13" s="14"/>
      <c r="AC13" s="14"/>
    </row>
    <row r="14" ht="24.4140625" customHeight="true">
      <c r="A14" s="17" t="str">
        <v>10.关闭确认</v>
      </c>
      <c r="B14" s="17" t="str">
        <v>正式结束应急状态。</v>
      </c>
      <c r="C14" s="17" t="str">
        <v>确认指标稳定、工单下降、客户通知完成、Enfoque de gestión受控。</v>
      </c>
      <c r="D14" s="17" t="str">
        <v>关闭Aprobación、最终报告</v>
      </c>
      <c r="E14" s="17" t="str">
        <v>事件指挥官</v>
      </c>
      <c r="F14" s="17" t="str">
        <v>恢复后</v>
      </c>
      <c r="G14" s="17" t="str">
        <v>仍存在反复或未闭环Reclamación</v>
      </c>
      <c r="H14" s="17" t="str">
        <v>未开始</v>
      </c>
      <c r="I14" s="17"/>
      <c r="J14" s="14"/>
      <c r="K14" s="14"/>
      <c r="L14" s="14"/>
      <c r="M14" s="14"/>
      <c r="N14" s="14"/>
      <c r="O14" s="14"/>
      <c r="P14" s="14"/>
      <c r="Q14" s="14"/>
      <c r="R14" s="14"/>
      <c r="S14" s="14"/>
      <c r="T14" s="14"/>
      <c r="U14" s="14"/>
      <c r="V14" s="14"/>
      <c r="W14" s="14"/>
      <c r="X14" s="14"/>
      <c r="Y14" s="14"/>
      <c r="Z14" s="14"/>
      <c r="AA14" s="14"/>
      <c r="AB14" s="14"/>
      <c r="AC14" s="14"/>
    </row>
    <row r="15" ht="15" customHeight="true">
      <c r="A15" s="17" t="str">
        <v>11.复盘改进</v>
      </c>
      <c r="B15" s="17" t="str">
        <v>避免重复发生。</v>
      </c>
      <c r="C15" s="17" t="str">
        <v>复盘时间线、根因、Impacto、处置优缺点、Acción项。</v>
      </c>
      <c r="D15" s="17" t="str">
        <v>复盘报告、改进清单</v>
      </c>
      <c r="E15" s="17" t="str">
        <v>PMO/事件负责人</v>
      </c>
      <c r="F15" s="17" t="str">
        <v>P0/P1在5个工作日内</v>
      </c>
      <c r="G15" s="17" t="str">
        <v>Acción项逾期</v>
      </c>
      <c r="H15" s="17" t="str">
        <v>未开始</v>
      </c>
      <c r="I15" s="17"/>
      <c r="J15" s="14"/>
      <c r="K15" s="14"/>
      <c r="L15" s="14"/>
      <c r="M15" s="14"/>
      <c r="N15" s="14"/>
      <c r="O15" s="14"/>
      <c r="P15" s="14"/>
      <c r="Q15" s="14"/>
      <c r="R15" s="14"/>
      <c r="S15" s="14"/>
      <c r="T15" s="14"/>
      <c r="U15" s="14"/>
      <c r="V15" s="14"/>
      <c r="W15" s="14"/>
      <c r="X15" s="14"/>
      <c r="Y15" s="14"/>
      <c r="Z15" s="14"/>
      <c r="AA15" s="14"/>
      <c r="AB15" s="14"/>
      <c r="AC15" s="14"/>
    </row>
  </sheetData>
  <mergeCells count="2">
    <mergeCell ref="A1:I1"/>
    <mergeCell ref="A2:I2"/>
  </mergeCells>
  <conditionalFormatting sqref="H5:H15">
    <cfRule type="containsText" dxfId="0" priority="1" operator="containsText" text="阻塞">
      <formula>NOT(ISERROR(SEARCH("阻塞",H5)))</formula>
    </cfRule>
    <cfRule type="containsText" dxfId="1" priority="2" operator="containsText" text="已完成">
      <formula>NOT(ISERROR(SEARCH("已完成",H5)))</formula>
    </cfRule>
  </conditionalFormatting>
  <pageMargins left="0.7" right="0.7" top="0.75" bottom="0.75" header="0.3" footer="0.3"/>
  <ignoredErrors>
    <ignoredError sqref="A1:XFD15" evalError="true" twoDigitTextYear="true" numberStoredAsText="true" formula="true" formulaRange="true" unlockedFormula="true" emptyCellReference="true" listDataValidation="true" calculatedColumn="true"/>
  </ignoredErrors>
  <tableParts count="1">
    <tablePart r:id="R6ee2a6cd4f454c10"/>
  </tableParts>
</worksheet>
</file>

<file path=xl/worksheets/sheet6.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2" min="2" width="26"/>
    <col customWidth="true" max="3" min="3" width="34"/>
    <col customWidth="true" max="4" min="4" width="24"/>
    <col customWidth="true" max="5" min="5" width="30"/>
    <col customWidth="true" max="6" min="6" width="26"/>
    <col customWidth="true" max="7" min="7" width="28"/>
    <col customWidth="true" max="8" min="8" width="26"/>
  </cols>
  <sheetData>
    <row r="1" ht="28" customHeight="true">
      <c r="A1" s="10" t="s">
        <v>1</v>
      </c>
      <c r="B1" s="10"/>
      <c r="C1" s="10"/>
      <c r="D1" s="10"/>
      <c r="E1" s="10"/>
      <c r="F1" s="10"/>
      <c r="G1" s="10"/>
      <c r="H1" s="10"/>
      <c r="I1" s="14"/>
      <c r="J1" s="14"/>
      <c r="K1" s="14"/>
      <c r="L1" s="14"/>
      <c r="M1" s="14"/>
      <c r="N1" s="14"/>
      <c r="O1" s="14"/>
      <c r="P1" s="14"/>
      <c r="Q1" s="14"/>
      <c r="R1" s="14"/>
      <c r="S1" s="14"/>
      <c r="T1" s="14"/>
      <c r="U1" s="14"/>
      <c r="V1" s="14"/>
      <c r="W1" s="14"/>
      <c r="X1" s="14"/>
      <c r="Y1" s="14"/>
      <c r="Z1" s="14"/>
      <c r="AA1" s="14"/>
      <c r="AB1" s="14"/>
      <c r="AC1" s="14"/>
    </row>
    <row r="2" ht="28" customHeight="true">
      <c r="A2" s="12" t="s">
        <v>1</v>
      </c>
      <c r="B2" s="12"/>
      <c r="C2" s="12"/>
      <c r="D2" s="12"/>
      <c r="E2" s="12"/>
      <c r="F2" s="12"/>
      <c r="G2" s="12"/>
      <c r="H2" s="12"/>
      <c r="I2" s="14"/>
      <c r="J2" s="14"/>
      <c r="K2" s="14"/>
      <c r="L2" s="14"/>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69" t="str">
        <v>Reclamación类型</v>
      </c>
      <c r="B4" s="69" t="str">
        <v>判定条件</v>
      </c>
      <c r="C4" s="69" t="str">
        <v>Primera respuesta话术要点</v>
      </c>
      <c r="D4" s="69" t="str">
        <v>需核实资料</v>
      </c>
      <c r="E4" s="69" t="str">
        <v>处置动作</v>
      </c>
      <c r="F4" s="69" t="str">
        <v>升级条件</v>
      </c>
      <c r="G4" s="69" t="str">
        <v>补偿/安抚策略</v>
      </c>
      <c r="H4" s="69" t="str">
        <v>关闭标准</v>
      </c>
      <c r="I4" s="14"/>
      <c r="J4" s="14"/>
      <c r="K4" s="14"/>
      <c r="L4" s="14"/>
      <c r="M4" s="14"/>
      <c r="N4" s="14"/>
      <c r="O4" s="14"/>
      <c r="P4" s="14"/>
      <c r="Q4" s="14"/>
      <c r="R4" s="14"/>
      <c r="S4" s="14"/>
      <c r="T4" s="14"/>
      <c r="U4" s="14"/>
      <c r="V4" s="14"/>
      <c r="W4" s="14"/>
      <c r="X4" s="14"/>
      <c r="Y4" s="14"/>
      <c r="Z4" s="14"/>
      <c r="AA4" s="14"/>
      <c r="AB4" s="14"/>
      <c r="AC4" s="14"/>
    </row>
    <row r="5" ht="24.4140625" customHeight="true">
      <c r="A5" s="17" t="str">
        <v>服务不可用/中断</v>
      </c>
      <c r="B5" s="17" t="str">
        <v>客户无法使用核心Función、连续失败、Impacto交易。</v>
      </c>
      <c r="C5" s="17" t="str">
        <v>表达歉意；确认已Inicio应急；告知替代路径和下次更新时间。</v>
      </c>
      <c r="D5" s="17" t="str">
        <v>ID de cliente、时间、错误截图、Impacto业务。</v>
      </c>
      <c r="E5" s="17" t="str">
        <v>关联事件台账；Prioridad恢复；定向通知。</v>
      </c>
      <c r="F5" s="17" t="str">
        <v>P0/P1、Cliente clave、媒体曝光。</v>
      </c>
      <c r="G5" s="17" t="str">
        <v>延期、服务券、Gastos y devolución减免、专属Seguimiento。</v>
      </c>
      <c r="H5" s="17" t="str">
        <v>服务恢复且客户确认可用。</v>
      </c>
      <c r="I5" s="14"/>
      <c r="J5" s="14"/>
      <c r="K5" s="14"/>
      <c r="L5" s="14"/>
      <c r="M5" s="14"/>
      <c r="N5" s="14"/>
      <c r="O5" s="14"/>
      <c r="P5" s="14"/>
      <c r="Q5" s="14"/>
      <c r="R5" s="14"/>
      <c r="S5" s="14"/>
      <c r="T5" s="14"/>
      <c r="U5" s="14"/>
      <c r="V5" s="14"/>
      <c r="W5" s="14"/>
      <c r="X5" s="14"/>
      <c r="Y5" s="14"/>
      <c r="Z5" s="14"/>
      <c r="AA5" s="14"/>
      <c r="AB5" s="14"/>
      <c r="AC5" s="14"/>
    </row>
    <row r="6" ht="24.4140625" customHeight="true">
      <c r="A6" s="17" t="str">
        <v>响应慢/排队长</v>
      </c>
      <c r="B6" s="17" t="str">
        <v>客服、系统、现场等待时间超出承诺。</v>
      </c>
      <c r="C6" s="17" t="str">
        <v>说明当前排队或系统压力；提供预计等待和自助入口。</v>
      </c>
      <c r="D6" s="17" t="str">
        <v>渠道、等待时长、客户Grado。</v>
      </c>
      <c r="E6" s="17" t="str">
        <v>调配人力、开通备用渠道、Prioridad队列。</v>
      </c>
      <c r="F6" s="17" t="str">
        <v>Reclamación量En curso上升或VIP客户。</v>
      </c>
      <c r="G6" s="17" t="str">
        <v>Handle first、Seguimiento、适度补偿。</v>
      </c>
      <c r="H6" s="17" t="str">
        <v>完成服务并反馈Resultado del trabajo。</v>
      </c>
      <c r="I6" s="14"/>
      <c r="J6" s="14"/>
      <c r="K6" s="14"/>
      <c r="L6" s="14"/>
      <c r="M6" s="14"/>
      <c r="N6" s="14"/>
      <c r="O6" s="14"/>
      <c r="P6" s="14"/>
      <c r="Q6" s="14"/>
      <c r="R6" s="14"/>
      <c r="S6" s="14"/>
      <c r="T6" s="14"/>
      <c r="U6" s="14"/>
      <c r="V6" s="14"/>
      <c r="W6" s="14"/>
      <c r="X6" s="14"/>
      <c r="Y6" s="14"/>
      <c r="Z6" s="14"/>
      <c r="AA6" s="14"/>
      <c r="AB6" s="14"/>
      <c r="AC6" s="14"/>
    </row>
    <row r="7" ht="24.4140625" customHeight="true">
      <c r="A7" s="17" t="str">
        <v>支付/退款争议</v>
      </c>
      <c r="B7" s="17" t="str">
        <v>扣款Excepción、退款Vencido、Facturación不consistente。</v>
      </c>
      <c r="C7" s="17" t="str">
        <v>强调资金安全；说明核查和退款Objetivo。</v>
      </c>
      <c r="D7" s="17" t="str">
        <v>订Request ID、支付凭证、Facturación截图。</v>
      </c>
      <c r="E7" s="17" t="str">
        <v>财务Review、支付方查询、退款/调账。</v>
      </c>
      <c r="F7" s="17" t="str">
        <v>涉及大额、多客户、监管Reclamación。</v>
      </c>
      <c r="G7" s="17" t="str">
        <v>Exprés退款、手续费减免、书面说明。</v>
      </c>
      <c r="H7" s="17" t="str">
        <v>账务修正且客户收到款项/确认。</v>
      </c>
      <c r="I7" s="14"/>
      <c r="J7" s="14"/>
      <c r="K7" s="14"/>
      <c r="L7" s="14"/>
      <c r="M7" s="14"/>
      <c r="N7" s="14"/>
      <c r="O7" s="14"/>
      <c r="P7" s="14"/>
      <c r="Q7" s="14"/>
      <c r="R7" s="14"/>
      <c r="S7" s="14"/>
      <c r="T7" s="14"/>
      <c r="U7" s="14"/>
      <c r="V7" s="14"/>
      <c r="W7" s="14"/>
      <c r="X7" s="14"/>
      <c r="Y7" s="14"/>
      <c r="Z7" s="14"/>
      <c r="AA7" s="14"/>
      <c r="AB7" s="14"/>
      <c r="AC7" s="14"/>
    </row>
    <row r="8" ht="24.4140625" customHeight="true">
      <c r="A8" s="17" t="str">
        <v>交付/Logística延误</v>
      </c>
      <c r="B8" s="17" t="str">
        <v>配送、上门、项目交付超过承诺。</v>
      </c>
      <c r="C8" s="17" t="str">
        <v>说明延误原因、预计时间和替代方案。</v>
      </c>
      <c r="D8" s="17" t="str">
        <v>订Request ID、地址、Tiempo prometido、Logística轨迹。</v>
      </c>
      <c r="E8" s="17" t="str">
        <v>改派、补发、Prioridad配送、预约改期。</v>
      </c>
      <c r="F8" s="17" t="str">
        <v>批量延误、Crítica客户、不可抗力。</v>
      </c>
      <c r="G8" s="17" t="str">
        <v>Flete减免、Coupon、替代服务。</v>
      </c>
      <c r="H8" s="17" t="str">
        <v>完成交付或客户Aceptado改期。</v>
      </c>
      <c r="I8" s="14"/>
      <c r="J8" s="14"/>
      <c r="K8" s="14"/>
      <c r="L8" s="14"/>
      <c r="M8" s="14"/>
      <c r="N8" s="14"/>
      <c r="O8" s="14"/>
      <c r="P8" s="14"/>
      <c r="Q8" s="14"/>
      <c r="R8" s="14"/>
      <c r="S8" s="14"/>
      <c r="T8" s="14"/>
      <c r="U8" s="14"/>
      <c r="V8" s="14"/>
      <c r="W8" s="14"/>
      <c r="X8" s="14"/>
      <c r="Y8" s="14"/>
      <c r="Z8" s="14"/>
      <c r="AA8" s="14"/>
      <c r="AB8" s="14"/>
      <c r="AC8" s="14"/>
    </row>
    <row r="9" ht="24.4140625" customHeight="true">
      <c r="A9" s="17" t="str">
        <v>服务Tono/calidad</v>
      </c>
      <c r="B9" s="17" t="str">
        <v>服务PersonalTono、专业性或流程Ejecución不当。</v>
      </c>
      <c r="C9" s="17" t="str">
        <v>先安抚并承诺复核；避免直接争辩。</v>
      </c>
      <c r="D9" s="17" t="str">
        <v>Audio de llamada、视频、工单、服务Personal信息。</v>
      </c>
      <c r="E9" s="17" t="str">
        <v>质检复核、重新服务、Capacitación/纪律处理。</v>
      </c>
      <c r="F9" s="17" t="str">
        <v>客户强烈不满、公开Reclamación。</v>
      </c>
      <c r="G9" s="17" t="str">
        <v>Disculpa、重做服务、适度补偿。</v>
      </c>
      <c r="H9" s="17" t="str">
        <v>客户Seguimiento满意或给出处理决定。</v>
      </c>
      <c r="I9" s="14"/>
      <c r="J9" s="14"/>
      <c r="K9" s="14"/>
      <c r="L9" s="14"/>
      <c r="M9" s="14"/>
      <c r="N9" s="14"/>
      <c r="O9" s="14"/>
      <c r="P9" s="14"/>
      <c r="Q9" s="14"/>
      <c r="R9" s="14"/>
      <c r="S9" s="14"/>
      <c r="T9" s="14"/>
      <c r="U9" s="14"/>
      <c r="V9" s="14"/>
      <c r="W9" s="14"/>
      <c r="X9" s="14"/>
      <c r="Y9" s="14"/>
      <c r="Z9" s="14"/>
      <c r="AA9" s="14"/>
      <c r="AB9" s="14"/>
      <c r="AC9" s="14"/>
    </row>
    <row r="10" ht="24.4140625" customHeight="true">
      <c r="A10" s="17" t="str">
        <v>数据/隐私Reclamación</v>
      </c>
      <c r="B10" s="17" t="str">
        <v>客户怀疑数据泄露、越权访问或隐私处理不当。</v>
      </c>
      <c r="C10" s="17" t="str">
        <v>确认已严肃处理；说明将核查并保护账户；避免未核实Conclusion。</v>
      </c>
      <c r="D10" s="17" t="str">
        <v>ID de cliente、涉及数据、时间、截图。</v>
      </c>
      <c r="E10" s="17" t="str">
        <v>CongeladoEnfoque de gestión、Retención证据、安全/法务介入。</v>
      </c>
      <c r="F10" s="17" t="str">
        <v>任何疑似泄露或监管关注。</v>
      </c>
      <c r="G10" s="17" t="str">
        <v>安全指引、专人Seguimiento、Per policy补偿。</v>
      </c>
      <c r="H10" s="17" t="str">
        <v>事实查明、Control de riesgos、Cumplimiento完成。</v>
      </c>
      <c r="I10" s="14"/>
      <c r="J10" s="14"/>
      <c r="K10" s="14"/>
      <c r="L10" s="14"/>
      <c r="M10" s="14"/>
      <c r="N10" s="14"/>
      <c r="O10" s="14"/>
      <c r="P10" s="14"/>
      <c r="Q10" s="14"/>
      <c r="R10" s="14"/>
      <c r="S10" s="14"/>
      <c r="T10" s="14"/>
      <c r="U10" s="14"/>
      <c r="V10" s="14"/>
      <c r="W10" s="14"/>
      <c r="X10" s="14"/>
      <c r="Y10" s="14"/>
      <c r="Z10" s="14"/>
      <c r="AA10" s="14"/>
      <c r="AB10" s="14"/>
      <c r="AC10" s="14"/>
    </row>
    <row r="11" ht="24.4140625" customHeight="true">
      <c r="A11" s="17" t="str">
        <v>Precio/Marketing争议</v>
      </c>
      <c r="B11" s="17" t="str">
        <v>Precio标识、促销Regla、Utilidad antes de impuestos - impuesto sobre la renta说明不consistente。</v>
      </c>
      <c r="C11" s="17" t="str">
        <v>说明将核查页面和Regla；Retención客户Utilidad antes de impuestos - impuesto sobre la renta诉求。</v>
      </c>
      <c r="D11" s="17" t="str">
        <v>Actividad页面、订单、时间、渠道。</v>
      </c>
      <c r="E11" s="17" t="str">
        <v>下架错误信息、核实Utilidad antes de impuestos - impuesto sobre la renta、补差/补发。</v>
      </c>
      <c r="F11" s="17" t="str">
        <v>批量争议、媒体扩散。</v>
      </c>
      <c r="G11" s="17" t="str">
        <v>差价补偿、Utilidad antes de impuestos - impuesto sobre la renta补发、Regla澄清。</v>
      </c>
      <c r="H11" s="17" t="str">
        <v>客户Utilidad antes de impuestos - impuesto sobre la renta处理并更新错误内容。</v>
      </c>
      <c r="I11" s="14"/>
      <c r="J11" s="14"/>
      <c r="K11" s="14"/>
      <c r="L11" s="14"/>
      <c r="M11" s="14"/>
      <c r="N11" s="14"/>
      <c r="O11" s="14"/>
      <c r="P11" s="14"/>
      <c r="Q11" s="14"/>
      <c r="R11" s="14"/>
      <c r="S11" s="14"/>
      <c r="T11" s="14"/>
      <c r="U11" s="14"/>
      <c r="V11" s="14"/>
      <c r="W11" s="14"/>
      <c r="X11" s="14"/>
      <c r="Y11" s="14"/>
      <c r="Z11" s="14"/>
      <c r="AA11" s="14"/>
      <c r="AB11" s="14"/>
      <c r="AC11" s="14"/>
    </row>
    <row r="12" ht="24.4140625" customHeight="true">
      <c r="A12" s="17" t="str">
        <v>供应商导致Reclamación</v>
      </c>
      <c r="B12" s="17" t="str">
        <v>支付、Logística、短信、Outsourcing services等第三方引发。</v>
      </c>
      <c r="C12" s="17" t="str">
        <v>承诺由our company统一协调，不让客户自行追供应商。</v>
      </c>
      <c r="D12" s="17" t="str">
        <v>供应商Request ID、失败记录、Impacto en el cliente。</v>
      </c>
      <c r="E12" s="17" t="str">
        <v>供应商升级、备用方案、赔付追偿。</v>
      </c>
      <c r="F12" s="17" t="str">
        <v>供应商SLA违约或多Impacto en el cliente。</v>
      </c>
      <c r="G12" s="17" t="str">
        <v>公司先行安抚，后续供应商追偿。</v>
      </c>
      <c r="H12" s="17" t="str">
        <v>供应商恢复并客户问题解决。</v>
      </c>
      <c r="I12" s="14"/>
      <c r="J12" s="14"/>
      <c r="K12" s="14"/>
      <c r="L12" s="14"/>
      <c r="M12" s="14"/>
      <c r="N12" s="14"/>
      <c r="O12" s="14"/>
      <c r="P12" s="14"/>
      <c r="Q12" s="14"/>
      <c r="R12" s="14"/>
      <c r="S12" s="14"/>
      <c r="T12" s="14"/>
      <c r="U12" s="14"/>
      <c r="V12" s="14"/>
      <c r="W12" s="14"/>
      <c r="X12" s="14"/>
      <c r="Y12" s="14"/>
      <c r="Z12" s="14"/>
      <c r="AA12" s="14"/>
      <c r="AB12" s="14"/>
      <c r="AC12" s="14"/>
    </row>
    <row r="13" ht="24.4140625" customHeight="true">
      <c r="A13" s="17" t="str">
        <v>舆情/公开Reclamación</v>
      </c>
      <c r="B13" s="17" t="str">
        <v>社媒、媒体、社群公开扩散。</v>
      </c>
      <c r="C13" s="17" t="str">
        <v>统一口径、快速响应事实和处理路径。</v>
      </c>
      <c r="D13" s="17" t="str">
        <v>Enlace、截图、传播Alcance、客户诉求。</v>
      </c>
      <c r="E13" s="17" t="str">
        <v>PR牵头，法务审核，客服一对一Seguimiento。</v>
      </c>
      <c r="F13" s="17" t="str">
        <v>转发增长、媒体询问、监管关注。</v>
      </c>
      <c r="G13" s="17" t="str">
        <v>公开澄清、定向处理、必要补偿。</v>
      </c>
      <c r="H13" s="17" t="str">
        <v>舆情降温且客户处理闭环。</v>
      </c>
      <c r="I13" s="14"/>
      <c r="J13" s="14"/>
      <c r="K13" s="14"/>
      <c r="L13" s="14"/>
      <c r="M13" s="14"/>
      <c r="N13" s="14"/>
      <c r="O13" s="14"/>
      <c r="P13" s="14"/>
      <c r="Q13" s="14"/>
      <c r="R13" s="14"/>
      <c r="S13" s="14"/>
      <c r="T13" s="14"/>
      <c r="U13" s="14"/>
      <c r="V13" s="14"/>
      <c r="W13" s="14"/>
      <c r="X13" s="14"/>
      <c r="Y13" s="14"/>
      <c r="Z13" s="14"/>
      <c r="AA13" s="14"/>
      <c r="AB13" s="14"/>
      <c r="AC13" s="14"/>
    </row>
    <row r="14" ht="24.4140625" customHeight="true">
      <c r="A14" s="17" t="str">
        <v>监管/法律Reclamación</v>
      </c>
      <c r="B14" s="17" t="str">
        <v>客户向监管、消保、法院、仲裁等渠道Reclamación。</v>
      </c>
      <c r="C14" s="17" t="str">
        <v>确认收到并将按规定Objetivo处理；不得随意承诺法律责任。</v>
      </c>
      <c r="D14" s="17" t="str">
        <v>监管编号、诉求、合同、服务记录。</v>
      </c>
      <c r="E14" s="17" t="str">
        <v>Legal y cumplimiento牵头，事实材料Archivo，按时回复。</v>
      </c>
      <c r="F14" s="17" t="str">
        <v>任何正式监管或法律程序。</v>
      </c>
      <c r="G14" s="17" t="str">
        <v>依Contrato / póliza处理，必要时和解。</v>
      </c>
      <c r="H14" s="17" t="str">
        <v>监管/法律流程完成并Archivo。</v>
      </c>
      <c r="I14" s="14"/>
      <c r="J14" s="14"/>
      <c r="K14" s="14"/>
      <c r="L14" s="14"/>
      <c r="M14" s="14"/>
      <c r="N14" s="14"/>
      <c r="O14" s="14"/>
      <c r="P14" s="14"/>
      <c r="Q14" s="14"/>
      <c r="R14" s="14"/>
      <c r="S14" s="14"/>
      <c r="T14" s="14"/>
      <c r="U14" s="14"/>
      <c r="V14" s="14"/>
      <c r="W14" s="14"/>
      <c r="X14" s="14"/>
      <c r="Y14" s="14"/>
      <c r="Z14" s="14"/>
      <c r="AA14" s="14"/>
      <c r="AB14" s="14"/>
      <c r="AC14" s="14"/>
    </row>
  </sheetData>
  <mergeCells count="2">
    <mergeCell ref="A1:H1"/>
    <mergeCell ref="A2:H2"/>
  </mergeCells>
  <pageMargins left="0.7" right="0.7" top="0.75" bottom="0.75" header="0.3" footer="0.3"/>
  <ignoredErrors>
    <ignoredError sqref="A1:XFD14" evalError="true" twoDigitTextYear="true" numberStoredAsText="true" formula="true" formulaRange="true" unlockedFormula="true" emptyCellReference="true" listDataValidation="true" calculatedColumn="true"/>
  </ignoredErrors>
  <tableParts count="1">
    <tablePart r:id="Rb556b05892bc424b"/>
  </tableParts>
</worksheet>
</file>

<file path=xl/worksheets/sheet7.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9"/>
    <col customWidth="true" max="2" min="2" width="20"/>
    <col customWidth="true" max="3" min="3" width="24"/>
    <col customWidth="true" max="4" min="4" width="32"/>
    <col customWidth="true" max="5" min="5" width="24"/>
    <col customWidth="true" max="7" min="6" width="32"/>
    <col customWidth="true" max="8" min="8" width="30"/>
    <col customWidth="true" max="9" min="9" width="20"/>
    <col customWidth="true" max="10" min="10" width="13"/>
    <col customWidth="true" max="11" min="11" width="24"/>
    <col customWidth="true" max="12" min="12" width="22"/>
  </cols>
  <sheetData>
    <row r="1" ht="28" customHeight="true">
      <c r="A1" s="10" t="s">
        <v>1</v>
      </c>
      <c r="B1" s="10"/>
      <c r="C1" s="10"/>
      <c r="D1" s="10"/>
      <c r="E1" s="10"/>
      <c r="F1" s="10"/>
      <c r="G1" s="10"/>
      <c r="H1" s="10"/>
      <c r="I1" s="10"/>
      <c r="J1" s="10"/>
      <c r="K1" s="10"/>
      <c r="L1" s="10"/>
      <c r="M1" s="14"/>
      <c r="N1" s="14"/>
      <c r="O1" s="14"/>
      <c r="P1" s="14"/>
      <c r="Q1" s="14"/>
      <c r="R1" s="14"/>
      <c r="S1" s="14"/>
      <c r="T1" s="14"/>
      <c r="U1" s="14"/>
      <c r="V1" s="14"/>
      <c r="W1" s="14"/>
      <c r="X1" s="14"/>
      <c r="Y1" s="14"/>
      <c r="Z1" s="14"/>
      <c r="AA1" s="14"/>
      <c r="AB1" s="14"/>
      <c r="AC1" s="14"/>
    </row>
    <row r="2" ht="28" customHeight="true">
      <c r="A2" s="12" t="s">
        <v>1</v>
      </c>
      <c r="B2" s="12"/>
      <c r="C2" s="12"/>
      <c r="D2" s="12"/>
      <c r="E2" s="12"/>
      <c r="F2" s="12"/>
      <c r="G2" s="12"/>
      <c r="H2" s="12"/>
      <c r="I2" s="12"/>
      <c r="J2" s="12"/>
      <c r="K2" s="12"/>
      <c r="L2" s="12"/>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row>
    <row r="5" ht="15" customHeight="true">
      <c r="A5" s="69" t="str">
        <v>场景ID</v>
      </c>
      <c r="B5" s="69" t="str">
        <v>适用Sector/业务</v>
      </c>
      <c r="C5" s="69" t="str">
        <v>突发场景</v>
      </c>
      <c r="D5" s="69" t="str">
        <v>Enfoque de gestión信号</v>
      </c>
      <c r="E5" s="69" t="str">
        <v>可能Impacto</v>
      </c>
      <c r="F5" s="69" t="str">
        <v>首要动作(0-15钟)</v>
      </c>
      <c r="G5" s="69" t="str">
        <v>核心排查/止损</v>
      </c>
      <c r="H5" s="69" t="str">
        <v>Comunicación con cliente重点</v>
      </c>
      <c r="I5" s="69" t="str">
        <v>责任部门</v>
      </c>
      <c r="J5" s="69" t="str">
        <v>默认Grado</v>
      </c>
      <c r="K5" s="69" t="str">
        <v>需要联动</v>
      </c>
      <c r="L5" s="69" t="str">
        <v>预防指标</v>
      </c>
      <c r="M5" s="14"/>
      <c r="N5" s="14"/>
      <c r="O5" s="14"/>
      <c r="P5" s="14"/>
      <c r="Q5" s="14"/>
      <c r="R5" s="14"/>
      <c r="S5" s="14"/>
      <c r="T5" s="14"/>
      <c r="U5" s="14"/>
      <c r="V5" s="14"/>
      <c r="W5" s="14"/>
      <c r="X5" s="14"/>
      <c r="Y5" s="14"/>
      <c r="Z5" s="14"/>
      <c r="AA5" s="14"/>
      <c r="AB5" s="14"/>
      <c r="AC5" s="14"/>
    </row>
    <row r="6" ht="24.4140625" customHeight="true">
      <c r="A6" s="17" t="str">
        <v>S01</v>
      </c>
      <c r="B6" s="17" t="str">
        <v>互联网/SaaS/金融/政务</v>
      </c>
      <c r="C6" s="17" t="str">
        <v>核心系统宕机/不可用</v>
      </c>
      <c r="D6" s="17" t="str">
        <v>MonitoreoLínea roja、访问失败、错误率激增、客户集中Reclamación。</v>
      </c>
      <c r="E6" s="17" t="str">
        <v>交易中断、客户无法使用、收入损失、舆情。</v>
      </c>
      <c r="F6" s="17" t="str">
        <v>Confirmar alcance、切换应急通道、InicioP0指挥。</v>
      </c>
      <c r="G6" s="17" t="str">
        <v>回滚发布、扩容、流量切换、aislarDefectuoso组件。</v>
      </c>
      <c r="H6" s="17" t="str">
        <v>说明Alcance del impacto、预计更新时间、替代方式。</v>
      </c>
      <c r="I6" s="17" t="str">
        <v>技术运维/产品/客服</v>
      </c>
      <c r="J6" s="17" t="str">
        <v>P0 极重大</v>
      </c>
      <c r="K6" s="17" t="str">
        <v>PR、法务、高管、Cloud vendor</v>
      </c>
      <c r="L6" s="17" t="str">
        <v>可用性、错误率、MTTR</v>
      </c>
      <c r="M6" s="14"/>
      <c r="N6" s="14"/>
      <c r="O6" s="14"/>
      <c r="P6" s="14"/>
      <c r="Q6" s="14"/>
      <c r="R6" s="14"/>
      <c r="S6" s="14"/>
      <c r="T6" s="14"/>
      <c r="U6" s="14"/>
      <c r="V6" s="14"/>
      <c r="W6" s="14"/>
      <c r="X6" s="14"/>
      <c r="Y6" s="14"/>
      <c r="Z6" s="14"/>
      <c r="AA6" s="14"/>
      <c r="AB6" s="14"/>
      <c r="AC6" s="14"/>
    </row>
    <row r="7" ht="24.4140625" customHeight="true">
      <c r="A7" s="17" t="str">
        <v>S02</v>
      </c>
      <c r="B7" s="17" t="str">
        <v>Proveedor B/金融/Servicio de membresía</v>
      </c>
      <c r="C7" s="17" t="str">
        <v>支付/结算Excepción</v>
      </c>
      <c r="D7" s="17" t="str">
        <v>支付成功率下降、重复扣款、账务差异。</v>
      </c>
      <c r="E7" s="17" t="str">
        <v>订单失败、资金争议、Complaint escalation。</v>
      </c>
      <c r="F7" s="17" t="str">
        <v>暂停Excepción渠道、Retención交易流水、通知支付供应商。</v>
      </c>
      <c r="G7" s="17" t="str">
        <v>Review账务、开关渠道、退款/补单、Enfoque de gestión拦截。</v>
      </c>
      <c r="H7" s="17" t="str">
        <v>明确资金安全、处理Objetivo、退款路径。</v>
      </c>
      <c r="I7" s="17" t="str">
        <v>支付/财务/客服</v>
      </c>
      <c r="J7" s="17" t="str">
        <v>P1 重大</v>
      </c>
      <c r="K7" s="17" t="str">
        <v>支付机构、财务、法务</v>
      </c>
      <c r="L7" s="17" t="str">
        <v>成功率、差错率、退款时效</v>
      </c>
      <c r="M7" s="14"/>
      <c r="N7" s="14"/>
      <c r="O7" s="14"/>
      <c r="P7" s="14"/>
      <c r="Q7" s="14"/>
      <c r="R7" s="14"/>
      <c r="S7" s="14"/>
      <c r="T7" s="14"/>
      <c r="U7" s="14"/>
      <c r="V7" s="14"/>
      <c r="W7" s="14"/>
      <c r="X7" s="14"/>
      <c r="Y7" s="14"/>
      <c r="Z7" s="14"/>
      <c r="AA7" s="14"/>
      <c r="AB7" s="14"/>
      <c r="AC7" s="14"/>
    </row>
    <row r="8" ht="24.4140625" customHeight="true">
      <c r="A8" s="17" t="str">
        <v>S03</v>
      </c>
      <c r="B8" s="17" t="str">
        <v>Proveedor B/Fabricación/Logística</v>
      </c>
      <c r="C8" s="17" t="str">
        <v>订单处理延迟</v>
      </c>
      <c r="D8" s="17" t="str">
        <v>订单Overstock、Salida失败、状态长时间不更新。</v>
      </c>
      <c r="E8" s="17" t="str">
        <v>履约延误、客户取消、赔付增加。</v>
      </c>
      <c r="F8" s="17" t="str">
        <v>CongeladoLotes con excepción，发布延迟Consejo，Por prioridad处理。</v>
      </c>
      <c r="G8" s="17" t="str">
        <v>重跑任务、Mano de obra审核、拆分批次、PrioridadCliente clave。</v>
      </c>
      <c r="H8" s="17" t="str">
        <v>给出延迟原因和预计发货/交付时间。</v>
      </c>
      <c r="I8" s="17" t="str">
        <v>运营/仓配/客服</v>
      </c>
      <c r="J8" s="17" t="str">
        <v>P2 较大</v>
      </c>
      <c r="K8" s="17" t="str">
        <v>仓库、Logística供应商</v>
      </c>
      <c r="L8" s="17" t="str">
        <v>订单Overstock量、超时率</v>
      </c>
      <c r="M8" s="14"/>
      <c r="N8" s="14"/>
      <c r="O8" s="14"/>
      <c r="P8" s="14"/>
      <c r="Q8" s="14"/>
      <c r="R8" s="14"/>
      <c r="S8" s="14"/>
      <c r="T8" s="14"/>
      <c r="U8" s="14"/>
      <c r="V8" s="14"/>
      <c r="W8" s="14"/>
      <c r="X8" s="14"/>
      <c r="Y8" s="14"/>
      <c r="Z8" s="14"/>
      <c r="AA8" s="14"/>
      <c r="AB8" s="14"/>
      <c r="AC8" s="14"/>
    </row>
    <row r="9" ht="24.4140625" customHeight="true">
      <c r="A9" s="17" t="str">
        <v>S04</v>
      </c>
      <c r="B9" s="17" t="str">
        <v>零售/Haga seguimiento de puntos de control clave, entregables, estado de aceptación y variación de hitos./平台</v>
      </c>
      <c r="C9" s="17" t="str">
        <v>Stock mínimo/数据同步失败</v>
      </c>
      <c r="D9" s="17" t="str">
        <v>Stock mínimo不consistente、超卖、Precio错配。</v>
      </c>
      <c r="E9" s="17" t="str">
        <v>订单取消、客诉、收入与信誉损失。</v>
      </c>
      <c r="F9" s="17" t="str">
        <v>暂停问题SKU，锁定Stock mínimoCambio，核实Fuente de datos。</v>
      </c>
      <c r="G9" s="17" t="str">
        <v>重建同步、回滚Precio、Mano de obra校验高Enfoque de gestión订单。</v>
      </c>
      <c r="H9" s="17" t="str">
        <v>解释处理Regla，提供补偿或替代方案。</v>
      </c>
      <c r="I9" s="17" t="str">
        <v>商品/技术/运营</v>
      </c>
      <c r="J9" s="17" t="str">
        <v>P2 较大</v>
      </c>
      <c r="K9" s="17" t="str">
        <v>ERP/WMS供应商</v>
      </c>
      <c r="L9" s="17" t="str">
        <v>同步延迟、Stock mínimo差异率</v>
      </c>
      <c r="M9" s="14"/>
      <c r="N9" s="14"/>
      <c r="O9" s="14"/>
      <c r="P9" s="14"/>
      <c r="Q9" s="14"/>
      <c r="R9" s="14"/>
      <c r="S9" s="14"/>
      <c r="T9" s="14"/>
      <c r="U9" s="14"/>
      <c r="V9" s="14"/>
      <c r="W9" s="14"/>
      <c r="X9" s="14"/>
      <c r="Y9" s="14"/>
      <c r="Z9" s="14"/>
      <c r="AA9" s="14"/>
      <c r="AB9" s="14"/>
      <c r="AC9" s="14"/>
    </row>
    <row r="10" ht="24.4140625" customHeight="true">
      <c r="A10" s="17" t="str">
        <v>S05</v>
      </c>
      <c r="B10" s="17" t="str">
        <v>客服中心/平台服务</v>
      </c>
      <c r="C10" s="17" t="str">
        <v>客服热线或Sistema de tickets中断</v>
      </c>
      <c r="D10" s="17" t="str">
        <v>坐席无法登录、通话中断、工单Overstock。</v>
      </c>
      <c r="E10" s="17" t="str">
        <v>客户无法求助，Reclamación外溢。</v>
      </c>
      <c r="F10" s="17" t="str">
        <v>启用备用通道，发布服务Consejo，调配人力。</v>
      </c>
      <c r="G10" s="17" t="str">
        <v>切换外呼/邮件/IM，Mano de obraRegister，恢复后补录。</v>
      </c>
      <c r="H10" s="17" t="str">
        <v>提供替代联系方式和预计恢复时间。</v>
      </c>
      <c r="I10" s="17" t="str">
        <v>客服/IT/运营</v>
      </c>
      <c r="J10" s="17" t="str">
        <v>P1 重大</v>
      </c>
      <c r="K10" s="17" t="str">
        <v>呼叫中心供应商</v>
      </c>
      <c r="L10" s="17" t="str">
        <v>接通率、工单Overstock</v>
      </c>
      <c r="M10" s="14"/>
      <c r="N10" s="14"/>
      <c r="O10" s="14"/>
      <c r="P10" s="14"/>
      <c r="Q10" s="14"/>
      <c r="R10" s="14"/>
      <c r="S10" s="14"/>
      <c r="T10" s="14"/>
      <c r="U10" s="14"/>
      <c r="V10" s="14"/>
      <c r="W10" s="14"/>
      <c r="X10" s="14"/>
      <c r="Y10" s="14"/>
      <c r="Z10" s="14"/>
      <c r="AA10" s="14"/>
      <c r="AB10" s="14"/>
      <c r="AC10" s="14"/>
    </row>
    <row r="11" ht="24.4140625" customHeight="true">
      <c r="A11" s="17" t="str">
        <v>S06</v>
      </c>
      <c r="B11" s="17" t="str">
        <v>金融/医疗/教育/平台</v>
      </c>
      <c r="C11" s="17" t="str">
        <v>客户数据泄露或隐私Reclamación</v>
      </c>
      <c r="D11" s="17" t="str">
        <v>Excepción访问、客户举报、RegistroExcepción、监管关注。</v>
      </c>
      <c r="E11" s="17" t="str">
        <v>CompliantEnfoque de gestión、信任损失、赔偿。</v>
      </c>
      <c r="F11" s="17" t="str">
        <v>封禁Enfoque de gestión账户、保全Registro、Legal y cumplimiento介入。</v>
      </c>
      <c r="G11" s="17" t="str">
        <v>核查权限、排查泄露源、通知受Impacto客户。</v>
      </c>
      <c r="H11" s="17" t="str">
        <v>谨慎说明事实、保护措施、申诉渠道。</v>
      </c>
      <c r="I11" s="17" t="str">
        <v>安全/法务/客服</v>
      </c>
      <c r="J11" s="17" t="str">
        <v>P0 极重大</v>
      </c>
      <c r="K11" s="17" t="str">
        <v>Compliant、PR、监管接口</v>
      </c>
      <c r="L11" s="17" t="str">
        <v>Excepción访问数、权限Cambio</v>
      </c>
      <c r="M11" s="14"/>
      <c r="N11" s="14"/>
      <c r="O11" s="14"/>
      <c r="P11" s="14"/>
      <c r="Q11" s="14"/>
      <c r="R11" s="14"/>
      <c r="S11" s="14"/>
      <c r="T11" s="14"/>
      <c r="U11" s="14"/>
      <c r="V11" s="14"/>
      <c r="W11" s="14"/>
      <c r="X11" s="14"/>
      <c r="Y11" s="14"/>
      <c r="Z11" s="14"/>
      <c r="AA11" s="14"/>
      <c r="AB11" s="14"/>
      <c r="AC11" s="14"/>
    </row>
    <row r="12" ht="24.4140625" customHeight="true">
      <c r="A12" s="17" t="str">
        <v>S07</v>
      </c>
      <c r="B12" s="17" t="str">
        <v>Logística/Proveedor B/本地生活</v>
      </c>
      <c r="C12" s="17" t="str">
        <v>Logística/配送大面积延误</v>
      </c>
      <c r="D12" s="17" t="str">
        <v>区域Overstock、交通/天气告警、客户催单增多。</v>
      </c>
      <c r="E12" s="17" t="str">
        <v>履约违约、差评、退单。</v>
      </c>
      <c r="F12" s="17" t="str">
        <v>确认区域Impacto，启用备选承运商，Prioridad高价值订单。</v>
      </c>
      <c r="G12" s="17" t="str">
        <v>改派、分仓、延长配送承诺、批量通知。</v>
      </c>
      <c r="H12" s="17" t="str">
        <v>说明延误原因、补偿Regla、查询入口。</v>
      </c>
      <c r="I12" s="17" t="str">
        <v>Logística/Operaciones / Customer Support</v>
      </c>
      <c r="J12" s="17" t="str">
        <v>P2 较大</v>
      </c>
      <c r="K12" s="17" t="str">
        <v>Logística供应商</v>
      </c>
      <c r="L12" s="17" t="str">
        <v>超时率、Reclamación率</v>
      </c>
      <c r="M12" s="14"/>
      <c r="N12" s="14"/>
      <c r="O12" s="14"/>
      <c r="P12" s="14"/>
      <c r="Q12" s="14"/>
      <c r="R12" s="14"/>
      <c r="S12" s="14"/>
      <c r="T12" s="14"/>
      <c r="U12" s="14"/>
      <c r="V12" s="14"/>
      <c r="W12" s="14"/>
      <c r="X12" s="14"/>
      <c r="Y12" s="14"/>
      <c r="Z12" s="14"/>
      <c r="AA12" s="14"/>
      <c r="AB12" s="14"/>
      <c r="AC12" s="14"/>
    </row>
    <row r="13" ht="24.4140625" customHeight="true">
      <c r="A13" s="17" t="str">
        <v>S08</v>
      </c>
      <c r="B13" s="17" t="str">
        <v>平台/金融/Enterprise services</v>
      </c>
      <c r="C13" s="17" t="str">
        <v>第三方API或供应商Defectuoso</v>
      </c>
      <c r="D13" s="17" t="str">
        <v>接口超时、供应商公告、失败率升高。</v>
      </c>
      <c r="E13" s="17" t="str">
        <v>Crítica链路阻塞、客户体验下降。</v>
      </c>
      <c r="F13" s="17" t="str">
        <v>切换降级策略，建立供应商战情同步。</v>
      </c>
      <c r="G13" s="17" t="str">
        <v>重试、熔断、备用供应商、Mano de obra绕行。</v>
      </c>
      <c r="H13" s="17" t="str">
        <v>说明受ImpactoFunción和替代流程。</v>
      </c>
      <c r="I13" s="17" t="str">
        <v>技术/Supplier management</v>
      </c>
      <c r="J13" s="17" t="str">
        <v>P1 重大</v>
      </c>
      <c r="K13" s="17" t="str">
        <v>供应商、采购、法务</v>
      </c>
      <c r="L13" s="17" t="str">
        <v>接口成功率、供应商SLA</v>
      </c>
      <c r="M13" s="14"/>
      <c r="N13" s="14"/>
      <c r="O13" s="14"/>
      <c r="P13" s="14"/>
      <c r="Q13" s="14"/>
      <c r="R13" s="14"/>
      <c r="S13" s="14"/>
      <c r="T13" s="14"/>
      <c r="U13" s="14"/>
      <c r="V13" s="14"/>
      <c r="W13" s="14"/>
      <c r="X13" s="14"/>
      <c r="Y13" s="14"/>
      <c r="Z13" s="14"/>
      <c r="AA13" s="14"/>
      <c r="AB13" s="14"/>
      <c r="AC13" s="14"/>
    </row>
    <row r="14" ht="24.4140625" customHeight="true">
      <c r="A14" s="17" t="str">
        <v>S09</v>
      </c>
      <c r="B14" s="17" t="str">
        <v>门店/物业/医疗/教育</v>
      </c>
      <c r="C14" s="17" t="str">
        <v>Store / Site服务中断</v>
      </c>
      <c r="D14" s="17" t="str">
        <v>停电、设备Defectuoso、Personal缺岗、排队过长。</v>
      </c>
      <c r="E14" s="17" t="str">
        <v>现场安全、客户等待、Reclamación。</v>
      </c>
      <c r="F14" s="17" t="str">
        <v>保障安全，Inicio备用设备/场地/Personal调配。</v>
      </c>
      <c r="G14" s="17" t="str">
        <v>Mano de obraRegister、预约改期、现场安抚、应急物资。</v>
      </c>
      <c r="H14" s="17" t="str">
        <v>清晰说明等待时间和替代安排。</v>
      </c>
      <c r="I14" s="17" t="str">
        <v>现场负责人/客服</v>
      </c>
      <c r="J14" s="17" t="str">
        <v>P2 较大</v>
      </c>
      <c r="K14" s="17" t="str">
        <v>安保、物业、供应商</v>
      </c>
      <c r="L14" s="17" t="str">
        <v>排队时长、服务完成率</v>
      </c>
      <c r="M14" s="14"/>
      <c r="N14" s="14"/>
      <c r="O14" s="14"/>
      <c r="P14" s="14"/>
      <c r="Q14" s="14"/>
      <c r="R14" s="14"/>
      <c r="S14" s="14"/>
      <c r="T14" s="14"/>
      <c r="U14" s="14"/>
      <c r="V14" s="14"/>
      <c r="W14" s="14"/>
      <c r="X14" s="14"/>
      <c r="Y14" s="14"/>
      <c r="Z14" s="14"/>
      <c r="AA14" s="14"/>
      <c r="AB14" s="14"/>
      <c r="AC14" s="14"/>
    </row>
    <row r="15" ht="24.4140625" customHeight="true">
      <c r="A15" s="17" t="str">
        <v>S10</v>
      </c>
      <c r="B15" s="17" t="str">
        <v>各Sector</v>
      </c>
      <c r="C15" s="17" t="str">
        <v>群体性Reclamación或舆情扩散</v>
      </c>
      <c r="D15" s="17" t="str">
        <v>社媒集中转发、Reclamación群、媒体询问。</v>
      </c>
      <c r="E15" s="17" t="str">
        <v>声誉Enfoque de gestión、监管关注、客户流失。</v>
      </c>
      <c r="F15" s="17" t="str">
        <v>统一口径，建立舆情监测，升级PR/法务。</v>
      </c>
      <c r="G15" s="17" t="str">
        <v>核实事实、快速给出处理路径、避免多头回复。</v>
      </c>
      <c r="H15" s="17" t="str">
        <v>承认问题Alcance，给出措施和更新时间。</v>
      </c>
      <c r="I15" s="17" t="str">
        <v>客服/PR/法务</v>
      </c>
      <c r="J15" s="17" t="str">
        <v>P1 重大</v>
      </c>
      <c r="K15" s="17" t="str">
        <v>高管、法务、媒体接口</v>
      </c>
      <c r="L15" s="17" t="str">
        <v>舆情热度、重复Reclamación</v>
      </c>
      <c r="M15" s="14"/>
      <c r="N15" s="14"/>
      <c r="O15" s="14"/>
      <c r="P15" s="14"/>
      <c r="Q15" s="14"/>
      <c r="R15" s="14"/>
      <c r="S15" s="14"/>
      <c r="T15" s="14"/>
      <c r="U15" s="14"/>
      <c r="V15" s="14"/>
      <c r="W15" s="14"/>
      <c r="X15" s="14"/>
      <c r="Y15" s="14"/>
      <c r="Z15" s="14"/>
      <c r="AA15" s="14"/>
      <c r="AB15" s="14"/>
      <c r="AC15" s="14"/>
    </row>
    <row r="16" ht="24.4140625" customHeight="true">
      <c r="A16" s="17" t="str">
        <v>S11</v>
      </c>
      <c r="B16" s="17" t="str">
        <v>金融/Proveedor B/会员</v>
      </c>
      <c r="C16" s="17" t="str">
        <v>错误计费/退款争议</v>
      </c>
      <c r="D16" s="17" t="str">
        <v>Facturación不consistente、扣费Excepción、退款Vencido。</v>
      </c>
      <c r="E16" s="17" t="str">
        <v>资金争议、信任损失、监管Reclamación。</v>
      </c>
      <c r="F16" s="17" t="str">
        <v>暂停批量扣费，核查账务，Abierto快速申诉。</v>
      </c>
      <c r="G16" s="17" t="str">
        <v>对账、退款、补偿、批量修复。</v>
      </c>
      <c r="H16" s="17" t="str">
        <v>明确资金安全和到账时间。</v>
      </c>
      <c r="I16" s="17" t="str">
        <v>财务/客服/产品</v>
      </c>
      <c r="J16" s="17" t="str">
        <v>P1 重大</v>
      </c>
      <c r="K16" s="17" t="str">
        <v>支付机构、法务</v>
      </c>
      <c r="L16" s="17" t="str">
        <v>差错金额、退款超时率</v>
      </c>
      <c r="M16" s="14"/>
      <c r="N16" s="14"/>
      <c r="O16" s="14"/>
      <c r="P16" s="14"/>
      <c r="Q16" s="14"/>
      <c r="R16" s="14"/>
      <c r="S16" s="14"/>
      <c r="T16" s="14"/>
      <c r="U16" s="14"/>
      <c r="V16" s="14"/>
      <c r="W16" s="14"/>
      <c r="X16" s="14"/>
      <c r="Y16" s="14"/>
      <c r="Z16" s="14"/>
      <c r="AA16" s="14"/>
      <c r="AB16" s="14"/>
      <c r="AC16" s="14"/>
    </row>
    <row r="17" ht="24.4140625" customHeight="true">
      <c r="A17" s="17" t="str">
        <v>S12</v>
      </c>
      <c r="B17" s="17" t="str">
        <v>平台/SaaS/金融</v>
      </c>
      <c r="C17" s="17" t="str">
        <v>账户登录/权限Excepción</v>
      </c>
      <c r="D17" s="17" t="str">
        <v>登录失败、越权、密码重置Excepción。</v>
      </c>
      <c r="E17" s="17" t="str">
        <v>客户无法使用或数据Enfoque de gestión。</v>
      </c>
      <c r="F17" s="17" t="str">
        <v>Restricted高Enfoque de gestión操作，Prioridad恢复身份认证。</v>
      </c>
      <c r="G17" s="17" t="str">
        <v>回滚策略、刷新权限、Registro审计、临时通行。</v>
      </c>
      <c r="H17" s="17" t="str">
        <v>说明登录替代方案和安全建议。</v>
      </c>
      <c r="I17" s="17" t="str">
        <v>技术/安全/客服</v>
      </c>
      <c r="J17" s="17" t="str">
        <v>P1 重大</v>
      </c>
      <c r="K17" s="17" t="str">
        <v>安全、身份供应商</v>
      </c>
      <c r="L17" s="17" t="str">
        <v>登录成功率、权限Excepción</v>
      </c>
      <c r="M17" s="14"/>
      <c r="N17" s="14"/>
      <c r="O17" s="14"/>
      <c r="P17" s="14"/>
      <c r="Q17" s="14"/>
      <c r="R17" s="14"/>
      <c r="S17" s="14"/>
      <c r="T17" s="14"/>
      <c r="U17" s="14"/>
      <c r="V17" s="14"/>
      <c r="W17" s="14"/>
      <c r="X17" s="14"/>
      <c r="Y17" s="14"/>
      <c r="Z17" s="14"/>
      <c r="AA17" s="14"/>
      <c r="AB17" s="14"/>
      <c r="AC17" s="14"/>
    </row>
    <row r="18" ht="24.4140625" customHeight="true">
      <c r="A18" s="17" t="str">
        <v>S13</v>
      </c>
      <c r="B18" s="17" t="str">
        <v>高并发平台/Actividad运营</v>
      </c>
      <c r="C18" s="17" t="str">
        <v>高峰期capacidad不足</v>
      </c>
      <c r="D18" s="17" t="str">
        <v>CPU/队列/数据库Near Limit，响应变慢。</v>
      </c>
      <c r="E18" s="17" t="str">
        <v>性能下降、交易失败、Reclamación。</v>
      </c>
      <c r="F18" s="17" t="str">
        <v>限流降级、扩容、关闭非核心Función。</v>
      </c>
      <c r="G18" s="17" t="str">
        <v>扩容、缓存、排队、Actividad节奏Ajuste。</v>
      </c>
      <c r="H18" s="17" t="str">
        <v>说明高峰排队和后续补偿。</v>
      </c>
      <c r="I18" s="17" t="str">
        <v>技术/运营/产品</v>
      </c>
      <c r="J18" s="17" t="str">
        <v>P2 较大</v>
      </c>
      <c r="K18" s="17" t="str">
        <v>Cloud vendor、Actividad团队</v>
      </c>
      <c r="L18" s="17" t="str">
        <v>capacidad水位、队列长度</v>
      </c>
      <c r="M18" s="14"/>
      <c r="N18" s="14"/>
      <c r="O18" s="14"/>
      <c r="P18" s="14"/>
      <c r="Q18" s="14"/>
      <c r="R18" s="14"/>
      <c r="S18" s="14"/>
      <c r="T18" s="14"/>
      <c r="U18" s="14"/>
      <c r="V18" s="14"/>
      <c r="W18" s="14"/>
      <c r="X18" s="14"/>
      <c r="Y18" s="14"/>
      <c r="Z18" s="14"/>
      <c r="AA18" s="14"/>
      <c r="AB18" s="14"/>
      <c r="AC18" s="14"/>
    </row>
    <row r="19" ht="24.4140625" customHeight="true">
      <c r="A19" s="17" t="str">
        <v>S14</v>
      </c>
      <c r="B19" s="17" t="str">
        <v>B2B/Enterprise services</v>
      </c>
      <c r="C19" s="17" t="str">
        <v>Crítica客户SLA违约</v>
      </c>
      <c r="D19" s="17" t="str">
        <v>重点Atención al cliente不可用或Respuesta vencida。</v>
      </c>
      <c r="E19" s="17" t="str">
        <v>续约Enfoque de gestión、赔偿、Relationship受损。</v>
      </c>
      <c r="F19" s="17" t="str">
        <v>Customer success manager牵头，指定单点联系人。</v>
      </c>
      <c r="G19" s="17" t="str">
        <v>Prioridad修复、专线沟通、SLA补偿测算。</v>
      </c>
      <c r="H19" s="17" t="str">
        <v>定向同步恢复计划和补偿安排。</v>
      </c>
      <c r="I19" s="17" t="str">
        <v>客户成功/技术/法务</v>
      </c>
      <c r="J19" s="17" t="str">
        <v>P1 重大</v>
      </c>
      <c r="K19" s="17" t="str">
        <v>Ventas、法务、高管</v>
      </c>
      <c r="L19" s="17" t="str">
        <v>Cliente clave可用性</v>
      </c>
      <c r="M19" s="14"/>
      <c r="N19" s="14"/>
      <c r="O19" s="14"/>
      <c r="P19" s="14"/>
      <c r="Q19" s="14"/>
      <c r="R19" s="14"/>
      <c r="S19" s="14"/>
      <c r="T19" s="14"/>
      <c r="U19" s="14"/>
      <c r="V19" s="14"/>
      <c r="W19" s="14"/>
      <c r="X19" s="14"/>
      <c r="Y19" s="14"/>
      <c r="Z19" s="14"/>
      <c r="AA19" s="14"/>
      <c r="AB19" s="14"/>
      <c r="AC19" s="14"/>
    </row>
    <row r="20" ht="24.4140625" customHeight="true">
      <c r="A20" s="17" t="str">
        <v>S15</v>
      </c>
      <c r="B20" s="17" t="str">
        <v>客服/现场服务</v>
      </c>
      <c r="C20" s="17" t="str">
        <v>服务PersonalTono/calidadReclamación</v>
      </c>
      <c r="D20" s="17" t="str">
        <v>差评、Audio de llamada质检不合格、客户升级Reclamación。</v>
      </c>
      <c r="E20" s="17" t="str">
        <v>客户满意度下降、品牌损害。</v>
      </c>
      <c r="F20" s="17" t="str">
        <v>安抚客户，调取证据，安排复核与Seguimiento。</v>
      </c>
      <c r="G20" s="17" t="str">
        <v>替换服务Personal、Capacitación、纪律处理、补救。</v>
      </c>
      <c r="H20" s="17" t="str">
        <v>表达歉意，说明改进和补偿。</v>
      </c>
      <c r="I20" s="17" t="str">
        <v>客服/质控/HR</v>
      </c>
      <c r="J20" s="17" t="str">
        <v>P3 general</v>
      </c>
      <c r="K20" s="17" t="str">
        <v>人力、质检</v>
      </c>
      <c r="L20" s="17" t="str">
        <v>满意度、差评率</v>
      </c>
      <c r="M20" s="14"/>
      <c r="N20" s="14"/>
      <c r="O20" s="14"/>
      <c r="P20" s="14"/>
      <c r="Q20" s="14"/>
      <c r="R20" s="14"/>
      <c r="S20" s="14"/>
      <c r="T20" s="14"/>
      <c r="U20" s="14"/>
      <c r="V20" s="14"/>
      <c r="W20" s="14"/>
      <c r="X20" s="14"/>
      <c r="Y20" s="14"/>
      <c r="Z20" s="14"/>
      <c r="AA20" s="14"/>
      <c r="AB20" s="14"/>
      <c r="AC20" s="14"/>
    </row>
    <row r="21" ht="24.4140625" customHeight="true">
      <c r="A21" s="17" t="str">
        <v>S16</v>
      </c>
      <c r="B21" s="17" t="str">
        <v>Fabricación/软件/消费品</v>
      </c>
      <c r="C21" s="17" t="str">
        <v>产品defect引发批量Reclamación</v>
      </c>
      <c r="D21" s="17" t="str">
        <v>同类Defectuoso集中出现、Return / exchange激增。</v>
      </c>
      <c r="E21" s="17" t="str">
        <v>calidadEnfoque de gestión、召回、赔付。</v>
      </c>
      <c r="F21" s="17" t="str">
        <v>Congelado问题批次，收集样本，通知calidad负责人。</v>
      </c>
      <c r="G21" s="17" t="str">
        <v>defectUbicación、召回/补丁、批量赔付。</v>
      </c>
      <c r="H21" s="17" t="str">
        <v>说明问题Alcance、处理方式和安全提醒。</v>
      </c>
      <c r="I21" s="17" t="str">
        <v>calidad/产品/客服</v>
      </c>
      <c r="J21" s="17" t="str">
        <v>P1 重大</v>
      </c>
      <c r="K21" s="17" t="str">
        <v>Haga seguimiento de puntos de control clave, entregables, estado de aceptación y variación de hitos.、法务、PR</v>
      </c>
      <c r="L21" s="17" t="str">
        <v>defect率、Return / exchange率</v>
      </c>
      <c r="M21" s="14"/>
      <c r="N21" s="14"/>
      <c r="O21" s="14"/>
      <c r="P21" s="14"/>
      <c r="Q21" s="14"/>
      <c r="R21" s="14"/>
      <c r="S21" s="14"/>
      <c r="T21" s="14"/>
      <c r="U21" s="14"/>
      <c r="V21" s="14"/>
      <c r="W21" s="14"/>
      <c r="X21" s="14"/>
      <c r="Y21" s="14"/>
      <c r="Z21" s="14"/>
      <c r="AA21" s="14"/>
      <c r="AB21" s="14"/>
      <c r="AC21" s="14"/>
    </row>
    <row r="22" ht="24.4140625" customHeight="true">
      <c r="A22" s="17" t="str">
        <v>S17</v>
      </c>
      <c r="B22" s="17" t="str">
        <v>受监管Sector</v>
      </c>
      <c r="C22" s="17" t="str">
        <v>监管问询或媒体关注</v>
      </c>
      <c r="D22" s="17" t="str">
        <v>收到监管函、媒体采访、公开报道。</v>
      </c>
      <c r="E22" s="17" t="str">
        <v>Compliant处罚、品牌声誉Impacto。</v>
      </c>
      <c r="F22" s="17" t="str">
        <v>Legal y cumplimiento牵头，统一资料和回应窗口。</v>
      </c>
      <c r="G22" s="17" t="str">
        <v>事实核验、证据Archivo、Aprobación对外回应。</v>
      </c>
      <c r="H22" s="17" t="str">
        <v>由授权口径发布，避免未经确认信息。</v>
      </c>
      <c r="I22" s="17" t="str">
        <v>法务/Compliant/PR</v>
      </c>
      <c r="J22" s="17" t="str">
        <v>P1 重大</v>
      </c>
      <c r="K22" s="17" t="str">
        <v>高管、监管接口</v>
      </c>
      <c r="L22" s="17" t="str">
        <v>监管Objetivo、媒体热度</v>
      </c>
      <c r="M22" s="14"/>
      <c r="N22" s="14"/>
      <c r="O22" s="14"/>
      <c r="P22" s="14"/>
      <c r="Q22" s="14"/>
      <c r="R22" s="14"/>
      <c r="S22" s="14"/>
      <c r="T22" s="14"/>
      <c r="U22" s="14"/>
      <c r="V22" s="14"/>
      <c r="W22" s="14"/>
      <c r="X22" s="14"/>
      <c r="Y22" s="14"/>
      <c r="Z22" s="14"/>
      <c r="AA22" s="14"/>
      <c r="AB22" s="14"/>
      <c r="AC22" s="14"/>
    </row>
    <row r="23" ht="24.4140625" customHeight="true">
      <c r="A23" s="17" t="str">
        <v>S18</v>
      </c>
      <c r="B23" s="17" t="str">
        <v>多渠道运营</v>
      </c>
      <c r="C23" s="17" t="str">
        <v>信息发布错误/多渠道不consistente</v>
      </c>
      <c r="D23" s="17" t="str">
        <v>官网、App、客服口径、短信内容冲突。</v>
      </c>
      <c r="E23" s="17" t="str">
        <v>误导客户、Reclamación、履约争议。</v>
      </c>
      <c r="F23" s="17" t="str">
        <v>暂停错误内容，发布更正，统一FAQ。</v>
      </c>
      <c r="G23" s="17" t="str">
        <v>回滚文案、校验渠道、追踪受Impacto客户。</v>
      </c>
      <c r="H23" s="17" t="str">
        <v>说明更正内容和客户Utilidad antes de impuestos - impuesto sobre la renta。</v>
      </c>
      <c r="I23" s="17" t="str">
        <v>Mercadotecnia/Operaciones / Customer Support</v>
      </c>
      <c r="J23" s="17" t="str">
        <v>P2 较大</v>
      </c>
      <c r="K23" s="17" t="str">
        <v>法务、PR</v>
      </c>
      <c r="L23" s="17" t="str">
        <v>发布审核命中率</v>
      </c>
      <c r="M23" s="14"/>
      <c r="N23" s="14"/>
      <c r="O23" s="14"/>
      <c r="P23" s="14"/>
      <c r="Q23" s="14"/>
      <c r="R23" s="14"/>
      <c r="S23" s="14"/>
      <c r="T23" s="14"/>
      <c r="U23" s="14"/>
      <c r="V23" s="14"/>
      <c r="W23" s="14"/>
      <c r="X23" s="14"/>
      <c r="Y23" s="14"/>
      <c r="Z23" s="14"/>
      <c r="AA23" s="14"/>
      <c r="AB23" s="14"/>
      <c r="AC23" s="14"/>
    </row>
    <row r="24" ht="24.4140625" customHeight="true">
      <c r="A24" s="17" t="str">
        <v>S19</v>
      </c>
      <c r="B24" s="17" t="str">
        <v>金融/平台/零售</v>
      </c>
      <c r="C24" s="17" t="str">
        <v>安全事件或欺诈Enfoque de gestión</v>
      </c>
      <c r="D24" s="17" t="str">
        <v>Excepción交易、撞库、钓鱼、账号盗用。</v>
      </c>
      <c r="E24" s="17" t="str">
        <v>资金损失、客户恐慌、Compliant事件。</v>
      </c>
      <c r="F24" s="17" t="str">
        <v>CongeladoEnfoque de gestión交易，安全团队接管，Cliente informado保护账户。</v>
      </c>
      <c r="G24" s="17" t="str">
        <v>风控Regla、溯源、封禁、报案/监管。</v>
      </c>
      <c r="H24" s="17" t="str">
        <v>强调账户保护措施和申诉路径。</v>
      </c>
      <c r="I24" s="17" t="str">
        <v>安全/风控/客服</v>
      </c>
      <c r="J24" s="17" t="str">
        <v>P0 极重大</v>
      </c>
      <c r="K24" s="17" t="str">
        <v>法务、监管、支付机构</v>
      </c>
      <c r="L24" s="17" t="str">
        <v>Excepción交易、风控命中</v>
      </c>
      <c r="M24" s="14"/>
      <c r="N24" s="14"/>
      <c r="O24" s="14"/>
      <c r="P24" s="14"/>
      <c r="Q24" s="14"/>
      <c r="R24" s="14"/>
      <c r="S24" s="14"/>
      <c r="T24" s="14"/>
      <c r="U24" s="14"/>
      <c r="V24" s="14"/>
      <c r="W24" s="14"/>
      <c r="X24" s="14"/>
      <c r="Y24" s="14"/>
      <c r="Z24" s="14"/>
      <c r="AA24" s="14"/>
      <c r="AB24" s="14"/>
      <c r="AC24" s="14"/>
    </row>
    <row r="25" ht="24.4140625" customHeight="true">
      <c r="A25" s="17" t="str">
        <v>S20</v>
      </c>
      <c r="B25" s="17" t="str">
        <v>跨区域运营/现场服务</v>
      </c>
      <c r="C25" s="17" t="str">
        <v>跨区域灾害/不可抗力Impacto</v>
      </c>
      <c r="D25" s="17" t="str">
        <v>极端天气、疫情、Traffic Control、停电。</v>
      </c>
      <c r="E25" s="17" t="str">
        <v>服务停摆、Personal安全、Haga seguimiento de puntos de control clave, entregables, estado de aceptación y variación de hitos.延误。</v>
      </c>
      <c r="F25" s="17" t="str">
        <v>确认Personal安全，InicioBCP，发布区域通知。</v>
      </c>
      <c r="G25" s="17" t="str">
        <v>改派、延期、Remote服务、资源调拨。</v>
      </c>
      <c r="H25" s="17" t="str">
        <v>说明不可抗力Impacto和替代安排。</v>
      </c>
      <c r="I25" s="17" t="str">
        <v>运营/安全/客服</v>
      </c>
      <c r="J25" s="17" t="str">
        <v>P1 重大</v>
      </c>
      <c r="K25" s="17" t="str">
        <v>政府/物业/供应商</v>
      </c>
      <c r="L25" s="17" t="str">
        <v>区域服务完成率</v>
      </c>
      <c r="M25" s="14"/>
      <c r="N25" s="14"/>
      <c r="O25" s="14"/>
      <c r="P25" s="14"/>
      <c r="Q25" s="14"/>
      <c r="R25" s="14"/>
      <c r="S25" s="14"/>
      <c r="T25" s="14"/>
      <c r="U25" s="14"/>
      <c r="V25" s="14"/>
      <c r="W25" s="14"/>
      <c r="X25" s="14"/>
      <c r="Y25" s="14"/>
      <c r="Z25" s="14"/>
      <c r="AA25" s="14"/>
      <c r="AB25" s="14"/>
      <c r="AC25" s="14"/>
    </row>
    <row r="26" ht="24.4140625" customHeight="true">
      <c r="A26" s="17" t="str">
        <v>S21</v>
      </c>
      <c r="B26" s="17" t="str">
        <v>数据驱动运营</v>
      </c>
      <c r="C26" s="17" t="str">
        <v>Data reports/运营指标Excepción</v>
      </c>
      <c r="D26" s="17" t="str">
        <v>数据延迟、指标突变、埋点丢失。</v>
      </c>
      <c r="E26" s="17" t="str">
        <v>Decisión误导、客户报告错误。</v>
      </c>
      <c r="F26" s="17" t="str">
        <v>标记数据不可用，暂停对外报表，核查链路。</v>
      </c>
      <c r="G26" s="17" t="str">
        <v>补数、重跑、校准指标口径。</v>
      </c>
      <c r="H26" s="17" t="str">
        <v>说明数据修正Alcance和更新时间。</v>
      </c>
      <c r="I26" s="17" t="str">
        <v>数据/产品/运营</v>
      </c>
      <c r="J26" s="17" t="str">
        <v>P2 较大</v>
      </c>
      <c r="K26" s="17" t="str">
        <v>BI/数据供应商</v>
      </c>
      <c r="L26" s="17" t="str">
        <v>数据延迟、准确率</v>
      </c>
      <c r="M26" s="14"/>
      <c r="N26" s="14"/>
      <c r="O26" s="14"/>
      <c r="P26" s="14"/>
      <c r="Q26" s="14"/>
      <c r="R26" s="14"/>
      <c r="S26" s="14"/>
      <c r="T26" s="14"/>
      <c r="U26" s="14"/>
      <c r="V26" s="14"/>
      <c r="W26" s="14"/>
      <c r="X26" s="14"/>
      <c r="Y26" s="14"/>
      <c r="Z26" s="14"/>
      <c r="AA26" s="14"/>
      <c r="AB26" s="14"/>
      <c r="AC26" s="14"/>
    </row>
    <row r="27" ht="24.4140625" customHeight="true">
      <c r="A27" s="17" t="str">
        <v>S22</v>
      </c>
      <c r="B27" s="17" t="str">
        <v>Enterprise services/后台运营</v>
      </c>
      <c r="C27" s="17" t="str">
        <v>业务流程Aprobación卡点</v>
      </c>
      <c r="D27" s="17" t="str">
        <v>Aprobación队列Overstock、Crítica人不可用、权限缺失。</v>
      </c>
      <c r="E27" s="17" t="str">
        <v>交付延迟、客户等待。</v>
      </c>
      <c r="F27" s="17" t="str">
        <v>启用授权替代人，拆分高Prioridad级工单。</v>
      </c>
      <c r="G27" s="17" t="str">
        <v>临时授权、流程旁路、补Aprobación记录。</v>
      </c>
      <c r="H27" s="17" t="str">
        <v>说明处理进度和Tiempo prometido。</v>
      </c>
      <c r="I27" s="17" t="str">
        <v>运营/流程负责人</v>
      </c>
      <c r="J27" s="17" t="str">
        <v>P3 general</v>
      </c>
      <c r="K27" s="17" t="str">
        <v>人力、法务</v>
      </c>
      <c r="L27" s="17" t="str">
        <v>Aprobación时长、Overstock量</v>
      </c>
      <c r="M27" s="14"/>
      <c r="N27" s="14"/>
      <c r="O27" s="14"/>
      <c r="P27" s="14"/>
      <c r="Q27" s="14"/>
      <c r="R27" s="14"/>
      <c r="S27" s="14"/>
      <c r="T27" s="14"/>
      <c r="U27" s="14"/>
      <c r="V27" s="14"/>
      <c r="W27" s="14"/>
      <c r="X27" s="14"/>
      <c r="Y27" s="14"/>
      <c r="Z27" s="14"/>
      <c r="AA27" s="14"/>
      <c r="AB27" s="14"/>
      <c r="AC27" s="14"/>
    </row>
  </sheetData>
  <mergeCells count="2">
    <mergeCell ref="A1:L1"/>
    <mergeCell ref="A2:L2"/>
  </mergeCells>
  <pageMargins left="0.7" right="0.7" top="0.75" bottom="0.75" header="0.3" footer="0.3"/>
  <ignoredErrors>
    <ignoredError sqref="A1:XFD27" evalError="true" twoDigitTextYear="true" numberStoredAsText="true" formula="true" formulaRange="true" unlockedFormula="true" emptyCellReference="true" listDataValidation="true" calculatedColumn="true"/>
  </ignoredErrors>
  <tableParts count="1">
    <tablePart r:id="R82c883d522704b98"/>
  </tableParts>
</worksheet>
</file>

<file path=xl/worksheets/sheet8.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0"/>
    <col customWidth="true" max="4" min="2" width="18"/>
    <col customWidth="true" max="5" min="5" width="70"/>
    <col customWidth="true" max="6" min="6" width="20"/>
    <col customWidth="true" max="7" min="7" width="24"/>
  </cols>
  <sheetData>
    <row r="1" ht="28" customHeight="true">
      <c r="A1" s="10" t="s">
        <v>1</v>
      </c>
      <c r="B1" s="10"/>
      <c r="C1" s="10"/>
      <c r="D1" s="10"/>
      <c r="E1" s="10"/>
      <c r="F1" s="10"/>
      <c r="G1" s="10"/>
      <c r="H1" s="14"/>
      <c r="I1" s="14"/>
      <c r="J1" s="14"/>
      <c r="K1" s="14"/>
      <c r="L1" s="14"/>
      <c r="M1" s="14"/>
      <c r="N1" s="14"/>
      <c r="O1" s="14"/>
      <c r="P1" s="14"/>
      <c r="Q1" s="14"/>
      <c r="R1" s="14"/>
      <c r="S1" s="14"/>
      <c r="T1" s="14"/>
      <c r="U1" s="14"/>
      <c r="V1" s="14"/>
      <c r="W1" s="14"/>
      <c r="X1" s="14"/>
      <c r="Y1" s="14"/>
      <c r="Z1" s="14"/>
      <c r="AA1" s="14"/>
      <c r="AB1" s="14"/>
      <c r="AC1" s="14"/>
    </row>
    <row r="2" ht="28" customHeight="true">
      <c r="A2" s="12" t="s">
        <v>1</v>
      </c>
      <c r="B2" s="12"/>
      <c r="C2" s="12"/>
      <c r="D2" s="12"/>
      <c r="E2" s="12"/>
      <c r="F2" s="12"/>
      <c r="G2" s="12"/>
      <c r="H2" s="14"/>
      <c r="I2" s="14"/>
      <c r="J2" s="14"/>
      <c r="K2" s="14"/>
      <c r="L2" s="14"/>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69" t="str">
        <v>模板编号</v>
      </c>
      <c r="B4" s="69" t="str">
        <v>使用场景</v>
      </c>
      <c r="C4" s="69" t="str">
        <v>受众</v>
      </c>
      <c r="D4" s="69" t="str">
        <v>发送时机</v>
      </c>
      <c r="E4" s="69" t="str">
        <v>模板内容</v>
      </c>
      <c r="F4" s="69" t="str">
        <v>Aprobación人</v>
      </c>
      <c r="G4" s="69" t="str">
        <v>备注</v>
      </c>
      <c r="H4" s="14"/>
      <c r="I4" s="14"/>
      <c r="J4" s="14"/>
      <c r="K4" s="14"/>
      <c r="L4" s="14"/>
      <c r="M4" s="14"/>
      <c r="N4" s="14"/>
      <c r="O4" s="14"/>
      <c r="P4" s="14"/>
      <c r="Q4" s="14"/>
      <c r="R4" s="14"/>
      <c r="S4" s="14"/>
      <c r="T4" s="14"/>
      <c r="U4" s="14"/>
      <c r="V4" s="14"/>
      <c r="W4" s="14"/>
      <c r="X4" s="14"/>
      <c r="Y4" s="14"/>
      <c r="Z4" s="14"/>
      <c r="AA4" s="14"/>
      <c r="AB4" s="14"/>
      <c r="AC4" s="14"/>
    </row>
    <row r="5" ht="24.4140625" customHeight="true">
      <c r="A5" s="17" t="str">
        <v>T01</v>
      </c>
      <c r="B5" s="17" t="str">
        <v>内部首次告警</v>
      </c>
      <c r="C5" s="17" t="str">
        <v>战情群/值班群</v>
      </c>
      <c r="D5" s="17" t="str">
        <v>发现后5-15钟</v>
      </c>
      <c r="E5" s="17" t="str">
        <v>【事件编号】疑似【Grado】事件，Impacto【业务/客户Alcance】。已由【负责人】牵头处理，请【技术/客服/法务】在【时间】前反馈初判与Acción。</v>
      </c>
      <c r="F5" s="17" t="str">
        <v>事件指挥官</v>
      </c>
      <c r="G5" s="17" t="str">
        <v>用于快速拉齐信息。</v>
      </c>
      <c r="H5" s="14"/>
      <c r="I5" s="14"/>
      <c r="J5" s="14"/>
      <c r="K5" s="14"/>
      <c r="L5" s="14"/>
      <c r="M5" s="14"/>
      <c r="N5" s="14"/>
      <c r="O5" s="14"/>
      <c r="P5" s="14"/>
      <c r="Q5" s="14"/>
      <c r="R5" s="14"/>
      <c r="S5" s="14"/>
      <c r="T5" s="14"/>
      <c r="U5" s="14"/>
      <c r="V5" s="14"/>
      <c r="W5" s="14"/>
      <c r="X5" s="14"/>
      <c r="Y5" s="14"/>
      <c r="Z5" s="14"/>
      <c r="AA5" s="14"/>
      <c r="AB5" s="14"/>
      <c r="AC5" s="14"/>
    </row>
    <row r="6" ht="24.4140625" customHeight="true">
      <c r="A6" s="17" t="str">
        <v>T02</v>
      </c>
      <c r="B6" s="17" t="str">
        <v>客户Primera respuesta</v>
      </c>
      <c r="C6" s="17" t="str">
        <v>受Impacto客户/Cliente clave</v>
      </c>
      <c r="D6" s="17" t="str">
        <v>确认Impacto后30-60分钟</v>
      </c>
      <c r="E6" s="17" t="str">
        <v>很抱歉给您带来不便。我们已发现【问题Descripción】，正在紧急处理。当前可用替代方式为【替代方案】。下一次更新时间为【时间】。</v>
      </c>
      <c r="F6" s="17" t="s">
        <v>13</v>
      </c>
      <c r="G6" s="17" t="str">
        <v>避免承诺未验证恢复时间。</v>
      </c>
      <c r="H6" s="14"/>
      <c r="I6" s="14"/>
      <c r="J6" s="14"/>
      <c r="K6" s="14"/>
      <c r="L6" s="14"/>
      <c r="M6" s="14"/>
      <c r="N6" s="14"/>
      <c r="O6" s="14"/>
      <c r="P6" s="14"/>
      <c r="Q6" s="14"/>
      <c r="R6" s="14"/>
      <c r="S6" s="14"/>
      <c r="T6" s="14"/>
      <c r="U6" s="14"/>
      <c r="V6" s="14"/>
      <c r="W6" s="14"/>
      <c r="X6" s="14"/>
      <c r="Y6" s="14"/>
      <c r="Z6" s="14"/>
      <c r="AA6" s="14"/>
      <c r="AB6" s="14"/>
      <c r="AC6" s="14"/>
    </row>
    <row r="7" ht="24.4140625" customHeight="true">
      <c r="A7" s="17" t="str">
        <v>T03</v>
      </c>
      <c r="B7" s="17" t="str">
        <v>官网/状态页公告</v>
      </c>
      <c r="C7" s="17" t="str">
        <v>公众客户</v>
      </c>
      <c r="D7" s="17" t="str">
        <v>P0/P1且Impacto多客户</v>
      </c>
      <c r="E7" s="17" t="str">
        <v>【时间】起，Partial用户可能受到【Impacto】。我们正在处理并将En curso更新。建议您暂时使用【替代路径】。感谢理解。</v>
      </c>
      <c r="F7" s="17" t="str">
        <v>PR/法务/业务负责人</v>
      </c>
      <c r="G7" s="17" t="str">
        <v>敏感Asunto需法务审核。</v>
      </c>
      <c r="H7" s="14"/>
      <c r="I7" s="14"/>
      <c r="J7" s="14"/>
      <c r="K7" s="14"/>
      <c r="L7" s="14"/>
      <c r="M7" s="14"/>
      <c r="N7" s="14"/>
      <c r="O7" s="14"/>
      <c r="P7" s="14"/>
      <c r="Q7" s="14"/>
      <c r="R7" s="14"/>
      <c r="S7" s="14"/>
      <c r="T7" s="14"/>
      <c r="U7" s="14"/>
      <c r="V7" s="14"/>
      <c r="W7" s="14"/>
      <c r="X7" s="14"/>
      <c r="Y7" s="14"/>
      <c r="Z7" s="14"/>
      <c r="AA7" s="14"/>
      <c r="AB7" s="14"/>
      <c r="AC7" s="14"/>
    </row>
    <row r="8" ht="24.4140625" customHeight="true">
      <c r="A8" s="17" t="str">
        <v>T04</v>
      </c>
      <c r="B8" s="17" t="str">
        <v>进展更新</v>
      </c>
      <c r="C8" s="17" t="str">
        <v>客户/内部Dirección</v>
      </c>
      <c r="D8" s="17" t="str">
        <v>按分级Frecuencia</v>
      </c>
      <c r="E8" s="17" t="str">
        <v>当前进展：已完成【动作】，仍在处理【问题】；预计下一步为【Acción】。若恢复时间变化，我们将在【时间】前再次通知。</v>
      </c>
      <c r="F8" s="17" t="str">
        <v>事件指挥官</v>
      </c>
      <c r="G8" s="17" t="str">
        <v>每次更新Retención发送记录。</v>
      </c>
      <c r="H8" s="14"/>
      <c r="I8" s="14"/>
      <c r="J8" s="14"/>
      <c r="K8" s="14"/>
      <c r="L8" s="14"/>
      <c r="M8" s="14"/>
      <c r="N8" s="14"/>
      <c r="O8" s="14"/>
      <c r="P8" s="14"/>
      <c r="Q8" s="14"/>
      <c r="R8" s="14"/>
      <c r="S8" s="14"/>
      <c r="T8" s="14"/>
      <c r="U8" s="14"/>
      <c r="V8" s="14"/>
      <c r="W8" s="14"/>
      <c r="X8" s="14"/>
      <c r="Y8" s="14"/>
      <c r="Z8" s="14"/>
      <c r="AA8" s="14"/>
      <c r="AB8" s="14"/>
      <c r="AC8" s="14"/>
    </row>
    <row r="9" ht="24.4140625" customHeight="true">
      <c r="A9" s="17" t="str">
        <v>T05</v>
      </c>
      <c r="B9" s="17" t="str">
        <v>恢复通知</v>
      </c>
      <c r="C9" s="17" t="str">
        <v>受Impacto客户</v>
      </c>
      <c r="D9" s="17" t="str">
        <v>恢复验证后</v>
      </c>
      <c r="E9" s="17" t="str">
        <v>【服务/Función】已于【时间】恢复。我们Verificado【验证项】并Continue Watching。对于已受ImpactoAsunto，请通过【入口】提交，我们将Handle first。</v>
      </c>
      <c r="F9" s="17" t="str">
        <v>客服/产品负责人</v>
      </c>
      <c r="G9" s="17" t="str">
        <v>说明观察期和补偿入口。</v>
      </c>
      <c r="H9" s="14"/>
      <c r="I9" s="14"/>
      <c r="J9" s="14"/>
      <c r="K9" s="14"/>
      <c r="L9" s="14"/>
      <c r="M9" s="14"/>
      <c r="N9" s="14"/>
      <c r="O9" s="14"/>
      <c r="P9" s="14"/>
      <c r="Q9" s="14"/>
      <c r="R9" s="14"/>
      <c r="S9" s="14"/>
      <c r="T9" s="14"/>
      <c r="U9" s="14"/>
      <c r="V9" s="14"/>
      <c r="W9" s="14"/>
      <c r="X9" s="14"/>
      <c r="Y9" s="14"/>
      <c r="Z9" s="14"/>
      <c r="AA9" s="14"/>
      <c r="AB9" s="14"/>
      <c r="AC9" s="14"/>
    </row>
    <row r="10" ht="24.4140625" customHeight="true">
      <c r="A10" s="17" t="str">
        <v>T06</v>
      </c>
      <c r="B10" s="17" t="str">
        <v>Reclamación安抚</v>
      </c>
      <c r="C10" s="17" t="str">
        <v>单个Reclamación客户</v>
      </c>
      <c r="D10" s="17" t="str">
        <v>客户强烈不满时</v>
      </c>
      <c r="E10" s="17" t="str">
        <v>理解您的感受，我们会由【专人】Seguimiento到关闭。当前处理方案为【方案】；预计完成时间【时间】。处理完成后我们会主动Seguimiento。</v>
      </c>
      <c r="F10" s="17" t="str">
        <v>客服Supervisor</v>
      </c>
      <c r="G10" s="17" t="str">
        <v>适合电话/邮件/IM。</v>
      </c>
      <c r="H10" s="14"/>
      <c r="I10" s="14"/>
      <c r="J10" s="14"/>
      <c r="K10" s="14"/>
      <c r="L10" s="14"/>
      <c r="M10" s="14"/>
      <c r="N10" s="14"/>
      <c r="O10" s="14"/>
      <c r="P10" s="14"/>
      <c r="Q10" s="14"/>
      <c r="R10" s="14"/>
      <c r="S10" s="14"/>
      <c r="T10" s="14"/>
      <c r="U10" s="14"/>
      <c r="V10" s="14"/>
      <c r="W10" s="14"/>
      <c r="X10" s="14"/>
      <c r="Y10" s="14"/>
      <c r="Z10" s="14"/>
      <c r="AA10" s="14"/>
      <c r="AB10" s="14"/>
      <c r="AC10" s="14"/>
    </row>
    <row r="11" ht="24.4140625" customHeight="true">
      <c r="A11" s="17" t="str">
        <v>T07</v>
      </c>
      <c r="B11" s="17" t="str">
        <v>Cliente clave同步</v>
      </c>
      <c r="C11" s="17" t="str">
        <v>KA/VIP/企业客户</v>
      </c>
      <c r="D11" s="17" t="str">
        <v>P1以上或SLAEnfoque de gestión</v>
      </c>
      <c r="E11" s="17" t="str">
        <v>我们已将该Escalamiento de incidencias为【Grado】，由【负责人】直接协调。为降低Impacto，我们提供【临时方案】；后续将提供复盘与补偿建议。</v>
      </c>
      <c r="F11" s="17" t="str">
        <v>客户成功负责人</v>
      </c>
      <c r="G11" s="17" t="str">
        <v>Ventas/CSM参与。</v>
      </c>
      <c r="H11" s="14"/>
      <c r="I11" s="14"/>
      <c r="J11" s="14"/>
      <c r="K11" s="14"/>
      <c r="L11" s="14"/>
      <c r="M11" s="14"/>
      <c r="N11" s="14"/>
      <c r="O11" s="14"/>
      <c r="P11" s="14"/>
      <c r="Q11" s="14"/>
      <c r="R11" s="14"/>
      <c r="S11" s="14"/>
      <c r="T11" s="14"/>
      <c r="U11" s="14"/>
      <c r="V11" s="14"/>
      <c r="W11" s="14"/>
      <c r="X11" s="14"/>
      <c r="Y11" s="14"/>
      <c r="Z11" s="14"/>
      <c r="AA11" s="14"/>
      <c r="AB11" s="14"/>
      <c r="AC11" s="14"/>
    </row>
    <row r="12" ht="24.4140625" customHeight="true">
      <c r="A12" s="17" t="str">
        <v>T08</v>
      </c>
      <c r="B12" s="17" t="str">
        <v>供应商升级</v>
      </c>
      <c r="C12" s="17" t="str">
        <v>第三方供应商</v>
      </c>
      <c r="D12" s="17" t="str">
        <v>确认供应商相关后</v>
      </c>
      <c r="E12" s="17" t="str">
        <v>请立即确认【接口/服务】Motivo de excepción、Alcance del impacto、ETA、临时绕行方案，并每【Frecuencia】同步进展。本事件编号为【事件编号】。</v>
      </c>
      <c r="F12" s="17" t="s">
        <v>10</v>
      </c>
      <c r="G12" s="17" t="str">
        <v>Retención供应商响应证据。</v>
      </c>
      <c r="H12" s="14"/>
      <c r="I12" s="14"/>
      <c r="J12" s="14"/>
      <c r="K12" s="14"/>
      <c r="L12" s="14"/>
      <c r="M12" s="14"/>
      <c r="N12" s="14"/>
      <c r="O12" s="14"/>
      <c r="P12" s="14"/>
      <c r="Q12" s="14"/>
      <c r="R12" s="14"/>
      <c r="S12" s="14"/>
      <c r="T12" s="14"/>
      <c r="U12" s="14"/>
      <c r="V12" s="14"/>
      <c r="W12" s="14"/>
      <c r="X12" s="14"/>
      <c r="Y12" s="14"/>
      <c r="Z12" s="14"/>
      <c r="AA12" s="14"/>
      <c r="AB12" s="14"/>
      <c r="AC12" s="14"/>
    </row>
    <row r="13" ht="24.4140625" customHeight="true">
      <c r="A13" s="17" t="str">
        <v>T09</v>
      </c>
      <c r="B13" s="17" t="str">
        <v>监管/媒体回应</v>
      </c>
      <c r="C13" s="17" t="str">
        <v>监管/媒体</v>
      </c>
      <c r="D13" s="17" t="str">
        <v>收到正式问询后</v>
      </c>
      <c r="E13" s="17" t="str">
        <v>我们已关注到【Asunto】，正在核实并采取必要措施。经确认后将按规定渠道及时反馈。详细材料由【接口人】统一提供。</v>
      </c>
      <c r="F13" s="17" t="str">
        <v>法务/PR/高管</v>
      </c>
      <c r="G13" s="17" t="str">
        <v>ObligatorioAprobación后发送。</v>
      </c>
      <c r="H13" s="14"/>
      <c r="I13" s="14"/>
      <c r="J13" s="14"/>
      <c r="K13" s="14"/>
      <c r="L13" s="14"/>
      <c r="M13" s="14"/>
      <c r="N13" s="14"/>
      <c r="O13" s="14"/>
      <c r="P13" s="14"/>
      <c r="Q13" s="14"/>
      <c r="R13" s="14"/>
      <c r="S13" s="14"/>
      <c r="T13" s="14"/>
      <c r="U13" s="14"/>
      <c r="V13" s="14"/>
      <c r="W13" s="14"/>
      <c r="X13" s="14"/>
      <c r="Y13" s="14"/>
      <c r="Z13" s="14"/>
      <c r="AA13" s="14"/>
      <c r="AB13" s="14"/>
      <c r="AC13" s="14"/>
    </row>
    <row r="14" ht="24.4140625" customHeight="true">
      <c r="A14" s="17" t="str">
        <v>T10</v>
      </c>
      <c r="B14" s="17" t="str">
        <v>复盘闭环通知</v>
      </c>
      <c r="C14" s="17" t="str">
        <v>内部/客户可选</v>
      </c>
      <c r="D14" s="17" t="str">
        <v>事件关闭后</v>
      </c>
      <c r="E14" s="17" t="str">
        <v>本次事件已关闭，Causa principal为【根因】。已完成【改进项】并将于【日期】前完成剩余Asunto【Acción】。感谢各方配合。</v>
      </c>
      <c r="F14" s="17" t="str">
        <v>事件指挥官</v>
      </c>
      <c r="G14" s="17" t="str">
        <v>重大事件可对Cliente clave发送。</v>
      </c>
      <c r="H14" s="14"/>
      <c r="I14" s="14"/>
      <c r="J14" s="14"/>
      <c r="K14" s="14"/>
      <c r="L14" s="14"/>
      <c r="M14" s="14"/>
      <c r="N14" s="14"/>
      <c r="O14" s="14"/>
      <c r="P14" s="14"/>
      <c r="Q14" s="14"/>
      <c r="R14" s="14"/>
      <c r="S14" s="14"/>
      <c r="T14" s="14"/>
      <c r="U14" s="14"/>
      <c r="V14" s="14"/>
      <c r="W14" s="14"/>
      <c r="X14" s="14"/>
      <c r="Y14" s="14"/>
      <c r="Z14" s="14"/>
      <c r="AA14" s="14"/>
      <c r="AB14" s="14"/>
      <c r="AC14" s="14"/>
    </row>
  </sheetData>
  <mergeCells count="2">
    <mergeCell ref="A1:G1"/>
    <mergeCell ref="A2:G2"/>
  </mergeCells>
  <pageMargins left="0.7" right="0.7" top="0.75" bottom="0.75" header="0.3" footer="0.3"/>
  <ignoredErrors>
    <ignoredError sqref="A1:XFD14" evalError="true" twoDigitTextYear="true" numberStoredAsText="true" formula="true" formulaRange="true" unlockedFormula="true" emptyCellReference="true" listDataValidation="true" calculatedColumn="true"/>
  </ignoredErrors>
  <tableParts count="1">
    <tablePart r:id="R98a60fcb0dbe4a77"/>
  </tableParts>
</worksheet>
</file>

<file path=xl/worksheets/sheet9.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0"/>
    <col customWidth="true" max="2" min="2" width="20"/>
    <col customWidth="true" max="5" min="3" width="18"/>
    <col customWidth="true" max="6" min="6" width="24"/>
    <col customWidth="true" max="8" min="7" width="18"/>
    <col customWidth="true" max="10" min="9" width="28"/>
  </cols>
  <sheetData>
    <row r="1" ht="28" customHeight="true">
      <c r="A1" s="10" t="s">
        <v>1</v>
      </c>
      <c r="B1" s="10"/>
      <c r="C1" s="10"/>
      <c r="D1" s="10"/>
      <c r="E1" s="10"/>
      <c r="F1" s="10"/>
      <c r="G1" s="10"/>
      <c r="H1" s="10"/>
      <c r="I1" s="10"/>
      <c r="J1" s="10"/>
      <c r="K1" s="14"/>
      <c r="L1" s="14"/>
      <c r="M1" s="14"/>
      <c r="N1" s="14"/>
      <c r="O1" s="14"/>
      <c r="P1" s="14"/>
      <c r="Q1" s="14"/>
      <c r="R1" s="14"/>
      <c r="S1" s="14"/>
      <c r="T1" s="14"/>
      <c r="U1" s="14"/>
      <c r="V1" s="14"/>
      <c r="W1" s="14"/>
      <c r="X1" s="14"/>
      <c r="Y1" s="14"/>
      <c r="Z1" s="14"/>
      <c r="AA1" s="14"/>
      <c r="AB1" s="14"/>
      <c r="AC1" s="14"/>
    </row>
    <row r="2" ht="28" customHeight="true">
      <c r="A2" s="12" t="s">
        <v>1</v>
      </c>
      <c r="B2" s="12"/>
      <c r="C2" s="12"/>
      <c r="D2" s="12"/>
      <c r="E2" s="12"/>
      <c r="F2" s="12"/>
      <c r="G2" s="12"/>
      <c r="H2" s="12"/>
      <c r="I2" s="12"/>
      <c r="J2" s="12"/>
      <c r="K2" s="14"/>
      <c r="L2" s="14"/>
      <c r="M2" s="14"/>
      <c r="N2" s="14"/>
      <c r="O2" s="14"/>
      <c r="P2" s="14"/>
      <c r="Q2" s="14"/>
      <c r="R2" s="14"/>
      <c r="S2" s="14"/>
      <c r="T2" s="14"/>
      <c r="U2" s="14"/>
      <c r="V2" s="14"/>
      <c r="W2" s="14"/>
      <c r="X2" s="14"/>
      <c r="Y2" s="14"/>
      <c r="Z2" s="14"/>
      <c r="AA2" s="14"/>
      <c r="AB2" s="14"/>
      <c r="AC2" s="14"/>
    </row>
    <row r="3" ht="15" customHeight="true">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ht="15" customHeight="true">
      <c r="A4" s="69" t="str">
        <v>Prioridad级</v>
      </c>
      <c r="B4" s="69" t="str">
        <v>角色/机构</v>
      </c>
      <c r="C4" s="69" t="str">
        <v>姓名/团队</v>
      </c>
      <c r="D4" s="69" t="str">
        <v>部门</v>
      </c>
      <c r="E4" s="69" t="str">
        <v>电话</v>
      </c>
      <c r="F4" s="69" t="str">
        <v>邮箱/IM</v>
      </c>
      <c r="G4" s="69" t="str">
        <v>备份人</v>
      </c>
      <c r="H4" s="69" t="str">
        <v>可用时间</v>
      </c>
      <c r="I4" s="69" t="str">
        <v>升级条件</v>
      </c>
      <c r="J4" s="69" t="str">
        <v>备注</v>
      </c>
      <c r="K4" s="14"/>
      <c r="L4" s="14"/>
      <c r="M4" s="14"/>
      <c r="N4" s="14"/>
      <c r="O4" s="14"/>
      <c r="P4" s="14"/>
      <c r="Q4" s="14"/>
      <c r="R4" s="14"/>
      <c r="S4" s="14"/>
      <c r="T4" s="14"/>
      <c r="U4" s="14"/>
      <c r="V4" s="14"/>
      <c r="W4" s="14"/>
      <c r="X4" s="14"/>
      <c r="Y4" s="14"/>
      <c r="Z4" s="14"/>
      <c r="AA4" s="14"/>
      <c r="AB4" s="14"/>
      <c r="AC4" s="14"/>
    </row>
    <row r="5" ht="15" customHeight="true">
      <c r="A5" s="17" t="s">
        <v>14</v>
      </c>
      <c r="B5" s="17" t="str">
        <v>事件指挥官</v>
      </c>
      <c r="C5" s="17" t="str">
        <v>【填写】</v>
      </c>
      <c r="D5" s="17" t="str">
        <v>运营/业务</v>
      </c>
      <c r="E5" s="17" t="str">
        <v>【填写】</v>
      </c>
      <c r="F5" s="17" t="str">
        <v>【填写】</v>
      </c>
      <c r="G5" s="17" t="str">
        <v>【填写】</v>
      </c>
      <c r="H5" s="17" t="str">
        <v>7x24或值班</v>
      </c>
      <c r="I5" s="17" t="str">
        <v>P0/P1/P2Inicio</v>
      </c>
      <c r="J5" s="17" t="str">
        <v>拥有关闭和升级授权。</v>
      </c>
      <c r="K5" s="14"/>
      <c r="L5" s="14"/>
      <c r="M5" s="14"/>
      <c r="N5" s="14"/>
      <c r="O5" s="14"/>
      <c r="P5" s="14"/>
      <c r="Q5" s="14"/>
      <c r="R5" s="14"/>
      <c r="S5" s="14"/>
      <c r="T5" s="14"/>
      <c r="U5" s="14"/>
      <c r="V5" s="14"/>
      <c r="W5" s="14"/>
      <c r="X5" s="14"/>
      <c r="Y5" s="14"/>
      <c r="Z5" s="14"/>
      <c r="AA5" s="14"/>
      <c r="AB5" s="14"/>
      <c r="AC5" s="14"/>
    </row>
    <row r="6" ht="15" customHeight="true">
      <c r="A6" s="17" t="s">
        <v>14</v>
      </c>
      <c r="B6" s="17" t="str">
        <v>技术/运维负责人</v>
      </c>
      <c r="C6" s="17" t="str">
        <v>【填写】</v>
      </c>
      <c r="D6" s="17" t="str">
        <v>技术</v>
      </c>
      <c r="E6" s="17" t="str">
        <v>【填写】</v>
      </c>
      <c r="F6" s="17" t="str">
        <v>【填写】</v>
      </c>
      <c r="G6" s="17" t="str">
        <v>【填写】</v>
      </c>
      <c r="H6" s="17" t="str">
        <v>7x24或值班</v>
      </c>
      <c r="I6" s="17" t="str">
        <v>系统Defectuoso/capacidad/数据Excepción</v>
      </c>
      <c r="J6" s="17" t="str">
        <v>负责修复和验证。</v>
      </c>
      <c r="K6" s="14"/>
      <c r="L6" s="14"/>
      <c r="M6" s="14"/>
      <c r="N6" s="14"/>
      <c r="O6" s="14"/>
      <c r="P6" s="14"/>
      <c r="Q6" s="14"/>
      <c r="R6" s="14"/>
      <c r="S6" s="14"/>
      <c r="T6" s="14"/>
      <c r="U6" s="14"/>
      <c r="V6" s="14"/>
      <c r="W6" s="14"/>
      <c r="X6" s="14"/>
      <c r="Y6" s="14"/>
      <c r="Z6" s="14"/>
      <c r="AA6" s="14"/>
      <c r="AB6" s="14"/>
      <c r="AC6" s="14"/>
    </row>
    <row r="7" ht="15" customHeight="true">
      <c r="A7" s="17" t="s">
        <v>14</v>
      </c>
      <c r="B7" s="17" t="str">
        <v>客服/客诉负责人</v>
      </c>
      <c r="C7" s="17" t="str">
        <v>【填写】</v>
      </c>
      <c r="D7" s="17" t="str">
        <v>客服</v>
      </c>
      <c r="E7" s="17" t="str">
        <v>【填写】</v>
      </c>
      <c r="F7" s="17" t="str">
        <v>【填写】</v>
      </c>
      <c r="G7" s="17" t="str">
        <v>【填写】</v>
      </c>
      <c r="H7" s="17" t="str">
        <v>工作日+应急</v>
      </c>
      <c r="I7" s="17" t="str">
        <v>Reclamación激增/重点Reclamación de cliente</v>
      </c>
      <c r="J7" s="17" t="str">
        <v>统一客户口径。</v>
      </c>
      <c r="K7" s="14"/>
      <c r="L7" s="14"/>
      <c r="M7" s="14"/>
      <c r="N7" s="14"/>
      <c r="O7" s="14"/>
      <c r="P7" s="14"/>
      <c r="Q7" s="14"/>
      <c r="R7" s="14"/>
      <c r="S7" s="14"/>
      <c r="T7" s="14"/>
      <c r="U7" s="14"/>
      <c r="V7" s="14"/>
      <c r="W7" s="14"/>
      <c r="X7" s="14"/>
      <c r="Y7" s="14"/>
      <c r="Z7" s="14"/>
      <c r="AA7" s="14"/>
      <c r="AB7" s="14"/>
      <c r="AC7" s="14"/>
    </row>
    <row r="8" ht="15" customHeight="true">
      <c r="A8" s="17" t="s">
        <v>14</v>
      </c>
      <c r="B8" s="17" t="str">
        <v>法务/Compliant负责人</v>
      </c>
      <c r="C8" s="17" t="str">
        <v>【填写】</v>
      </c>
      <c r="D8" s="17" t="s">
        <v>15</v>
      </c>
      <c r="E8" s="17" t="str">
        <v>【填写】</v>
      </c>
      <c r="F8" s="17" t="str">
        <v>【填写】</v>
      </c>
      <c r="G8" s="17" t="str">
        <v>【填写】</v>
      </c>
      <c r="H8" s="17" t="str">
        <v>按需</v>
      </c>
      <c r="I8" s="17" t="str">
        <v>隐私、监管、媒体、赔偿</v>
      </c>
      <c r="J8" s="17" t="str">
        <v>对外内容Aprobación。</v>
      </c>
      <c r="K8" s="14"/>
      <c r="L8" s="14"/>
      <c r="M8" s="14"/>
      <c r="N8" s="14"/>
      <c r="O8" s="14"/>
      <c r="P8" s="14"/>
      <c r="Q8" s="14"/>
      <c r="R8" s="14"/>
      <c r="S8" s="14"/>
      <c r="T8" s="14"/>
      <c r="U8" s="14"/>
      <c r="V8" s="14"/>
      <c r="W8" s="14"/>
      <c r="X8" s="14"/>
      <c r="Y8" s="14"/>
      <c r="Z8" s="14"/>
      <c r="AA8" s="14"/>
      <c r="AB8" s="14"/>
      <c r="AC8" s="14"/>
    </row>
    <row r="9" ht="15" customHeight="true">
      <c r="A9" s="17" t="s">
        <v>14</v>
      </c>
      <c r="B9" s="17" t="str">
        <v>PR/Principales riesgos o incidencias</v>
      </c>
      <c r="C9" s="17" t="str">
        <v>【填写】</v>
      </c>
      <c r="D9" s="17" t="str">
        <v>Mercadotecnia/品牌</v>
      </c>
      <c r="E9" s="17" t="str">
        <v>【填写】</v>
      </c>
      <c r="F9" s="17" t="str">
        <v>【填写】</v>
      </c>
      <c r="G9" s="17" t="str">
        <v>【填写】</v>
      </c>
      <c r="H9" s="17" t="str">
        <v>按需</v>
      </c>
      <c r="I9" s="17" t="str">
        <v>舆情、媒体、公开公告</v>
      </c>
      <c r="J9" s="17" t="str">
        <v>统一外部声明。</v>
      </c>
      <c r="K9" s="14"/>
      <c r="L9" s="14"/>
      <c r="M9" s="14"/>
      <c r="N9" s="14"/>
      <c r="O9" s="14"/>
      <c r="P9" s="14"/>
      <c r="Q9" s="14"/>
      <c r="R9" s="14"/>
      <c r="S9" s="14"/>
      <c r="T9" s="14"/>
      <c r="U9" s="14"/>
      <c r="V9" s="14"/>
      <c r="W9" s="14"/>
      <c r="X9" s="14"/>
      <c r="Y9" s="14"/>
      <c r="Z9" s="14"/>
      <c r="AA9" s="14"/>
      <c r="AB9" s="14"/>
      <c r="AC9" s="14"/>
    </row>
    <row r="10" ht="15" customHeight="true">
      <c r="A10" s="17" t="s">
        <v>16</v>
      </c>
      <c r="B10" s="17" t="str">
        <v>财务/赔付负责人</v>
      </c>
      <c r="C10" s="17" t="str">
        <v>【填写】</v>
      </c>
      <c r="D10" s="17" t="str">
        <v>财务</v>
      </c>
      <c r="E10" s="17" t="str">
        <v>【填写】</v>
      </c>
      <c r="F10" s="17" t="str">
        <v>【填写】</v>
      </c>
      <c r="G10" s="17" t="str">
        <v>【填写】</v>
      </c>
      <c r="H10" s="17" t="str">
        <v>工作日+应急</v>
      </c>
      <c r="I10" s="17" t="str">
        <v>退款、赔偿、账务Enfoque de gestión</v>
      </c>
      <c r="J10" s="17" t="str">
        <v>补偿额度Aprobación。</v>
      </c>
      <c r="K10" s="14"/>
      <c r="L10" s="14"/>
      <c r="M10" s="14"/>
      <c r="N10" s="14"/>
      <c r="O10" s="14"/>
      <c r="P10" s="14"/>
      <c r="Q10" s="14"/>
      <c r="R10" s="14"/>
      <c r="S10" s="14"/>
      <c r="T10" s="14"/>
      <c r="U10" s="14"/>
      <c r="V10" s="14"/>
      <c r="W10" s="14"/>
      <c r="X10" s="14"/>
      <c r="Y10" s="14"/>
      <c r="Z10" s="14"/>
      <c r="AA10" s="14"/>
      <c r="AB10" s="14"/>
      <c r="AC10" s="14"/>
    </row>
    <row r="11" ht="15" customHeight="true">
      <c r="A11" s="17" t="s">
        <v>16</v>
      </c>
      <c r="B11" s="17" t="str">
        <v>客户成功/Ventas负责人</v>
      </c>
      <c r="C11" s="17" t="str">
        <v>【填写】</v>
      </c>
      <c r="D11" s="17" t="str">
        <v>Ventas/CS</v>
      </c>
      <c r="E11" s="17" t="str">
        <v>【填写】</v>
      </c>
      <c r="F11" s="17" t="str">
        <v>【填写】</v>
      </c>
      <c r="G11" s="17" t="str">
        <v>【填写】</v>
      </c>
      <c r="H11" s="17" t="str">
        <v>按客户SLA</v>
      </c>
      <c r="I11" s="17" t="str">
        <v>Cliente claveSLAEnfoque de gestión</v>
      </c>
      <c r="J11" s="17" t="str">
        <v>定向沟通客户。</v>
      </c>
      <c r="K11" s="14"/>
      <c r="L11" s="14"/>
      <c r="M11" s="14"/>
      <c r="N11" s="14"/>
      <c r="O11" s="14"/>
      <c r="P11" s="14"/>
      <c r="Q11" s="14"/>
      <c r="R11" s="14"/>
      <c r="S11" s="14"/>
      <c r="T11" s="14"/>
      <c r="U11" s="14"/>
      <c r="V11" s="14"/>
      <c r="W11" s="14"/>
      <c r="X11" s="14"/>
      <c r="Y11" s="14"/>
      <c r="Z11" s="14"/>
      <c r="AA11" s="14"/>
      <c r="AB11" s="14"/>
      <c r="AC11" s="14"/>
    </row>
    <row r="12" ht="15" customHeight="true">
      <c r="A12" s="17" t="s">
        <v>16</v>
      </c>
      <c r="B12" s="17" t="str">
        <v>Supplier management/采购</v>
      </c>
      <c r="C12" s="17" t="str">
        <v>【填写】</v>
      </c>
      <c r="D12" s="17" t="str">
        <v>采购/Haga seguimiento de puntos de control clave, entregables, estado de aceptación y variación de hitos.</v>
      </c>
      <c r="E12" s="17" t="str">
        <v>【填写】</v>
      </c>
      <c r="F12" s="17" t="str">
        <v>【填写】</v>
      </c>
      <c r="G12" s="17" t="str">
        <v>【填写】</v>
      </c>
      <c r="H12" s="17" t="str">
        <v>工作日+应急</v>
      </c>
      <c r="I12" s="17" t="str">
        <v>第三方SLAEnfoque de gestión</v>
      </c>
      <c r="J12" s="17" t="str">
        <v>触发供应商升级。</v>
      </c>
      <c r="K12" s="14"/>
      <c r="L12" s="14"/>
      <c r="M12" s="14"/>
      <c r="N12" s="14"/>
      <c r="O12" s="14"/>
      <c r="P12" s="14"/>
      <c r="Q12" s="14"/>
      <c r="R12" s="14"/>
      <c r="S12" s="14"/>
      <c r="T12" s="14"/>
      <c r="U12" s="14"/>
      <c r="V12" s="14"/>
      <c r="W12" s="14"/>
      <c r="X12" s="14"/>
      <c r="Y12" s="14"/>
      <c r="Z12" s="14"/>
      <c r="AA12" s="14"/>
      <c r="AB12" s="14"/>
      <c r="AC12" s="14"/>
    </row>
    <row r="13" ht="15" customHeight="true">
      <c r="A13" s="17" t="str">
        <v>供应商</v>
      </c>
      <c r="B13" s="17" t="str">
        <v>云服务商</v>
      </c>
      <c r="C13" s="17" t="str">
        <v>【填写】</v>
      </c>
      <c r="D13" s="17" t="str">
        <v>外部</v>
      </c>
      <c r="E13" s="17" t="str">
        <v>【填写】</v>
      </c>
      <c r="F13" s="17" t="str">
        <v>【填写】</v>
      </c>
      <c r="G13" s="17" t="str">
        <v>【填写】</v>
      </c>
      <c r="H13" s="17" t="str">
        <v>按合同</v>
      </c>
      <c r="I13" s="17" t="str">
        <v>Escenario base设施Defectuoso</v>
      </c>
      <c r="J13" s="17" t="str">
        <v>合同SLA：请补充。</v>
      </c>
      <c r="K13" s="14"/>
      <c r="L13" s="14"/>
      <c r="M13" s="14"/>
      <c r="N13" s="14"/>
      <c r="O13" s="14"/>
      <c r="P13" s="14"/>
      <c r="Q13" s="14"/>
      <c r="R13" s="14"/>
      <c r="S13" s="14"/>
      <c r="T13" s="14"/>
      <c r="U13" s="14"/>
      <c r="V13" s="14"/>
      <c r="W13" s="14"/>
      <c r="X13" s="14"/>
      <c r="Y13" s="14"/>
      <c r="Z13" s="14"/>
      <c r="AA13" s="14"/>
      <c r="AB13" s="14"/>
      <c r="AC13" s="14"/>
    </row>
    <row r="14" ht="15" customHeight="true">
      <c r="A14" s="17" t="str">
        <v>供应商</v>
      </c>
      <c r="B14" s="17" t="str">
        <v>支付机构</v>
      </c>
      <c r="C14" s="17" t="str">
        <v>【填写】</v>
      </c>
      <c r="D14" s="17" t="str">
        <v>外部</v>
      </c>
      <c r="E14" s="17" t="str">
        <v>【填写】</v>
      </c>
      <c r="F14" s="17" t="str">
        <v>【填写】</v>
      </c>
      <c r="G14" s="17" t="str">
        <v>【填写】</v>
      </c>
      <c r="H14" s="17" t="str">
        <v>按合同</v>
      </c>
      <c r="I14" s="17" t="str">
        <v>支付/结算Excepción</v>
      </c>
      <c r="J14" s="17" t="str">
        <v>合同SLA：请补充。</v>
      </c>
      <c r="K14" s="14"/>
      <c r="L14" s="14"/>
      <c r="M14" s="14"/>
      <c r="N14" s="14"/>
      <c r="O14" s="14"/>
      <c r="P14" s="14"/>
      <c r="Q14" s="14"/>
      <c r="R14" s="14"/>
      <c r="S14" s="14"/>
      <c r="T14" s="14"/>
      <c r="U14" s="14"/>
      <c r="V14" s="14"/>
      <c r="W14" s="14"/>
      <c r="X14" s="14"/>
      <c r="Y14" s="14"/>
      <c r="Z14" s="14"/>
      <c r="AA14" s="14"/>
      <c r="AB14" s="14"/>
      <c r="AC14" s="14"/>
    </row>
    <row r="15" ht="15" customHeight="true">
      <c r="A15" s="17" t="str">
        <v>供应商</v>
      </c>
      <c r="B15" s="17" t="str">
        <v>Logística/配送商</v>
      </c>
      <c r="C15" s="17" t="str">
        <v>【填写】</v>
      </c>
      <c r="D15" s="17" t="str">
        <v>外部</v>
      </c>
      <c r="E15" s="17" t="str">
        <v>【填写】</v>
      </c>
      <c r="F15" s="17" t="str">
        <v>【填写】</v>
      </c>
      <c r="G15" s="17" t="str">
        <v>【填写】</v>
      </c>
      <c r="H15" s="17" t="str">
        <v>按合同</v>
      </c>
      <c r="I15" s="17" t="str">
        <v>履约延误</v>
      </c>
      <c r="J15" s="17" t="str">
        <v>合同SLA：请补充。</v>
      </c>
      <c r="K15" s="14"/>
      <c r="L15" s="14"/>
      <c r="M15" s="14"/>
      <c r="N15" s="14"/>
      <c r="O15" s="14"/>
      <c r="P15" s="14"/>
      <c r="Q15" s="14"/>
      <c r="R15" s="14"/>
      <c r="S15" s="14"/>
      <c r="T15" s="14"/>
      <c r="U15" s="14"/>
      <c r="V15" s="14"/>
      <c r="W15" s="14"/>
      <c r="X15" s="14"/>
      <c r="Y15" s="14"/>
      <c r="Z15" s="14"/>
      <c r="AA15" s="14"/>
      <c r="AB15" s="14"/>
      <c r="AC15" s="14"/>
    </row>
    <row r="16" ht="15" customHeight="true">
      <c r="A16" s="17" t="str">
        <v>供应商</v>
      </c>
      <c r="B16" s="17" t="str">
        <v>呼叫中心/短信商</v>
      </c>
      <c r="C16" s="17" t="str">
        <v>【填写】</v>
      </c>
      <c r="D16" s="17" t="str">
        <v>外部</v>
      </c>
      <c r="E16" s="17" t="str">
        <v>【填写】</v>
      </c>
      <c r="F16" s="17" t="str">
        <v>【填写】</v>
      </c>
      <c r="G16" s="17" t="str">
        <v>【填写】</v>
      </c>
      <c r="H16" s="17" t="str">
        <v>按合同</v>
      </c>
      <c r="I16" s="17" t="str">
        <v>客服/通知中断</v>
      </c>
      <c r="J16" s="17" t="str">
        <v>合同SLA：请补充。</v>
      </c>
      <c r="K16" s="14"/>
      <c r="L16" s="14"/>
      <c r="M16" s="14"/>
      <c r="N16" s="14"/>
      <c r="O16" s="14"/>
      <c r="P16" s="14"/>
      <c r="Q16" s="14"/>
      <c r="R16" s="14"/>
      <c r="S16" s="14"/>
      <c r="T16" s="14"/>
      <c r="U16" s="14"/>
      <c r="V16" s="14"/>
      <c r="W16" s="14"/>
      <c r="X16" s="14"/>
      <c r="Y16" s="14"/>
      <c r="Z16" s="14"/>
      <c r="AA16" s="14"/>
      <c r="AB16" s="14"/>
      <c r="AC16" s="14"/>
    </row>
  </sheetData>
  <mergeCells count="2">
    <mergeCell ref="A1:J1"/>
    <mergeCell ref="A2:J2"/>
  </mergeCells>
  <pageMargins left="0.7" right="0.7" top="0.75" bottom="0.75" header="0.3" footer="0.3"/>
  <ignoredErrors>
    <ignoredError sqref="A1:XFD16" evalError="true" twoDigitTextYear="true" numberStoredAsText="true" formula="true" formulaRange="true" unlockedFormula="true" emptyCellReference="true" listDataValidation="true" calculatedColumn="true"/>
  </ignoredErrors>
  <tableParts count="1">
    <tablePart r:id="Rb65414c5483e436c"/>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 de respuesta a interrupciones del servicio y quejas</dc:title>
  <dc:creator>Finite Field</dc:creator>
  <dc:description>Plantilla de Excel gratuita para coordinar la respuesta a incidentes. Mantén niveles de alerta, árboles de contactos y mensajes externos en un solo libro.</dc:description>
  <lastModifiedBy/>
  <category>Service Operations</category>
</coreProperties>
</file>