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sheets/sheet9.xml" ContentType="application/vnd.openxmlformats-officedocument.spreadsheetml.worksheet+xml"/>
  <Override PartName="/xl/tables/table9.xml" ContentType="application/vnd.openxmlformats-officedocument.spreadsheetml.table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worksheets/sheet12.xml" ContentType="application/vnd.openxmlformats-officedocument.spreadsheetml.worksheet+xml"/>
  <Override PartName="/xl/tables/table12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64ead7c95b942ba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00_Πίνακας Ελέγχου" sheetId="1" r:id="R418b26493fcf4f0b"/>
    <sheet name="01_Χάρτης Απόκρισης" sheetId="2" r:id="R4193c2c681e043b2"/>
    <sheet name="02_Σοβαρότητα και Εναύσματα" sheetId="3" r:id="R266569b5d8174cb9"/>
    <sheet name="03_Ρόλοι RACI" sheetId="4" r:id="Rf441227fb4fe45c1"/>
    <sheet name="04_Λίστα Ελέγχου Απόκρισης" sheetId="5" r:id="Rb538fd0853214172"/>
    <sheet name="05_Διαχείριση Παραπόνων" sheetId="6" r:id="Rf06b5d93e03b46cc"/>
    <sheet name="06_Βιβλιοθήκη Σεναρίων" sheetId="7" r:id="Rd4b923d18bb44c25"/>
    <sheet name="07_Πρότυπα Επικοινωνίας" sheetId="8" r:id="Rc2f48a066b7a4a73"/>
    <sheet name="08_Επαφές Κλιμάκωσης" sheetId="9" r:id="R58d8fa757a7441b5"/>
    <sheet name="09_Ασκήσεις Ανασκοπήσεις Βελτιώ" sheetId="10" r:id="Re3c91180e371428b"/>
    <sheet name="10_Μητρώο Περιστατικών" sheetId="11" r:id="R5fddf86a22584da1"/>
    <sheet name="99_Πηγές και Επιλογές" sheetId="12" r:id="R5f8a335e1e4042fd"/>
  </sheets>
</workbook>
</file>

<file path=xl/sharedStrings.xml><?xml version="1.0" encoding="utf-8"?>
<sst xmlns="http://schemas.openxmlformats.org/spreadsheetml/2006/main" count="28" uniqueCount="28">
  <si>
    <t>Πρότυπο Σχεδίου Αντιμετώπισης Διακοπών Υπηρεσίας και Παραπόνων</t>
  </si>
  <si>
    <t>Τοπικοποιημένο στοιχείο απόκρισης</t>
  </si>
  <si>
    <t>effectiveDate</t>
  </si>
  <si>
    <t>Πεδίο εφαρμογής</t>
  </si>
  <si>
    <t>Εγκρίνων</t>
  </si>
  <si>
    <t>Ανοιχτά συμβάντα</t>
  </si>
  <si>
    <t>Πλήθος</t>
  </si>
  <si>
    <t>Σε εξέλιξη</t>
  </si>
  <si>
    <t>Ενότητα</t>
  </si>
  <si>
    <t>Υπεύθυνο τμήμα</t>
  </si>
  <si>
    <t>Κατάσταση ολοκλήρωσης</t>
  </si>
  <si>
    <t>Τριμηνιαία</t>
  </si>
  <si>
    <t>Στάδιο</t>
  </si>
  <si>
    <t>Στόχος</t>
  </si>
  <si>
    <t>Κριτήρια απόφασης</t>
  </si>
  <si>
    <t>Πότε χρησιμοποιείται</t>
  </si>
  <si>
    <t>Τμήμα</t>
  </si>
  <si>
    <t>Προμηθευτής</t>
  </si>
  <si>
    <t>Εξωτερικό</t>
  </si>
  <si>
    <t>Τύπος</t>
  </si>
  <si>
    <t>Κατηγορία βαθύτερης αιτίας</t>
  </si>
  <si>
    <t>Ενέργειες βελτίωσης</t>
  </si>
  <si>
    <t>Επόμενες ενέργειες</t>
  </si>
  <si>
    <t>Έκλεισε στις</t>
  </si>
  <si>
    <t>John Smith</t>
  </si>
  <si>
    <t>Παράπονο πελάτη</t>
  </si>
  <si>
    <t>Event Status</t>
  </si>
  <si>
    <t>Πεδίο εισερχόμενου ελέγχου</t>
  </si>
</sst>
</file>

<file path=xl/styles.xml><?xml version="1.0" encoding="utf-8"?>
<styleSheet xmlns="http://schemas.openxmlformats.org/spreadsheetml/2006/main">
  <numFmts count="5">
    <numFmt numFmtId="200" formatCode="0%"/>
    <numFmt numFmtId="201" formatCode="yyyy-mm-dd"/>
    <numFmt numFmtId="202" formatCode="yyyy-mm-dd hh:mm"/>
    <numFmt numFmtId="203" formatCode="0"/>
    <numFmt numFmtId="204" formatCode="0.0"/>
  </numFmts>
  <fonts count="10">
    <font>
      <sz val="11"/>
      <name val="Carlito"/>
    </font>
    <font>
      <sz val="11"/>
      <color rgb="FF123747"/>
      <name val="Microsoft YaHei"/>
    </font>
    <font>
      <b val="1"/>
      <sz val="18"/>
      <color rgb="FF123747"/>
      <name val="Microsoft YaHei"/>
    </font>
    <font>
      <sz val="10"/>
      <color rgb="FF526D78"/>
      <name val="Microsoft YaHei"/>
    </font>
    <font>
      <sz val="10"/>
      <color rgb="FF1F2933"/>
      <name val="Microsoft YaHei"/>
    </font>
    <font>
      <b val="1"/>
      <sz val="10"/>
      <color rgb="FF15384A"/>
      <name val="Microsoft YaHei"/>
    </font>
    <font>
      <b val="1"/>
      <sz val="12"/>
      <color rgb="FF15384A"/>
      <name val="Microsoft YaHei"/>
    </font>
    <font>
      <b val="1"/>
      <sz val="11"/>
      <color rgb="FF1F4E3D"/>
      <name val="Microsoft YaHei"/>
    </font>
    <font>
      <b val="1"/>
      <sz val="15"/>
      <color rgb="FF123747"/>
      <name val="Microsoft YaHei"/>
    </font>
    <font>
      <b val="1"/>
      <sz val="10"/>
      <color rgb="FF1F2933"/>
      <name val="Microsoft YaHei"/>
    </font>
  </fonts>
  <fills count="5">
    <fill>
      <patternFill patternType="none"/>
    </fill>
    <fill>
      <patternFill patternType="gray125"/>
    </fill>
    <fill>
      <patternFill patternType="solid">
        <fgColor rgb="FFEEF7FA"/>
      </patternFill>
    </fill>
    <fill>
      <patternFill patternType="solid">
        <fgColor rgb="FFDDEFF6"/>
      </patternFill>
    </fill>
    <fill>
      <patternFill patternType="solid">
        <fgColor rgb="FFE7F4EA"/>
      </patternFill>
    </fill>
  </fills>
  <borders count="4">
    <border/>
    <border/>
    <border>
      <left style="thin">
        <color rgb="FFD9E5EA"/>
      </left>
      <right style="thin">
        <color rgb="FFD9E5EA"/>
      </right>
      <top style="thin">
        <color rgb="FFD9E5EA"/>
      </top>
      <bottom style="thin">
        <color rgb="FFD9E5EA"/>
      </bottom>
    </border>
    <border>
      <left style="thin">
        <color rgb="FFD9E5EA"/>
      </left>
      <right style="thin">
        <color rgb="FFD9E5EA"/>
      </right>
      <top style="thin">
        <color rgb="FFD9E5EA"/>
      </top>
      <bottom style="thin">
        <color rgb="FFD9E5EA"/>
      </bottom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3" fillId="2" borderId="0" xfId="0" applyNumberFormat="true" applyFont="true" applyFill="true" applyBorder="true" applyAlignment="true">
      <alignment vertical="center" wrapText="true"/>
    </xf>
    <xf numFmtId="0" fontId="3" fillId="2" borderId="1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/>
    <xf numFmtId="0" fontId="4" fillId="0" borderId="2" xfId="0" applyNumberFormat="true" applyFont="true" applyFill="true" applyBorder="true"/>
    <xf numFmtId="0" fontId="4" fillId="0" borderId="2" xfId="0" applyNumberFormat="true" applyFont="true" applyFill="true" applyBorder="true" applyAlignment="true">
      <alignment wrapText="true"/>
    </xf>
    <xf numFmtId="0" fontId="4" fillId="0" borderId="2" xfId="0" applyNumberFormat="true" applyFont="true" applyFill="true" applyBorder="true" applyAlignment="true">
      <alignment vertical="top" wrapText="true"/>
    </xf>
    <xf numFmtId="0" fontId="4" fillId="0" borderId="1" xfId="0" applyNumberFormat="true" applyFont="true" applyFill="true" applyBorder="true"/>
    <xf numFmtId="0" fontId="4" fillId="0" borderId="3" xfId="0" applyNumberFormat="true" applyFont="true" applyFill="true" applyBorder="true"/>
    <xf numFmtId="0" fontId="4" fillId="0" borderId="3" xfId="0" applyNumberFormat="true" applyFont="true" applyFill="true" applyBorder="true" applyAlignment="true">
      <alignment wrapText="true"/>
    </xf>
    <xf numFmtId="0" fontId="4" fillId="0" borderId="3" xfId="0" applyNumberFormat="true" applyFont="true" applyFill="true" applyBorder="true" applyAlignment="true">
      <alignment vertical="top" wrapText="true"/>
    </xf>
    <xf numFmtId="0" fontId="4" fillId="3" borderId="2" xfId="0" applyNumberFormat="true" applyFont="true" applyFill="true" applyBorder="true" applyAlignment="true">
      <alignment vertical="top" wrapText="true"/>
    </xf>
    <xf numFmtId="0" fontId="5" fillId="3" borderId="2" xfId="0" applyNumberFormat="true" applyFont="true" applyFill="true" applyBorder="true" applyAlignment="true">
      <alignment vertical="top" wrapText="true"/>
    </xf>
    <xf numFmtId="0" fontId="5" fillId="3" borderId="2" xfId="0" applyNumberFormat="true" applyFont="true" applyFill="true" applyBorder="true" applyAlignment="true">
      <alignment horizontal="center" vertical="top" wrapText="true"/>
    </xf>
    <xf numFmtId="0" fontId="5" fillId="3" borderId="2" xfId="0" applyNumberFormat="true" applyFont="true" applyFill="true" applyBorder="true" applyAlignment="true">
      <alignment horizontal="center" vertical="center" wrapText="true"/>
    </xf>
    <xf numFmtId="0" fontId="4" fillId="3" borderId="3" xfId="0" applyNumberFormat="true" applyFont="true" applyFill="true" applyBorder="true" applyAlignment="true">
      <alignment vertical="top" wrapText="true"/>
    </xf>
    <xf numFmtId="0" fontId="5" fillId="3" borderId="3" xfId="0" applyNumberFormat="true" applyFont="true" applyFill="true" applyBorder="true" applyAlignment="true">
      <alignment vertical="top" wrapText="true"/>
    </xf>
    <xf numFmtId="0" fontId="5" fillId="3" borderId="3" xfId="0" applyNumberFormat="true" applyFont="true" applyFill="true" applyBorder="true" applyAlignment="true">
      <alignment horizontal="center" vertical="top" wrapText="true"/>
    </xf>
    <xf numFmtId="0" fontId="5" fillId="3" borderId="3" xfId="0" applyNumberFormat="true" applyFont="true" applyFill="true" applyBorder="true" applyAlignment="true">
      <alignment horizontal="center" vertical="center" wrapText="true"/>
    </xf>
    <xf numFmtId="0" fontId="0" fillId="3" borderId="0" xfId="0" applyNumberFormat="true" applyFont="true" applyFill="true" applyBorder="true"/>
    <xf numFmtId="0" fontId="6" fillId="3" borderId="0" xfId="0" applyNumberFormat="true" applyFont="true" applyFill="true" applyBorder="true"/>
    <xf numFmtId="0" fontId="6" fillId="3" borderId="0" xfId="0" applyNumberFormat="true" applyFont="true" applyFill="true" applyBorder="true" applyAlignment="true">
      <alignment wrapText="true"/>
    </xf>
    <xf numFmtId="0" fontId="6" fillId="3" borderId="0" xfId="0" applyNumberFormat="true" applyFont="true" applyFill="true" applyBorder="true" applyAlignment="true">
      <alignment vertical="center" wrapText="true"/>
    </xf>
    <xf numFmtId="0" fontId="0" fillId="3" borderId="1" xfId="0" applyNumberFormat="true" applyFont="true" applyFill="true" applyBorder="true"/>
    <xf numFmtId="0" fontId="6" fillId="3" borderId="1" xfId="0" applyNumberFormat="true" applyFont="true" applyFill="true" applyBorder="true"/>
    <xf numFmtId="0" fontId="6" fillId="3" borderId="1" xfId="0" applyNumberFormat="true" applyFont="true" applyFill="true" applyBorder="true" applyAlignment="true">
      <alignment wrapText="true"/>
    </xf>
    <xf numFmtId="0" fontId="6" fillId="3" borderId="1" xfId="0" applyNumberFormat="true" applyFont="true" applyFill="true" applyBorder="true" applyAlignment="true">
      <alignment vertical="center" wrapText="true"/>
    </xf>
    <xf numFmtId="0" fontId="0" fillId="4" borderId="0" xfId="0" applyNumberFormat="true" applyFont="true" applyFill="true" applyBorder="true"/>
    <xf numFmtId="0" fontId="7" fillId="4" borderId="0" xfId="0" applyNumberFormat="true" applyFont="true" applyFill="true" applyBorder="true"/>
    <xf numFmtId="0" fontId="7" fillId="4" borderId="0" xfId="0" applyNumberFormat="true" applyFont="true" applyFill="true" applyBorder="true" applyAlignment="true">
      <alignment wrapText="true"/>
    </xf>
    <xf numFmtId="0" fontId="7" fillId="4" borderId="0" xfId="0" applyNumberFormat="true" applyFont="true" applyFill="true" applyBorder="true" applyAlignment="true">
      <alignment horizontal="center" wrapText="true"/>
    </xf>
    <xf numFmtId="0" fontId="7" fillId="4" borderId="0" xfId="0" applyNumberFormat="true" applyFont="true" applyFill="true" applyBorder="true" applyAlignment="true">
      <alignment horizontal="center" vertical="center" wrapText="true"/>
    </xf>
    <xf numFmtId="0" fontId="0" fillId="4" borderId="1" xfId="0" applyNumberFormat="true" applyFont="true" applyFill="true" applyBorder="true"/>
    <xf numFmtId="0" fontId="7" fillId="4" borderId="1" xfId="0" applyNumberFormat="true" applyFont="true" applyFill="true" applyBorder="true"/>
    <xf numFmtId="0" fontId="7" fillId="4" borderId="1" xfId="0" applyNumberFormat="true" applyFont="true" applyFill="true" applyBorder="true" applyAlignment="true">
      <alignment wrapText="true"/>
    </xf>
    <xf numFmtId="0" fontId="7" fillId="4" borderId="1" xfId="0" applyNumberFormat="true" applyFont="true" applyFill="true" applyBorder="true" applyAlignment="true">
      <alignment horizontal="center" wrapText="true"/>
    </xf>
    <xf numFmtId="0" fontId="7" fillId="4" borderId="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vertical="center"/>
    </xf>
    <xf numFmtId="0" fontId="4" fillId="0" borderId="3" xfId="0" applyNumberFormat="true" applyFont="true" applyFill="true" applyBorder="true" applyAlignment="true">
      <alignment vertical="center"/>
    </xf>
    <xf numFmtId="0" fontId="4" fillId="3" borderId="2" xfId="0" applyNumberFormat="true" applyFont="true" applyFill="true" applyBorder="true" applyAlignment="true">
      <alignment vertical="center"/>
    </xf>
    <xf numFmtId="0" fontId="4" fillId="3" borderId="3" xfId="0" applyNumberFormat="true" applyFont="true" applyFill="true" applyBorder="true" applyAlignment="true">
      <alignment vertical="center"/>
    </xf>
    <xf numFmtId="0" fontId="8" fillId="0" borderId="2" xfId="0" applyNumberFormat="true" applyFont="true" applyFill="true" applyBorder="true" applyAlignment="true">
      <alignment vertical="center"/>
    </xf>
    <xf numFmtId="0" fontId="8" fillId="0" borderId="3" xfId="0" applyNumberFormat="true" applyFont="true" applyFill="true" applyBorder="true" applyAlignment="true">
      <alignment vertical="center"/>
    </xf>
    <xf numFmtId="200" fontId="8" fillId="0" borderId="2" xfId="0" applyNumberFormat="true" applyFont="true" applyFill="true" applyBorder="true" applyAlignment="true">
      <alignment vertical="center"/>
    </xf>
    <xf numFmtId="200" fontId="8" fillId="0" borderId="3" xfId="0" applyNumberFormat="true" applyFont="true" applyFill="true" applyBorder="true" applyAlignment="true">
      <alignment vertical="center"/>
    </xf>
    <xf numFmtId="201" fontId="4" fillId="0" borderId="2" xfId="0" applyNumberFormat="true" applyFont="true" applyFill="true" applyBorder="true" applyAlignment="true">
      <alignment vertical="top" wrapText="true"/>
    </xf>
    <xf numFmtId="201" fontId="4" fillId="0" borderId="3" xfId="0" applyNumberFormat="true" applyFont="true" applyFill="true" applyBorder="true" applyAlignment="true">
      <alignment vertical="top" wrapText="true"/>
    </xf>
    <xf numFmtId="202" fontId="4" fillId="0" borderId="2" xfId="0" applyNumberFormat="true" applyFont="true" applyFill="true" applyBorder="true" applyAlignment="true">
      <alignment vertical="top" wrapText="true"/>
    </xf>
    <xf numFmtId="202" fontId="4" fillId="0" borderId="3" xfId="0" applyNumberFormat="true" applyFont="true" applyFill="true" applyBorder="true" applyAlignment="true">
      <alignment vertical="top" wrapText="true"/>
    </xf>
    <xf numFmtId="203" fontId="4" fillId="0" borderId="2" xfId="0" applyNumberFormat="true" applyFont="true" applyFill="true" applyBorder="true" applyAlignment="true">
      <alignment vertical="top" wrapText="true"/>
    </xf>
    <xf numFmtId="203" fontId="4" fillId="0" borderId="3" xfId="0" applyNumberFormat="true" applyFont="true" applyFill="true" applyBorder="true" applyAlignment="true">
      <alignment vertical="top" wrapText="true"/>
    </xf>
    <xf numFmtId="204" fontId="4" fillId="0" borderId="2" xfId="0" applyNumberFormat="true" applyFont="true" applyFill="true" applyBorder="true" applyAlignment="true">
      <alignment vertical="top" wrapText="true"/>
    </xf>
    <xf numFmtId="204" fontId="4" fillId="0" borderId="3" xfId="0" applyNumberFormat="true" applyFont="true" applyFill="true" applyBorder="true" applyAlignment="true">
      <alignment vertical="top" wrapText="true"/>
    </xf>
    <xf numFmtId="0" fontId="9" fillId="2" borderId="0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vertical="center"/>
    </xf>
    <xf numFmtId="200" fontId="9" fillId="0" borderId="2" xfId="0" applyNumberFormat="true" applyFont="true" applyFill="true" applyBorder="true" applyAlignment="true">
      <alignment vertical="center"/>
    </xf>
    <xf numFmtId="0" fontId="9" fillId="3" borderId="2" xfId="0" applyNumberFormat="true" applyFont="true" applyFill="true" applyBorder="true" applyAlignment="true">
      <alignment horizontal="center" vertical="center" wrapText="true"/>
    </xf>
    <xf numFmtId="0" fontId="9" fillId="2" borderId="1" xfId="0" applyNumberFormat="true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>
      <alignment vertical="center" wrapText="true"/>
    </xf>
    <xf numFmtId="0" fontId="9" fillId="4" borderId="1" xfId="0" applyNumberFormat="true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vertical="center"/>
    </xf>
    <xf numFmtId="200" fontId="9" fillId="0" borderId="3" xfId="0" applyNumberFormat="true" applyFont="true" applyFill="true" applyBorder="true" applyAlignment="true">
      <alignment vertical="center"/>
    </xf>
    <xf numFmtId="0" fontId="9" fillId="3" borderId="3" xfId="0" applyNumberFormat="true" applyFont="true" applyFill="true" applyBorder="true" applyAlignment="true">
      <alignment horizontal="center" vertical="center" wrapText="true"/>
    </xf>
    <xf numFmtId="0" fontId="9" fillId="3" borderId="0" xfId="0" applyNumberFormat="true" applyFont="true" applyFill="true" applyBorder="true" applyAlignment="true">
      <alignment vertical="center" wrapText="true"/>
    </xf>
    <xf numFmtId="0" fontId="9" fillId="3" borderId="1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10">
    <dxf>
      <font>
        <b val="1"/>
        <color rgb="FF991B1B"/>
      </font>
      <fill>
        <patternFill patternType="solid">
          <bgColor rgb="FFFDECEA"/>
        </patternFill>
      </fill>
    </dxf>
    <dxf>
      <font>
        <b val="1"/>
        <color rgb="FF166534"/>
      </font>
      <fill>
        <patternFill patternType="solid">
          <bgColor rgb="FFE7F4EA"/>
        </patternFill>
      </fill>
    </dxf>
    <dxf>
      <font>
        <b val="1"/>
        <color rgb="FF991B1B"/>
      </font>
      <fill>
        <patternFill patternType="solid">
          <bgColor rgb="FFFDECEA"/>
        </patternFill>
      </fill>
    </dxf>
    <dxf>
      <font>
        <b val="1"/>
        <color rgb="FF991B1B"/>
      </font>
      <fill>
        <patternFill patternType="solid">
          <bgColor rgb="FFFDECEA"/>
        </patternFill>
      </fill>
    </dxf>
    <dxf>
      <font>
        <b val="1"/>
        <color rgb="FF9A3412"/>
      </font>
      <fill>
        <patternFill patternType="solid">
          <bgColor rgb="FFFCE8D5"/>
        </patternFill>
      </fill>
    </dxf>
    <dxf>
      <font>
        <b val="1"/>
        <color rgb="FF856404"/>
      </font>
      <fill>
        <patternFill patternType="solid">
          <bgColor rgb="FFFFF3CD"/>
        </patternFill>
      </fill>
    </dxf>
    <dxf>
      <font>
        <b val="1"/>
        <color rgb="FF166534"/>
      </font>
      <fill>
        <patternFill patternType="solid">
          <bgColor rgb="FFE7F4EA"/>
        </patternFill>
      </fill>
    </dxf>
    <dxf>
      <font>
        <b val="1"/>
        <color rgb="FF991B1B"/>
      </font>
      <fill>
        <patternFill patternType="solid">
          <bgColor rgb="FFFDECEA"/>
        </patternFill>
      </fill>
    </dxf>
    <dxf>
      <font>
        <b val="1"/>
        <color rgb="FF166534"/>
      </font>
      <fill>
        <patternFill patternType="solid">
          <bgColor rgb="FFE7F4EA"/>
        </patternFill>
      </fill>
    </dxf>
    <dxf>
      <font>
        <color rgb="FF526D78"/>
      </font>
      <fill>
        <patternFill patternType="solid">
          <bgColor rgb="FFF5F7F8"/>
        </patternFill>
      </fill>
    </dxf>
  </dxfs>
</styleSheet>
</file>

<file path=xl/_rels/workbook.xml.rels><?xml version="1.0" encoding="UTF-8"?>
<Relationships xmlns="http://schemas.openxmlformats.org/package/2006/relationships"><Relationship Id="R1d23df56b84640ee" Target="styles.xml" Type="http://schemas.openxmlformats.org/officeDocument/2006/relationships/styles"></Relationship><Relationship Id="R7c85edec80584961" Target="theme/theme1.xml" Type="http://schemas.openxmlformats.org/officeDocument/2006/relationships/theme"></Relationship><Relationship Id="Rce3f5c123c974d27" Target="sharedStrings.xml" Type="http://schemas.openxmlformats.org/officeDocument/2006/relationships/sharedStrings"></Relationship><Relationship Id="R418b26493fcf4f0b" Target="worksheets/sheet1.xml" Type="http://schemas.openxmlformats.org/officeDocument/2006/relationships/worksheet"></Relationship><Relationship Id="R4193c2c681e043b2" Target="worksheets/sheet2.xml" Type="http://schemas.openxmlformats.org/officeDocument/2006/relationships/worksheet"></Relationship><Relationship Id="R266569b5d8174cb9" Target="worksheets/sheet3.xml" Type="http://schemas.openxmlformats.org/officeDocument/2006/relationships/worksheet"></Relationship><Relationship Id="Rf441227fb4fe45c1" Target="worksheets/sheet4.xml" Type="http://schemas.openxmlformats.org/officeDocument/2006/relationships/worksheet"></Relationship><Relationship Id="Rb538fd0853214172" Target="worksheets/sheet5.xml" Type="http://schemas.openxmlformats.org/officeDocument/2006/relationships/worksheet"></Relationship><Relationship Id="Rf06b5d93e03b46cc" Target="worksheets/sheet6.xml" Type="http://schemas.openxmlformats.org/officeDocument/2006/relationships/worksheet"></Relationship><Relationship Id="Rd4b923d18bb44c25" Target="worksheets/sheet7.xml" Type="http://schemas.openxmlformats.org/officeDocument/2006/relationships/worksheet"></Relationship><Relationship Id="Rc2f48a066b7a4a73" Target="worksheets/sheet8.xml" Type="http://schemas.openxmlformats.org/officeDocument/2006/relationships/worksheet"></Relationship><Relationship Id="R58d8fa757a7441b5" Target="worksheets/sheet9.xml" Type="http://schemas.openxmlformats.org/officeDocument/2006/relationships/worksheet"></Relationship><Relationship Id="Re3c91180e371428b" Target="worksheets/sheet10.xml" Type="http://schemas.openxmlformats.org/officeDocument/2006/relationships/worksheet"></Relationship><Relationship Id="R5fddf86a22584da1" Target="worksheets/sheet11.xml" Type="http://schemas.openxmlformats.org/officeDocument/2006/relationships/worksheet"></Relationship><Relationship Id="R5f8a335e1e4042fd" Target="worksheets/sheet12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e9ba95da27db423f" /><Relationship Type="http://schemas.openxmlformats.org/officeDocument/2006/relationships/chart" Target="charts/chart2.xml" Id="R010693f78d1a451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事件分级统计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Πλήθος</c:v>
          </c:tx>
          <c:cat>
            <c:strRef>
              <c:f>'00_Πίνακας Ελέγχου'!$A$17:$A$21</c:f>
              <c:strCache>
                <c:ptCount val="0"/>
              </c:strCache>
            </c:strRef>
          </c:cat>
          <c:val>
            <c:numRef>
              <c:f>'00_Πίνακας Ελέγχου'!$B$17:$B$21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EF2"/>
              </a:solidFill>
              <a:prstDash val="solid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Πλήθος</a:t>
                </a:r>
              </a:p>
            </c:rich>
          </c:tx>
        </c:title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预案Σενάρια που καλύπτονταιΒαθμός分布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场景数</c:v>
          </c:tx>
          <c:cat>
            <c:strRef>
              <c:f>'00_Πίνακας Ελέγχου'!$G$17:$G$21</c:f>
              <c:strCache>
                <c:ptCount val="0"/>
              </c:strCache>
            </c:strRef>
          </c:cat>
          <c:val>
            <c:numRef>
              <c:f>'00_Πίνακας Ελέγχου'!$H$17:$H$21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EF2"/>
              </a:solidFill>
              <a:prstDash val="solid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场景数</a:t>
                </a:r>
              </a:p>
            </c:rich>
          </c:tx>
        </c:title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24</xdr:row>
      <xdr:rowOff>0</xdr:rowOff>
    </xdr:from>
    <xdr:to>
      <xdr:col>5</xdr:col>
      <xdr:colOff>0</xdr:colOff>
      <xdr:row>41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9ba95da27db423f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10693f78d1a4517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4" name="PolicyOverview" displayName="PolicyOverview" ref="A4:F13" headerRowCount="1">
  <x:tableColumns count="6">
    <x:tableColumn id="1" name="Ενότητα"/>
    <x:tableColumn id="2" name="通用内容"/>
    <x:tableColumn id="3" name="公司Custom项"/>
    <x:tableColumn id="4" name="Υπεύθυνο τμήμα"/>
    <x:tableColumn id="5" name="ΕνημέρωσηΣυχνότητα"/>
    <x:tableColumn id="6" name="Κατάσταση ολοκλήρωσης"/>
  </x:tableColumns>
  <x:tableStyleInfo name="TableStyleMedium2" showRowStripes="1"/>
</x:table>
</file>

<file path=xl/tables/table10.xml><?xml version="1.0" encoding="utf-8"?>
<x:table xmlns:x="http://schemas.openxmlformats.org/spreadsheetml/2006/main" id="10" name="ImprovementLog" displayName="ImprovementLog" ref="A4:N6" headerRowCount="1">
  <x:tableColumns count="14">
    <x:tableColumn id="1" name="编号"/>
    <x:tableColumn id="2" name="日期"/>
    <x:tableColumn id="3" name="Τύπος"/>
    <x:tableColumn id="4" name="参与团队"/>
    <x:tableColumn id="5" name="发现问题/Συμπέρασμα αναθεώρησης"/>
    <x:tableColumn id="6" name="Κατηγορία βαθύτερης αιτίας"/>
    <x:tableColumn id="7" name="Ενέργειες βελτίωσης"/>
    <x:tableColumn id="8" name="负责人"/>
    <x:tableColumn id="9" name="Προγραμματισμένη ημερομηνία ολοκλήρωσης期"/>
    <x:tableColumn id="10" name="状态"/>
    <x:tableColumn id="11" name="逾期提醒"/>
    <x:tableColumn id="12" name="验收标准"/>
    <x:tableColumn id="13" name="闭环日期"/>
    <x:tableColumn id="14" name="备注"/>
  </x:tableColumns>
  <x:tableStyleInfo name="TableStyleMedium2" showRowStripes="1"/>
</x:table>
</file>

<file path=xl/tables/table11.xml><?xml version="1.0" encoding="utf-8"?>
<x:table xmlns:x="http://schemas.openxmlformats.org/spreadsheetml/2006/main" id="11" name="IncidentLog" displayName="IncidentLog" ref="A4:AC7" headerRowCount="1">
  <x:tableColumns count="29">
    <x:tableColumn id="1" name="事件编号"/>
    <x:tableColumn id="2" name="是否纳入统计"/>
    <x:tableColumn id="3" name="发现时间"/>
    <x:tableColumn id="4" name="Πηγή渠道"/>
    <x:tableColumn id="5" name="业务场景"/>
    <x:tableColumn id="6" name="服务/产品"/>
    <x:tableColumn id="7" name="影响范围"/>
    <x:tableColumn id="8" name="Πεδίο εισερχόμενου ελέγχουΒαθμός"/>
    <x:tableColumn id="9" name="当前状态"/>
    <x:tableColumn id="10" name="事件指挥官"/>
    <x:tableColumn id="11" name="技术负责人"/>
    <x:tableColumn id="12" name="客诉负责人"/>
    <x:tableColumn id="13" name="涉及监管/媒体"/>
    <x:tableColumn id="14" name="受影响Πελάτης数"/>
    <x:tableColumn id="15" name="投诉量"/>
    <x:tableColumn id="16" name="首次响应Στόχος(分钟)"/>
    <x:tableColumn id="17" name="恢复Στόχος(小时)"/>
    <x:tableColumn id="18" name="实际首次响应(分钟)"/>
    <x:tableColumn id="19" name="实际恢复时长(小时)"/>
    <x:tableColumn id="20" name="响应SLA"/>
    <x:tableColumn id="21" name="恢复SLA"/>
    <x:tableColumn id="22" name="Κατηγορία βαθύτερης αιτίας"/>
    <x:tableColumn id="23" name="当前处置Ενέργεια"/>
    <x:tableColumn id="24" name="Επόμενες ενέργειες"/>
    <x:tableColumn id="25" name="下次Ενημέρωση时间"/>
    <x:tableColumn id="26" name="Έκλεισε στις"/>
    <x:tableColumn id="27" name="复盘状态"/>
    <x:tableColumn id="28" name="风险备注"/>
    <x:tableColumn id="29" name="证据链接/工单"/>
  </x:tableColumns>
  <x:tableStyleInfo name="TableStyleMedium2" showRowStripes="1"/>
</x:table>
</file>

<file path=xl/tables/table12.xml><?xml version="1.0" encoding="utf-8"?>
<x:table xmlns:x="http://schemas.openxmlformats.org/spreadsheetml/2006/main" id="12" name="OptionLists" displayName="OptionLists" ref="A12:H21" headerRowCount="1">
  <x:tableColumns count="8">
    <x:tableColumn id="1" name="Πεδίο εισερχόμενου ελέγχουΒαθμός"/>
    <x:tableColumn id="2" name="Event Status"/>
    <x:tableColumn id="3" name="Στοιχείο ελέγχου状态"/>
    <x:tableColumn id="4" name="是否"/>
    <x:tableColumn id="5" name="Πηγή渠道"/>
    <x:tableColumn id="6" name="Κατηγορία βαθύτερης αιτίας"/>
    <x:tableColumn id="7" name="复盘状态"/>
    <x:tableColumn id="8" name="沟通渠道"/>
  </x:tableColumns>
  <x:tableStyleInfo name="TableStyleMedium2" showRowStripes="1"/>
</x:table>
</file>

<file path=xl/tables/table2.xml><?xml version="1.0" encoding="utf-8"?>
<x:table xmlns:x="http://schemas.openxmlformats.org/spreadsheetml/2006/main" id="1" name="SeverityMatrix" displayName="SeverityMatrix" ref="A4:H9" headerRowCount="1">
  <x:tableColumns count="8">
    <x:tableColumn id="1" name="Πεδίο εισερχόμενου ελέγχουΒαθμός"/>
    <x:tableColumn id="2" name="事件定义/影响"/>
    <x:tableColumn id="3" name="典型Πεδίο εισερχόμενου ελέγχου"/>
    <x:tableColumn id="4" name="业务影响范围"/>
    <x:tableColumn id="5" name="首次响应Στόχος(分钟)"/>
    <x:tableColumn id="6" name="恢复Στόχος(小时)"/>
    <x:tableColumn id="7" name="升级/授权要求"/>
    <x:tableColumn id="8" name="对外沟通Συχνότητα"/>
  </x:tableColumns>
  <x:tableStyleInfo name="TableStyleMedium2" showRowStripes="1"/>
</x:table>
</file>

<file path=xl/tables/table3.xml><?xml version="1.0" encoding="utf-8"?>
<x:table xmlns:x="http://schemas.openxmlformats.org/spreadsheetml/2006/main" id="2" name="TriggerRules" displayName="TriggerRules" ref="A13:H18" headerRowCount="1">
  <x:tableColumns count="8">
    <x:tableColumn id="1" name="触发器"/>
    <x:tableColumn id="2" name="适用业务"/>
    <x:tableColumn id="3" name="判断阈值/信号"/>
    <x:tableColumn id="4" name="初始Ενέργεια"/>
    <x:tableColumn id="5" name="记录位置"/>
    <x:tableColumn id="6" name="默认Βαθμός"/>
    <x:tableColumn id="7" name="是否需Πελάτης沟通"/>
    <x:tableColumn id="8" name="备注"/>
  </x:tableColumns>
  <x:tableStyleInfo name="TableStyleMedium2" showRowStripes="1"/>
</x:table>
</file>

<file path=xl/tables/table4.xml><?xml version="1.0" encoding="utf-8"?>
<x:table xmlns:x="http://schemas.openxmlformats.org/spreadsheetml/2006/main" id="5" name="RACIMatrix" displayName="RACIMatrix" ref="A4:J13" headerRowCount="1">
  <x:tableColumns count="10">
    <x:tableColumn id="1" name="角色"/>
    <x:tableColumn id="2" name="Πεδίο εισερχόμενου ελέγχου职责"/>
    <x:tableColumn id="3" name="事件指挥官"/>
    <x:tableColumn id="4" name="技术/运维"/>
    <x:tableColumn id="5" name="客服/客诉"/>
    <x:tableColumn id="6" name="PR/Μάρκετινγκ"/>
    <x:tableColumn id="7" name="法务/合规"/>
    <x:tableColumn id="8" name="ΠρομηθευτήςΔιοίκηση"/>
    <x:tableColumn id="9" name="财务"/>
    <x:tableColumn id="10" name="HR/现场安全"/>
  </x:tableColumns>
  <x:tableStyleInfo name="TableStyleMedium2" showRowStripes="1"/>
</x:table>
</file>

<file path=xl/tables/table5.xml><?xml version="1.0" encoding="utf-8"?>
<x:table xmlns:x="http://schemas.openxmlformats.org/spreadsheetml/2006/main" id="6" name="ResponseChecklist" displayName="ResponseChecklist" ref="A4:I15" headerRowCount="1">
  <x:tableColumns count="9">
    <x:tableColumn id="1" name="Στάδιο"/>
    <x:tableColumn id="2" name="Στόχος"/>
    <x:tableColumn id="3" name="关键Ενέργεια"/>
    <x:tableColumn id="4" name="输出物/证据"/>
    <x:tableColumn id="5" name="主责角色"/>
    <x:tableColumn id="6" name="建议Completion Time"/>
    <x:tableColumn id="7" name="升级条件"/>
    <x:tableColumn id="8" name="状态"/>
    <x:tableColumn id="9" name="备注"/>
  </x:tableColumns>
  <x:tableStyleInfo name="TableStyleMedium2" showRowStripes="1"/>
</x:table>
</file>

<file path=xl/tables/table6.xml><?xml version="1.0" encoding="utf-8"?>
<x:table xmlns:x="http://schemas.openxmlformats.org/spreadsheetml/2006/main" id="7" name="ComplaintPlaybook" displayName="ComplaintPlaybook" ref="A4:H14" headerRowCount="1">
  <x:tableColumns count="8">
    <x:tableColumn id="1" name="投诉Τύπος"/>
    <x:tableColumn id="2" name="Κριτήρια απόφασης"/>
    <x:tableColumn id="3" name="首次响应话术要点"/>
    <x:tableColumn id="4" name="需核实资料"/>
    <x:tableColumn id="5" name="处置Ενέργεια"/>
    <x:tableColumn id="6" name="升级条件"/>
    <x:tableColumn id="7" name="补偿/安抚策略"/>
    <x:tableColumn id="8" name="Κλειστό标准"/>
  </x:tableColumns>
  <x:tableStyleInfo name="TableStyleMedium2" showRowStripes="1"/>
</x:table>
</file>

<file path=xl/tables/table7.xml><?xml version="1.0" encoding="utf-8"?>
<x:table xmlns:x="http://schemas.openxmlformats.org/spreadsheetml/2006/main" id="3" name="ScenarioLibrary" displayName="ScenarioLibrary" ref="A5:L27" headerRowCount="1">
  <x:tableColumns count="12">
    <x:tableColumn id="1" name="场景ID"/>
    <x:tableColumn id="2" name="适用行业/业务"/>
    <x:tableColumn id="3" name="突发场景"/>
    <x:tableColumn id="4" name="风险信号"/>
    <x:tableColumn id="5" name="可能影响"/>
    <x:tableColumn id="6" name="首要Ενέργεια(0-15分钟)"/>
    <x:tableColumn id="7" name="核心排查/止损"/>
    <x:tableColumn id="8" name="Πελάτης沟通重点"/>
    <x:tableColumn id="9" name="Υπεύθυνο τμήμα"/>
    <x:tableColumn id="10" name="默认Βαθμός"/>
    <x:tableColumn id="11" name="需要联动"/>
    <x:tableColumn id="12" name="预防指标"/>
  </x:tableColumns>
  <x:tableStyleInfo name="TableStyleMedium2" showRowStripes="1"/>
</x:table>
</file>

<file path=xl/tables/table8.xml><?xml version="1.0" encoding="utf-8"?>
<x:table xmlns:x="http://schemas.openxmlformats.org/spreadsheetml/2006/main" id="8" name="CommunicationTemplates" displayName="CommunicationTemplates" ref="A4:G14" headerRowCount="1">
  <x:tableColumns count="7">
    <x:tableColumn id="1" name="Εργασία编号"/>
    <x:tableColumn id="2" name="Πότε χρησιμοποιείται"/>
    <x:tableColumn id="3" name="受众"/>
    <x:tableColumn id="4" name="发送时机"/>
    <x:tableColumn id="5" name="Εργασία内容"/>
    <x:tableColumn id="6" name="Εγκρίνων"/>
    <x:tableColumn id="7" name="备注"/>
  </x:tableColumns>
  <x:tableStyleInfo name="TableStyleMedium2" showRowStripes="1"/>
</x:table>
</file>

<file path=xl/tables/table9.xml><?xml version="1.0" encoding="utf-8"?>
<x:table xmlns:x="http://schemas.openxmlformats.org/spreadsheetml/2006/main" id="9" name="EscalationContacts" displayName="EscalationContacts" ref="A4:J16" headerRowCount="1">
  <x:tableColumns count="10">
    <x:tableColumn id="1" name="Προτεραιότητα级"/>
    <x:tableColumn id="2" name="角色/机构"/>
    <x:tableColumn id="3" name="姓名/团队"/>
    <x:tableColumn id="4" name="Τμήμα"/>
    <x:tableColumn id="5" name="电话"/>
    <x:tableColumn id="6" name="Ηλεκτρονικό ταχυδρομείο/IM"/>
    <x:tableColumn id="7" name="备份人"/>
    <x:tableColumn id="8" name="可用时间"/>
    <x:tableColumn id="9" name="升级条件"/>
    <x:tableColumn id="10" name="备注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f75c07671696460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../tables/table10.xml" Id="R19d5b17fc99d4eb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../tables/table11.xml" Id="R4cfa8ef3f12b4f9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../tables/table12.xml" Id="Ree5a98bb63d8444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368cc5b017c74a6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012e19f341c54123" /><Relationship Type="http://schemas.openxmlformats.org/officeDocument/2006/relationships/table" Target="../tables/table3.xml" Id="Rf7c21dc66dd548e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4.xml" Id="R678590c29829451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5.xml" Id="R6ee2a6cd4f454c1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6.xml" Id="Rb556b05892bc424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7.xml" Id="R82c883d522704b9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8.xml" Id="R98a60fcb0dbe4a77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9.xml" Id="Rb65414c5483e436c" /></Relationships>
</file>

<file path=xl/worksheets/sheet1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tabSelected="true" workbookViewId="0"/>
  </sheetViews>
  <sheetFormatPr defaultRowHeight="15"/>
  <cols>
    <col customWidth="true" max="1" min="1" width="15"/>
    <col customWidth="true" max="2" min="2" width="11"/>
    <col customWidth="true" max="3" min="3" width="15"/>
    <col customWidth="true" max="4" min="4" width="11"/>
    <col customWidth="true" max="5" min="5" width="15"/>
    <col customWidth="true" max="6" min="6" width="11"/>
    <col customWidth="true" max="7" min="7" width="15"/>
    <col customWidth="true" max="8" min="8" width="11"/>
    <col customWidth="true" max="9" min="9" width="15"/>
    <col customWidth="true" max="10" min="10" width="11"/>
  </cols>
  <sheetData>
    <row r="1" ht="30" customHeight="true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32" customHeight="true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23" customHeight="true">
      <c r="A4" s="22" t="str">
        <v>公司名称</v>
      </c>
      <c r="B4" s="17" t="str">
        <v>【填写】</v>
      </c>
      <c r="C4" s="22" t="str">
        <v>业务线/产品</v>
      </c>
      <c r="D4" s="17" t="str">
        <v>【填写】</v>
      </c>
      <c r="E4" s="22" t="str">
        <v>版本号</v>
      </c>
      <c r="F4" s="17" t="str">
        <v>V1.0</v>
      </c>
      <c r="G4" s="22" t="s">
        <v>2</v>
      </c>
      <c r="H4" s="17" t="str">
        <v>2026-05-01</v>
      </c>
      <c r="I4" s="22" t="str">
        <v>预案负责人</v>
      </c>
      <c r="J4" s="17" t="str">
        <v>【填写】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3" customHeight="true">
      <c r="A5" s="22" t="str">
        <v>24h值班电话</v>
      </c>
      <c r="B5" s="17" t="str">
        <v>【填写】</v>
      </c>
      <c r="C5" s="22" t="str">
        <v>客服升级Ηλεκτρονικό ταχυδρομείο</v>
      </c>
      <c r="D5" s="17" t="str">
        <v>【填写】</v>
      </c>
      <c r="E5" s="22" t="s">
        <v>3</v>
      </c>
      <c r="F5" s="17" t="str">
        <v>全公司/指定业务线</v>
      </c>
      <c r="G5" s="22" t="s">
        <v>4</v>
      </c>
      <c r="H5" s="17" t="str">
        <v>【填写】</v>
      </c>
      <c r="I5" s="22" t="str">
        <v>最近Ενημέρωση</v>
      </c>
      <c r="J5" s="17" t="str">
        <v>2026-05-01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36" customHeight="true">
      <c r="A6" s="22" t="str">
        <v>使用提醒</v>
      </c>
      <c r="B6" s="17" t="str">
        <v>先配置分级阈值、Πεδίο εισερχόμενου ελέγχου与SLA，再在事件台账登记；示例数据默认为“否”，不纳入统计。</v>
      </c>
      <c r="C6" s="17"/>
      <c r="D6" s="17"/>
      <c r="E6" s="17"/>
      <c r="F6" s="17"/>
      <c r="G6" s="17"/>
      <c r="H6" s="17"/>
      <c r="I6" s="17"/>
      <c r="J6" s="17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15" customHeight="true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8" customHeight="true">
      <c r="A8" s="66" t="str">
        <v>响应主线：发现/投诉 → 分级 → Έναρξη预案 → 止损与修复 → Πελάτης沟通 → 恢复验证 → 投诉闭环 → 复盘改进</v>
      </c>
      <c r="B8" s="66"/>
      <c r="C8" s="66"/>
      <c r="D8" s="66"/>
      <c r="E8" s="66"/>
      <c r="F8" s="66"/>
      <c r="G8" s="66"/>
      <c r="H8" s="66"/>
      <c r="I8" s="66"/>
      <c r="J8" s="66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customHeight="true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" customHeight="true">
      <c r="A10" s="50" t="str">
        <v>总事Πλήθος</v>
      </c>
      <c r="B10" s="50"/>
      <c r="C10" s="50" t="s">
        <v>5</v>
      </c>
      <c r="D10" s="50"/>
      <c r="E10" s="50" t="str">
        <v>P0/P1事件</v>
      </c>
      <c r="F10" s="50"/>
      <c r="G10" s="50" t="str">
        <v>投诉总量</v>
      </c>
      <c r="H10" s="50"/>
      <c r="I10" s="50" t="str">
        <v>响应SLA达标率</v>
      </c>
      <c r="J10" s="50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" customHeight="true">
      <c r="A11" s="48"/>
      <c r="B11" s="67" t="n">
        <f>COUNTIFS('10_Μητρώο Περιστατικών'!$B$5:$B$204,"是",'10_Μητρώο Περιστατικών'!$A$5:$A$204,"&lt;&gt;")</f>
        <v>0</v>
      </c>
      <c r="C11" s="67"/>
      <c r="D11" s="67" t="n">
        <f>COUNTIFS('10_Μητρώο Περιστατικών'!$B$5:$B$204,"是",'10_Μητρώο Περιστατικών'!$A$5:$A$204,"&lt;&gt;",'10_Μητρώο Περιστατικών'!$I$5:$I$204,"&lt;&gt;已Κλειστό")</f>
        <v>0</v>
      </c>
      <c r="E11" s="48"/>
      <c r="F11" s="67" t="n">
        <f>COUNTIFS('10_Μητρώο Περιστατικών'!$B$5:$B$204,"是",'10_Μητρώο Περιστατικών'!$H$5:$H$204,"P0 极重大")+COUNTIFS('10_Μητρώο Περιστατικών'!$B$5:$B$204,"是",'10_Μητρώο Περιστατικών'!$H$5:$H$204,"P1 重大")</f>
        <v>0</v>
      </c>
      <c r="G11" s="67"/>
      <c r="H11" s="67" t="n">
        <f>SUMIFS('10_Μητρώο Περιστατικών'!$O$5:$O$204,'10_Μητρώο Περιστατικών'!$B$5:$B$204,"是")</f>
        <v>0</v>
      </c>
      <c r="I11" s="48"/>
      <c r="J11" s="68" t="n">
        <f>IFERROR(COUNTIFS('10_Μητρώο Περιστατικών'!$B$5:$B$204,"是",'10_Μητρώο Περιστατικών'!$T$5:$T$204,"达标")/(COUNTIFS('10_Μητρώο Περιστατικών'!$B$5:$B$204,"是",'10_Μητρώο Περιστατικών'!$T$5:$T$204,"达标")+COUNTIFS('10_Μητρώο Περιστατικών'!$B$5:$B$204,"是",'10_Μητρώο Περιστατικών'!$T$5:$T$204,"Εκπρόθεσμο")),0)</f>
        <v>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" customHeight="true">
      <c r="A12" s="50" t="str">
        <v>恢复SLA达标率</v>
      </c>
      <c r="B12" s="50"/>
      <c r="C12" s="50" t="str">
        <v>涉及监管/媒体</v>
      </c>
      <c r="D12" s="50"/>
      <c r="E12" s="50" t="str">
        <v>未Κλειστό投诉事件</v>
      </c>
      <c r="F12" s="50"/>
      <c r="G12" s="50" t="str">
        <v>逾期未Ενημέρωση</v>
      </c>
      <c r="H12" s="50"/>
      <c r="I12" s="50" t="str">
        <v>Βιβλιοθήκη ΣεναρίωνΣύνολο</v>
      </c>
      <c r="J12" s="50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" customHeight="true">
      <c r="A13" s="48"/>
      <c r="B13" s="68" t="n">
        <f>IFERROR(COUNTIFS('10_Μητρώο Περιστατικών'!$B$5:$B$204,"是",'10_Μητρώο Περιστατικών'!$U$5:$U$204,"达标")/(COUNTIFS('10_Μητρώο Περιστατικών'!$B$5:$B$204,"是",'10_Μητρώο Περιστατικών'!$U$5:$U$204,"达标")+COUNTIFS('10_Μητρώο Περιστατικών'!$B$5:$B$204,"是",'10_Μητρώο Περιστατικών'!$U$5:$U$204,"Εκπρόθεσμο")),0)</f>
        <v>0</v>
      </c>
      <c r="C13" s="67"/>
      <c r="D13" s="67" t="n">
        <f>COUNTIFS('10_Μητρώο Περιστατικών'!$B$5:$B$204,"是",'10_Μητρώο Περιστατικών'!$M$5:$M$204,"是")</f>
        <v>0</v>
      </c>
      <c r="E13" s="48"/>
      <c r="F13" s="67" t="n">
        <f>COUNTIFS('10_Μητρώο Περιστατικών'!$B$5:$B$204,"是",'10_Μητρώο Περιστατικών'!$A$5:$A$204,"&lt;&gt;",'10_Μητρώο Περιστατικών'!$I$5:$I$204,"&lt;&gt;已Κλειστό",'10_Μητρώο Περιστατικών'!$O$5:$O$204,"&gt;0")</f>
        <v>0</v>
      </c>
      <c r="G13" s="67"/>
      <c r="H13" s="67" t="n">
        <f>COUNTIFS('10_Μητρώο Περιστατικών'!$B$5:$B$204,"是",'10_Μητρώο Περιστατικών'!$I$5:$I$204,"&lt;&gt;已Κλειστό",'10_Μητρώο Περιστατικών'!$Y$5:$Y$204,"&lt;"&amp;NOW(),'10_Μητρώο Περιστατικών'!$Y$5:$Y$204,"&lt;&gt;")</f>
        <v>0</v>
      </c>
      <c r="I13" s="67"/>
      <c r="J13" s="67" t="n">
        <f>COUNTA('06_Βιβλιοθήκη Σεναρίων'!$C$6:$C$27)</f>
        <v>22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customHeight="tru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customHeight="tru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21" customHeight="true">
      <c r="A16" s="69" t="str">
        <v>事件分级统计（台账）</v>
      </c>
      <c r="B16" s="69" t="s">
        <v>6</v>
      </c>
      <c r="C16" s="14"/>
      <c r="D16" s="69" t="str">
        <v>Event Status统计（台账）</v>
      </c>
      <c r="E16" s="69" t="s">
        <v>6</v>
      </c>
      <c r="F16" s="14"/>
      <c r="G16" s="69" t="str">
        <v>Βιβλιοθήκη Σεναρίων默认Βαθμός分布</v>
      </c>
      <c r="H16" s="69" t="str">
        <v>场景数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21" customHeight="true">
      <c r="A17" s="17" t="str">
        <v>P0 极重大</v>
      </c>
      <c r="B17" s="17" t="n">
        <f>COUNTIFS('10_Μητρώο Περιστατικών'!$B$5:$B$204,"是",'10_Μητρώο Περιστατικών'!$H$5:$H$204,"P0 极重大")</f>
        <v>0</v>
      </c>
      <c r="C17" s="14"/>
      <c r="D17" s="17" t="str">
        <v>已发现</v>
      </c>
      <c r="E17" s="17" t="n">
        <f>COUNTIFS('10_Μητρώο Περιστατικών'!$B$5:$B$204,"是",'10_Μητρώο Περιστατικών'!$I$5:$I$204,"已发现")</f>
        <v>0</v>
      </c>
      <c r="F17" s="14"/>
      <c r="G17" s="17" t="str">
        <v>P0 极重大</v>
      </c>
      <c r="H17" s="17" t="n">
        <f>COUNTIF('06_Βιβλιοθήκη Σεναρίων'!$J$6:$J$27,"P0 极重大")</f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21" customHeight="true">
      <c r="A18" s="17" t="str">
        <v>P1 重大</v>
      </c>
      <c r="B18" s="17" t="n">
        <f>COUNTIFS('10_Μητρώο Περιστατικών'!$B$5:$B$204,"是",'10_Μητρώο Περιστατικών'!$H$5:$H$204,"P1 重大")</f>
        <v>0</v>
      </c>
      <c r="C18" s="14"/>
      <c r="D18" s="17" t="str">
        <v>评估中</v>
      </c>
      <c r="E18" s="17" t="n">
        <f>COUNTIFS('10_Μητρώο Περιστατικών'!$B$5:$B$204,"是",'10_Μητρώο Περιστατικών'!$I$5:$I$204,"评估中")</f>
        <v>0</v>
      </c>
      <c r="F18" s="14"/>
      <c r="G18" s="17" t="str">
        <v>P1 重大</v>
      </c>
      <c r="H18" s="17" t="n">
        <f>COUNTIF('06_Βιβλιοθήκη Σεναρίων'!$J$6:$J$27,"P1 重大")</f>
        <v>10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21" customHeight="true">
      <c r="A19" s="17" t="str">
        <v>P2 较大</v>
      </c>
      <c r="B19" s="17" t="n">
        <f>COUNTIFS('10_Μητρώο Περιστατικών'!$B$5:$B$204,"是",'10_Μητρώο Περιστατικών'!$H$5:$H$204,"P2 较大")</f>
        <v>0</v>
      </c>
      <c r="C19" s="14"/>
      <c r="D19" s="17" t="s">
        <v>7</v>
      </c>
      <c r="E19" s="17" t="n">
        <f>COUNTIFS('10_Μητρώο Περιστατικών'!$B$5:$B$204,"是",'10_Μητρώο Περιστατικών'!$I$5:$I$204,"Σε εξέλιξη")</f>
        <v>0</v>
      </c>
      <c r="F19" s="14"/>
      <c r="G19" s="17" t="str">
        <v>P2 较大</v>
      </c>
      <c r="H19" s="17" t="n">
        <f>COUNTIF('06_Βιβλιοθήκη Σεναρίων'!$J$6:$J$27,"P2 较大")</f>
        <v>7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21" customHeight="true">
      <c r="A20" s="17" t="str">
        <v>P3 Πεδίο εισερχόμενου ελέγχου</v>
      </c>
      <c r="B20" s="17" t="n">
        <f>COUNTIFS('10_Μητρώο Περιστατικών'!$B$5:$B$204,"是",'10_Μητρώο Περιστατικών'!$H$5:$H$204,"P3 Πεδίο εισερχόμενου ελέγχου")</f>
        <v>0</v>
      </c>
      <c r="C20" s="14"/>
      <c r="D20" s="17" t="str">
        <v>等待Προμηθευτής/Πελάτης</v>
      </c>
      <c r="E20" s="17" t="n">
        <f>COUNTIFS('10_Μητρώο Περιστατικών'!$B$5:$B$204,"是",'10_Μητρώο Περιστατικών'!$I$5:$I$204,"等待Προμηθευτής/Πελάτης")</f>
        <v>0</v>
      </c>
      <c r="F20" s="14"/>
      <c r="G20" s="17" t="str">
        <v>P3 Πεδίο εισερχόμενου ελέγχου</v>
      </c>
      <c r="H20" s="17" t="n">
        <f>COUNTIF('06_Βιβλιοθήκη Σεναρίων'!$J$6:$J$27,"P3 Πεδίο εισερχόμενου ελέγχου")</f>
        <v>2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21" customHeight="true">
      <c r="A21" s="17" t="str">
        <v>P4 低</v>
      </c>
      <c r="B21" s="17" t="n">
        <f>COUNTIFS('10_Μητρώο Περιστατικών'!$B$5:$B$204,"是",'10_Μητρώο Περιστατικών'!$H$5:$H$204,"P4 低")</f>
        <v>0</v>
      </c>
      <c r="C21" s="14"/>
      <c r="D21" s="17" t="str">
        <v>已恢复</v>
      </c>
      <c r="E21" s="17" t="n">
        <f>COUNTIFS('10_Μητρώο Περιστατικών'!$B$5:$B$204,"是",'10_Μητρώο Περιστατικών'!$I$5:$I$204,"已恢复")</f>
        <v>0</v>
      </c>
      <c r="F21" s="14"/>
      <c r="G21" s="17" t="str">
        <v>P4 低</v>
      </c>
      <c r="H21" s="17" t="n">
        <f>COUNTIF('06_Βιβλιοθήκη Σεναρίων'!$J$6:$J$27,"P4 低")</f>
        <v>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21" customHeight="true">
      <c r="A22" s="14"/>
      <c r="B22" s="14"/>
      <c r="C22" s="14"/>
      <c r="D22" s="17" t="str">
        <v>已Κλειστό</v>
      </c>
      <c r="E22" s="17" t="n">
        <f>COUNTIFS('10_Μητρώο Περιστατικών'!$B$5:$B$204,"是",'10_Μητρώο Περιστατικών'!$I$5:$I$204,"已Κλειστό")</f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21" customHeight="true">
      <c r="A23" s="14"/>
      <c r="B23" s="14"/>
      <c r="C23" s="14"/>
      <c r="D23" s="17" t="str">
        <v>Σε αναμονή/Παρακολούθηση</v>
      </c>
      <c r="E23" s="17" t="n">
        <f>COUNTIFS('10_Μητρώο Περιστατικών'!$B$5:$B$204,"是",'10_Μητρώο Περιστατικών'!$I$5:$I$204,"Σε αναμονή/Παρακολούθηση")</f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customHeight="tru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customHeight="tru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customHeight="tru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customHeight="true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customHeight="tru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customHeight="tru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customHeight="tru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customHeight="tru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customHeight="tru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customHeight="tru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customHeight="tru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customHeight="tru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customHeight="tru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customHeight="tru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customHeight="tru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customHeight="tru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customHeight="tru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customHeight="tru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customHeight="tru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customHeight="tru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customHeight="tru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customHeight="true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customHeight="true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customHeight="true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customHeight="true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customHeight="tru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customHeight="true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customHeight="tru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customHeight="true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customHeight="tru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customHeight="tru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customHeight="tru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customHeight="tru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customHeight="tru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customHeight="tru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customHeight="tru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customHeight="tru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customHeight="tru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customHeight="tru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customHeight="tru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customHeight="tru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customHeight="tru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customHeight="tru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customHeight="tru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customHeight="tru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customHeight="tru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customHeight="tru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customHeight="tru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customHeight="tru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customHeight="tru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customHeight="tru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customHeight="tru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customHeight="tru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customHeight="true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customHeight="tru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customHeight="tru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customHeight="tru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customHeight="tru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customHeight="tru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customHeight="tru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customHeight="tru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customHeight="tru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customHeight="tru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customHeight="tru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customHeight="tru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customHeight="tru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customHeight="tru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customHeight="tru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customHeight="tru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customHeight="tru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customHeight="tru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customHeight="tru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customHeight="tru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customHeight="tru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customHeight="tru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customHeight="tru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customHeight="tru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customHeight="tru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customHeight="tru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customHeight="tru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customHeight="tru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customHeight="tru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customHeight="tru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customHeight="tru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customHeight="tru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customHeight="tru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customHeight="tru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customHeight="tru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customHeight="tru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customHeight="tru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customHeight="true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customHeight="true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customHeight="true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customHeight="true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customHeight="true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customHeight="true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customHeight="true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customHeight="true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customHeight="true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customHeight="true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customHeight="true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customHeight="true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customHeight="true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customHeight="true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customHeight="true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customHeight="true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customHeight="true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customHeight="true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customHeight="true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customHeight="true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customHeight="true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customHeight="true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customHeight="tru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customHeight="true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customHeight="true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customHeight="true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customHeight="true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customHeight="true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customHeight="true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customHeight="true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customHeight="true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customHeight="true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customHeight="true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customHeight="true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customHeight="true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customHeight="true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customHeight="true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customHeight="true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customHeight="true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customHeight="true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customHeight="true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customHeight="tru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customHeight="true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customHeight="tru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customHeight="tru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customHeight="tru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customHeight="tru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customHeight="tru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customHeight="tru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customHeight="tru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customHeight="tru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customHeight="tru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customHeight="tru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customHeight="tru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customHeight="tru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customHeight="tru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customHeight="tru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customHeight="tru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customHeight="tru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customHeight="tru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customHeight="tru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customHeight="tru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customHeight="tru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customHeight="tru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customHeight="tru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customHeight="tru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customHeight="tru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customHeight="tru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customHeight="tru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customHeight="tru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customHeight="tru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customHeight="tru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customHeight="tru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customHeight="tru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customHeight="tru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customHeight="tru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customHeight="tru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customHeight="tru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customHeight="tru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customHeight="tru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customHeight="tru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customHeight="tru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customHeight="tru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customHeight="tru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customHeight="tru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customHeight="tru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customHeight="tru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customHeight="true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customHeight="true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customHeight="true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customHeight="true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 count="4">
    <mergeCell ref="A1:J1"/>
    <mergeCell ref="A2:J2"/>
    <mergeCell ref="B6:J6"/>
    <mergeCell ref="A8:J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f75c076716964607"/>
</worksheet>
</file>

<file path=xl/worksheets/sheet10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2"/>
    <col customWidth="true" max="3" min="3" width="14"/>
    <col customWidth="true" max="4" min="4" width="24"/>
    <col customWidth="true" max="5" min="5" width="38"/>
    <col customWidth="true" max="6" min="6" width="18"/>
    <col customWidth="true" max="7" min="7" width="38"/>
    <col customWidth="true" max="8" min="8" width="16"/>
    <col customWidth="true" max="10" min="9" width="14"/>
    <col customWidth="true" max="11" min="11" width="12"/>
    <col customWidth="true" max="12" min="12" width="30"/>
    <col customWidth="true" max="13" min="13" width="14"/>
    <col customWidth="true" max="14" min="14" width="24"/>
  </cols>
  <sheetData>
    <row r="1" ht="28" customHeight="true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69" t="str">
        <v>编号</v>
      </c>
      <c r="B4" s="69" t="str">
        <v>日期</v>
      </c>
      <c r="C4" s="69" t="s">
        <v>19</v>
      </c>
      <c r="D4" s="69" t="str">
        <v>参与团队</v>
      </c>
      <c r="E4" s="69" t="str">
        <v>发现问题/Συμπέρασμα αναθεώρησης</v>
      </c>
      <c r="F4" s="69" t="s">
        <v>20</v>
      </c>
      <c r="G4" s="69" t="s">
        <v>21</v>
      </c>
      <c r="H4" s="69" t="str">
        <v>负责人</v>
      </c>
      <c r="I4" s="69" t="str">
        <v>Προγραμματισμένη ημερομηνία ολοκλήρωσης期</v>
      </c>
      <c r="J4" s="69" t="str">
        <v>状态</v>
      </c>
      <c r="K4" s="69" t="str">
        <v>逾期提醒</v>
      </c>
      <c r="L4" s="69" t="str">
        <v>验收标准</v>
      </c>
      <c r="M4" s="69" t="str">
        <v>闭环日期</v>
      </c>
      <c r="N4" s="69" t="str">
        <v>备注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customHeight="true">
      <c r="A5" s="17" t="str">
        <v>DR-001</v>
      </c>
      <c r="B5" s="56" t="n">
        <v>46143</v>
      </c>
      <c r="C5" s="17" t="str">
        <v>桌面演练</v>
      </c>
      <c r="D5" s="17" t="str">
        <v>技术/客服/Λειτουργίες</v>
      </c>
      <c r="E5" s="17" t="str">
        <v>示例：值班Πεδίο εισερχόμενου ελέγχου不完整，Προμηθευτής升级路径不清晰。</v>
      </c>
      <c r="F5" s="17" t="str">
        <v>Ροή/Προσωπικό失误</v>
      </c>
      <c r="G5" s="17" t="str">
        <v>补齐Πεδίο εισερχόμενου ελέγχου并与Προμηθευτής确认7x24升级电话。</v>
      </c>
      <c r="H5" s="17" t="str">
        <v>【填写】</v>
      </c>
      <c r="I5" s="56" t="n">
        <v>46157</v>
      </c>
      <c r="J5" s="17" t="str">
        <v>进行中</v>
      </c>
      <c r="K5" s="17" t="str">
        <f>IF($A5="","",IF(AND($J5&lt;&gt;"已完成",$I5&lt;&gt;"",$I5&lt;TODAY()),"逾期",""))</f>
      </c>
      <c r="L5" s="17" t="str">
        <v>Πεδίο εισερχόμενου ελέγχου验证通过，Προμηθευτής确认回执。</v>
      </c>
      <c r="M5" s="56"/>
      <c r="N5" s="17" t="str">
        <v>示例行，可覆盖。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customHeight="true">
      <c r="A6" s="17" t="str">
        <v>DR-002</v>
      </c>
      <c r="B6" s="56" t="n">
        <v>46143</v>
      </c>
      <c r="C6" s="17" t="str">
        <v>真实事件复盘</v>
      </c>
      <c r="D6" s="17" t="str">
        <v>技术/客服/PR</v>
      </c>
      <c r="E6" s="17" t="str">
        <v>示例：Πελάτης首次通知过晚，话术Έγκριση链不明确。</v>
      </c>
      <c r="F6" s="17" t="str">
        <v>Ροή/Προσωπικό失误</v>
      </c>
      <c r="G6" s="17" t="str">
        <v>建立P1以上Πελάτης通知ΈγκρισηSOP和预置Εργασία。</v>
      </c>
      <c r="H6" s="17" t="str">
        <v>【填写】</v>
      </c>
      <c r="I6" s="56" t="n">
        <v>46164</v>
      </c>
      <c r="J6" s="17" t="str">
        <v>未开始</v>
      </c>
      <c r="K6" s="17" t="str">
        <f>IF($A6="","",IF(AND($J6&lt;&gt;"已完成",$I6&lt;&gt;"",$I6&lt;TODAY()),"逾期",""))</f>
      </c>
      <c r="L6" s="17" t="str">
        <v>发布SOP并完成客服Εκπαίδευση。</v>
      </c>
      <c r="M6" s="56"/>
      <c r="N6" s="17" t="str">
        <v>示例行，可覆盖。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</sheetData>
  <mergeCells count="2">
    <mergeCell ref="A1:N1"/>
    <mergeCell ref="A2:N2"/>
  </mergeCells>
  <conditionalFormatting sqref="K5:K6">
    <cfRule type="containsText" dxfId="2" priority="1" operator="containsText" text="逾期">
      <formula>NOT(ISERROR(SEARCH("逾期",K5)))</formula>
    </cfRule>
  </conditionalFormatting>
  <ignoredErrors>
    <ignoredError sqref="A1:XFD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19d5b17fc99d4ebb"/>
  </tableParts>
</worksheet>
</file>

<file path=xl/worksheets/sheet11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5"/>
    <col customWidth="true" max="2" min="2" width="13"/>
    <col customWidth="true" max="3" min="3" width="18"/>
    <col customWidth="true" max="4" min="4" width="16"/>
    <col customWidth="true" max="5" min="5" width="24"/>
    <col customWidth="true" max="6" min="6" width="18"/>
    <col customWidth="true" max="7" min="7" width="30"/>
    <col customWidth="true" max="8" min="8" width="13"/>
    <col customWidth="true" max="9" min="9" width="16"/>
    <col customWidth="true" max="12" min="10" width="14"/>
    <col customWidth="true" max="13" min="13" width="16"/>
    <col customWidth="true" max="14" min="14" width="13"/>
    <col customWidth="true" max="15" min="15" width="10"/>
    <col customWidth="true" max="16" min="16" width="16"/>
    <col customWidth="true" max="17" min="17" width="14"/>
    <col customWidth="true" max="19" min="18" width="18"/>
    <col customWidth="true" max="21" min="20" width="12"/>
    <col customWidth="true" max="22" min="22" width="18"/>
    <col customWidth="true" max="24" min="23" width="32"/>
    <col customWidth="true" max="26" min="25" width="18"/>
    <col customWidth="true" max="27" min="27" width="14"/>
    <col customWidth="true" max="28" min="28" width="32"/>
    <col customWidth="true" max="29" min="29" width="24"/>
  </cols>
  <sheetData>
    <row r="1" ht="30" customHeight="true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40" customHeight="true">
      <c r="A4" s="69" t="str">
        <v>事件编号</v>
      </c>
      <c r="B4" s="69" t="str">
        <v>是否纳入统计</v>
      </c>
      <c r="C4" s="69" t="str">
        <v>发现时间</v>
      </c>
      <c r="D4" s="69" t="str">
        <v>Πηγή渠道</v>
      </c>
      <c r="E4" s="69" t="str">
        <v>业务场景</v>
      </c>
      <c r="F4" s="69" t="str">
        <v>服务/产品</v>
      </c>
      <c r="G4" s="69" t="str">
        <v>影响范围</v>
      </c>
      <c r="H4" s="69" t="str">
        <v>Πεδίο εισερχόμενου ελέγχουΒαθμός</v>
      </c>
      <c r="I4" s="69" t="str">
        <v>当前状态</v>
      </c>
      <c r="J4" s="69" t="str">
        <v>事件指挥官</v>
      </c>
      <c r="K4" s="69" t="str">
        <v>技术负责人</v>
      </c>
      <c r="L4" s="69" t="str">
        <v>客诉负责人</v>
      </c>
      <c r="M4" s="69" t="str">
        <v>涉及监管/媒体</v>
      </c>
      <c r="N4" s="69" t="str">
        <v>受影响Πελάτης数</v>
      </c>
      <c r="O4" s="69" t="str">
        <v>投诉量</v>
      </c>
      <c r="P4" s="69" t="str">
        <v>首次响应Στόχος(分钟)</v>
      </c>
      <c r="Q4" s="69" t="str">
        <v>恢复Στόχος(小时)</v>
      </c>
      <c r="R4" s="69" t="str">
        <v>实际首次响应(分钟)</v>
      </c>
      <c r="S4" s="69" t="str">
        <v>实际恢复时长(小时)</v>
      </c>
      <c r="T4" s="69" t="str">
        <v>响应SLA</v>
      </c>
      <c r="U4" s="69" t="str">
        <v>恢复SLA</v>
      </c>
      <c r="V4" s="69" t="s">
        <v>20</v>
      </c>
      <c r="W4" s="69" t="str">
        <v>当前处置Ενέργεια</v>
      </c>
      <c r="X4" s="69" t="s">
        <v>22</v>
      </c>
      <c r="Y4" s="69" t="str">
        <v>下次Ενημέρωση时间</v>
      </c>
      <c r="Z4" s="69" t="s">
        <v>23</v>
      </c>
      <c r="AA4" s="69" t="str">
        <v>复盘状态</v>
      </c>
      <c r="AB4" s="69" t="str">
        <v>风险备注</v>
      </c>
      <c r="AC4" s="69" t="str">
        <v>证据链接/工单</v>
      </c>
    </row>
    <row r="5" ht="28" customHeight="true">
      <c r="A5" s="17" t="str">
        <v>示例-001</v>
      </c>
      <c r="B5" s="17" t="str">
        <v>否</v>
      </c>
      <c r="C5" s="58" t="n">
        <v>46030.395833333336</v>
      </c>
      <c r="D5" s="17" t="str">
        <v>系统监控</v>
      </c>
      <c r="E5" s="17" t="str">
        <v>核心系统宕机/不可用</v>
      </c>
      <c r="F5" s="17" t="str">
        <v>Πελάτης门户</v>
      </c>
      <c r="G5" s="17" t="str">
        <v>全量Πελάτης登录失败，交易中断</v>
      </c>
      <c r="H5" s="17" t="str">
        <v>P0 极重大</v>
      </c>
      <c r="I5" s="17" t="str">
        <v>已Κλειστό</v>
      </c>
      <c r="J5" s="17" t="s">
        <v>24</v>
      </c>
      <c r="K5" s="17" t="str">
        <v>李四</v>
      </c>
      <c r="L5" s="17" t="str">
        <v>王五</v>
      </c>
      <c r="M5" s="17" t="str">
        <v>是</v>
      </c>
      <c r="N5" s="60" t="n">
        <v>12000</v>
      </c>
      <c r="O5" s="60" t="n">
        <v>350</v>
      </c>
      <c r="P5" s="62" t="n">
        <f>IF($H5="","",IFERROR(VLOOKUP($H5,'02_Σοβαρότητα και Εναύσματα'!$A$5:$H$9,5,FALSE),""))</f>
        <v>15</v>
      </c>
      <c r="Q5" s="62" t="n">
        <f>IF($H5="","",IFERROR(VLOOKUP($H5,'02_Σοβαρότητα και Εναύσματα'!$A$5:$H$9,6,FALSE),""))</f>
        <v>2</v>
      </c>
      <c r="R5" s="62" t="n">
        <v>12</v>
      </c>
      <c r="S5" s="62" t="n">
        <v>1.7</v>
      </c>
      <c r="T5" s="17" t="str">
        <f>IF($A5="","",IF($R5="","待确认",IF($R5&lt;=$P5,"达标","Εκπρόθεσμο")))</f>
        <v>达标</v>
      </c>
      <c r="U5" s="17" t="str">
        <f>IF($A5="","",IF($S5="",IF(OR($I5="已恢复",$I5="已Κλειστό"),"Σε αναμονή στοιχείων","Σε εξέλιξη"),IF($S5&lt;=$Q5,"达标","Εκπρόθεσμο")))</f>
        <v>达标</v>
      </c>
      <c r="V5" s="17" t="str">
        <v>系统变更</v>
      </c>
      <c r="W5" s="17" t="str">
        <v>已回滚版本并切换备用节点</v>
      </c>
      <c r="X5" s="17" t="str">
        <v>完成复盘并Ενημέρωση发布Έγκριση</v>
      </c>
      <c r="Y5" s="58" t="n">
        <v>46030.416666666664</v>
      </c>
      <c r="Z5" s="58" t="n">
        <v>46030.479166666664</v>
      </c>
      <c r="AA5" s="17" t="str">
        <v>已完成</v>
      </c>
      <c r="AB5" s="17" t="str">
        <v>示例数据，可覆盖/删除</v>
      </c>
      <c r="AC5" s="17" t="str">
        <v>INC-0001</v>
      </c>
    </row>
    <row r="6" ht="28" customHeight="true">
      <c r="A6" s="17" t="str">
        <v>示例-002</v>
      </c>
      <c r="B6" s="17" t="str">
        <v>否</v>
      </c>
      <c r="C6" s="58" t="n">
        <v>46034.604166666664</v>
      </c>
      <c r="D6" s="17" t="s">
        <v>25</v>
      </c>
      <c r="E6" s="17" t="str">
        <v>错误计费/退款争议</v>
      </c>
      <c r="F6" s="17" t="str">
        <v>Χρέωση服务</v>
      </c>
      <c r="G6" s="17" t="str">
        <v>部分Πελάτης重复扣费</v>
      </c>
      <c r="H6" s="17" t="str">
        <v>P1 重大</v>
      </c>
      <c r="I6" s="17" t="str">
        <v>已恢复</v>
      </c>
      <c r="J6" s="17" t="s">
        <v>24</v>
      </c>
      <c r="K6" s="17" t="str">
        <v>李四</v>
      </c>
      <c r="L6" s="17" t="str">
        <v>王五</v>
      </c>
      <c r="M6" s="17" t="str">
        <v>否</v>
      </c>
      <c r="N6" s="60" t="n">
        <v>800</v>
      </c>
      <c r="O6" s="60" t="n">
        <v>92</v>
      </c>
      <c r="P6" s="62" t="n">
        <f>IF($H6="","",IFERROR(VLOOKUP($H6,'02_Σοβαρότητα και Εναύσματα'!$A$5:$H$9,5,FALSE),""))</f>
        <v>30</v>
      </c>
      <c r="Q6" s="62" t="n">
        <f>IF($H6="","",IFERROR(VLOOKUP($H6,'02_Σοβαρότητα και Εναύσματα'!$A$5:$H$9,6,FALSE),""))</f>
        <v>4</v>
      </c>
      <c r="R6" s="62" t="n">
        <v>25</v>
      </c>
      <c r="S6" s="62" t="n">
        <v>3.2</v>
      </c>
      <c r="T6" s="17" t="str">
        <f>IF($A6="","",IF($R6="","待确认",IF($R6&lt;=$P6,"达标","Εκπρόθεσμο")))</f>
        <v>达标</v>
      </c>
      <c r="U6" s="17" t="str">
        <f>IF($A6="","",IF($S6="",IF(OR($I6="已恢复",$I6="已Κλειστό"),"Σε αναμονή στοιχείων","Σε εξέλιξη"),IF($S6&lt;=$Q6,"达标","Εκπρόθεσμο")))</f>
        <v>达标</v>
      </c>
      <c r="V6" s="17" t="str">
        <v>数据/权限问题</v>
      </c>
      <c r="W6" s="17" t="str">
        <v>Σε αναμονή批量扣费并Έναρξη退款</v>
      </c>
      <c r="X6" s="17" t="str">
        <v>客服回访重点Πελάτης</v>
      </c>
      <c r="Y6" s="58" t="n">
        <v>46034.645833333336</v>
      </c>
      <c r="Z6" s="58" t="n">
        <v>46034.770833333336</v>
      </c>
      <c r="AA6" s="17" t="str">
        <v>进行中</v>
      </c>
      <c r="AB6" s="17" t="str">
        <v>示例数据，可覆盖/删除</v>
      </c>
      <c r="AC6" s="17" t="str">
        <v>INC-0002</v>
      </c>
    </row>
    <row r="7" ht="28" customHeight="true">
      <c r="A7" s="17" t="str">
        <v>示例-003</v>
      </c>
      <c r="B7" s="17" t="str">
        <v>否</v>
      </c>
      <c r="C7" s="58" t="n">
        <v>46040.520833333336</v>
      </c>
      <c r="D7" s="17" t="str">
        <v>合作方/Προμηθευτής</v>
      </c>
      <c r="E7" s="17" t="str">
        <v>物流/Παράδοση大面积Καθυστέρηση</v>
      </c>
      <c r="F7" s="17" t="str">
        <v>Παράδοση服务</v>
      </c>
      <c r="G7" s="17" t="str">
        <v>Northeast区域Παράδοση延迟</v>
      </c>
      <c r="H7" s="17" t="str">
        <v>P2 较大</v>
      </c>
      <c r="I7" s="17" t="s">
        <v>7</v>
      </c>
      <c r="J7" s="17" t="s">
        <v>24</v>
      </c>
      <c r="K7" s="17" t="str">
        <v>Προμηθευτής经理</v>
      </c>
      <c r="L7" s="17" t="str">
        <v>王五</v>
      </c>
      <c r="M7" s="17" t="str">
        <v>否</v>
      </c>
      <c r="N7" s="60" t="n">
        <v>1500</v>
      </c>
      <c r="O7" s="60" t="n">
        <v>60</v>
      </c>
      <c r="P7" s="62" t="n">
        <f>IF($H7="","",IFERROR(VLOOKUP($H7,'02_Σοβαρότητα και Εναύσματα'!$A$5:$H$9,5,FALSE),""))</f>
        <v>60</v>
      </c>
      <c r="Q7" s="62" t="n">
        <f>IF($H7="","",IFERROR(VLOOKUP($H7,'02_Σοβαρότητα και Εναύσματα'!$A$5:$H$9,6,FALSE),""))</f>
        <v>8</v>
      </c>
      <c r="R7" s="62" t="n">
        <v>45</v>
      </c>
      <c r="S7" s="62"/>
      <c r="T7" s="17" t="str">
        <f>IF($A7="","",IF($R7="","待确认",IF($R7&lt;=$P7,"达标","Εκπρόθεσμο")))</f>
        <v>达标</v>
      </c>
      <c r="U7" s="17" t="str">
        <f>IF($A7="","",IF($S7="",IF(OR($I7="已恢复",$I7="已Κλειστό"),"Σε αναμονή στοιχείων","Σε εξέλιξη"),IF($S7&lt;=$Q7,"达标","Εκπρόθεσμο")))</f>
        <v>Σε εξέλιξη</v>
      </c>
      <c r="V7" s="17" t="str">
        <v>第三方服务</v>
      </c>
      <c r="W7" s="17" t="str">
        <v>已Ενεργό备选Μεταφορέας</v>
      </c>
      <c r="X7" s="17" t="str">
        <v>两小时后同步新ETA</v>
      </c>
      <c r="Y7" s="58" t="n">
        <v>46040.604166666664</v>
      </c>
      <c r="Z7" s="58"/>
      <c r="AA7" s="17" t="str">
        <v>未开始</v>
      </c>
      <c r="AB7" s="17" t="str">
        <v>示例数据，可覆盖/删除</v>
      </c>
      <c r="AC7" s="17" t="str">
        <v>INC-0003</v>
      </c>
    </row>
  </sheetData>
  <mergeCells count="2">
    <mergeCell ref="A1:AC1"/>
    <mergeCell ref="A2:AC2"/>
  </mergeCells>
  <conditionalFormatting sqref="H5:H7">
    <cfRule type="containsText" dxfId="3" priority="1" operator="containsText" text="P0">
      <formula>NOT(ISERROR(SEARCH("P0",H5)))</formula>
    </cfRule>
    <cfRule type="containsText" dxfId="4" priority="2" operator="containsText" text="P1">
      <formula>NOT(ISERROR(SEARCH("P1",H5)))</formula>
    </cfRule>
    <cfRule type="containsText" dxfId="5" priority="3" operator="containsText" text="P2">
      <formula>NOT(ISERROR(SEARCH("P2",H5)))</formula>
    </cfRule>
  </conditionalFormatting>
  <conditionalFormatting sqref="I5:I7">
    <cfRule type="containsText" dxfId="6" priority="4" operator="containsText" text="已Κλειστό">
      <formula>NOT(ISERROR(SEARCH("已Κλειστό",I5)))</formula>
    </cfRule>
  </conditionalFormatting>
  <conditionalFormatting sqref="T5:U7">
    <cfRule type="containsText" dxfId="7" priority="5" operator="containsText" text="Εκπρόθεσμο">
      <formula>NOT(ISERROR(SEARCH("Εκπρόθεσμο",T5)))</formula>
    </cfRule>
    <cfRule type="containsText" dxfId="8" priority="6" operator="containsText" text="达标">
      <formula>NOT(ISERROR(SEARCH("达标",T5)))</formula>
    </cfRule>
  </conditionalFormatting>
  <conditionalFormatting sqref="B5:B7">
    <cfRule type="containsText" dxfId="9" priority="7" operator="containsText" text="否">
      <formula>NOT(ISERROR(SEARCH("否",B5)))</formula>
    </cfRule>
  </conditionalFormatting>
  <ignoredErrors>
    <ignoredError sqref="A1:XFD7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4cfa8ef3f12b4f94"/>
  </tableParts>
</worksheet>
</file>

<file path=xl/worksheets/sheet1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8"/>
    <col customWidth="true" max="3" min="3" width="16"/>
    <col customWidth="true" max="4" min="4" width="10"/>
    <col customWidth="true" max="6" min="5" width="20"/>
    <col customWidth="true" max="7" min="7" width="16"/>
    <col customWidth="true" max="8" min="8" width="18"/>
  </cols>
  <sheetData>
    <row r="1" ht="28" customHeight="true">
      <c r="A1" s="10" t="s">
        <v>1</v>
      </c>
      <c r="B1" s="10"/>
      <c r="C1" s="10"/>
      <c r="D1" s="10"/>
      <c r="E1" s="10"/>
      <c r="F1" s="10"/>
      <c r="G1" s="10"/>
      <c r="H1" s="1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69" t="str">
        <v>项目</v>
      </c>
      <c r="B4" s="69" t="str">
        <v>内容</v>
      </c>
      <c r="C4" s="69" t="str">
        <v>备注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73.2421875" customHeight="true">
      <c r="A5" s="17" t="str">
        <v>用户提供网页</v>
      </c>
      <c r="B5" s="17" t="str">
        <v>http://localhost:2020/zh/excel-templates/service-operations/incident-response-plan/</v>
      </c>
      <c r="C5" s="17" t="str">
        <v>本地 localhost Διεύθυνση无法在当前环境读取；Εργασία按“Σχέδιο Αντιμετώπισης Διακοπών Υπηρεσίας και Παραπόνων”的通用有效结构制作。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48.828125" customHeight="true">
      <c r="A6" s="17" t="str">
        <v>Εργασία适用</v>
      </c>
      <c r="B6" s="17" t="str">
        <v>不同公司/多业务线/多渠道服务场景</v>
      </c>
      <c r="C6" s="17" t="str">
        <v>建议先完成分级阈值、Πεδίο εισερχόμενου ελέγχου、ΠρομηθευτήςSLA与补偿规则配置。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36.62109375" customHeight="true">
      <c r="A7" s="17" t="str">
        <v>统计逻辑</v>
      </c>
      <c r="B7" s="17" t="str">
        <v>事件台账中“是否纳入统计=是”的记录进入Πίνακας ελέγχου</v>
      </c>
      <c r="C7" s="17" t="str">
        <v>示例行默认=否，可覆盖或删除。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36.62109375" customHeight="true">
      <c r="A8" s="17" t="str">
        <v>维护建议</v>
      </c>
      <c r="B8" s="17" t="str">
        <v>每Τριμηνιαία复核分级阈值、Πεδίο εισερχόμενου ελέγχου、沟通话术和Προμηθευτής升级路径</v>
      </c>
      <c r="C8" s="17" t="str">
        <v>P0/P1真实事件后必须复盘。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customHeight="true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customHeight="tru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customHeight="true">
      <c r="A11" s="76" t="str">
        <v>下拉选项</v>
      </c>
      <c r="B11" s="76"/>
      <c r="C11" s="76"/>
      <c r="D11" s="76"/>
      <c r="E11" s="76"/>
      <c r="F11" s="76"/>
      <c r="G11" s="76"/>
      <c r="H11" s="7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customHeight="true">
      <c r="A12" s="69" t="str">
        <v>Πεδίο εισερχόμενου ελέγχουΒαθμός</v>
      </c>
      <c r="B12" s="69" t="s">
        <v>26</v>
      </c>
      <c r="C12" s="69" t="str">
        <v>Στοιχείο ελέγχου状态</v>
      </c>
      <c r="D12" s="69" t="str">
        <v>是否</v>
      </c>
      <c r="E12" s="69" t="str">
        <v>Πηγή渠道</v>
      </c>
      <c r="F12" s="69" t="s">
        <v>20</v>
      </c>
      <c r="G12" s="69" t="str">
        <v>复盘状态</v>
      </c>
      <c r="H12" s="69" t="str">
        <v>沟通渠道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customHeight="true">
      <c r="A13" s="17" t="str">
        <v>P0 极重大</v>
      </c>
      <c r="B13" s="17" t="str">
        <v>已发现</v>
      </c>
      <c r="C13" s="17" t="str">
        <v>未开始</v>
      </c>
      <c r="D13" s="17" t="str">
        <v>是</v>
      </c>
      <c r="E13" s="17" t="str">
        <v>系统监控</v>
      </c>
      <c r="F13" s="17" t="str">
        <v>系统变更</v>
      </c>
      <c r="G13" s="17" t="str">
        <v>未开始</v>
      </c>
      <c r="H13" s="17" t="str">
        <v>短信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customHeight="true">
      <c r="A14" s="17" t="str">
        <v>P1 重大</v>
      </c>
      <c r="B14" s="17" t="str">
        <v>评估中</v>
      </c>
      <c r="C14" s="17" t="str">
        <v>进行中</v>
      </c>
      <c r="D14" s="17" t="str">
        <v>否</v>
      </c>
      <c r="E14" s="17" t="s">
        <v>25</v>
      </c>
      <c r="F14" s="17" t="str">
        <v>Πεδίο εισερχόμενου ελέγχου不足</v>
      </c>
      <c r="G14" s="17" t="str">
        <v>进行中</v>
      </c>
      <c r="H14" s="17" t="str">
        <v>邮件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customHeight="true">
      <c r="A15" s="17" t="str">
        <v>P2 较大</v>
      </c>
      <c r="B15" s="17" t="s">
        <v>7</v>
      </c>
      <c r="C15" s="17" t="str">
        <v>已完成</v>
      </c>
      <c r="D15" s="17"/>
      <c r="E15" s="17" t="str">
        <v>客服热线</v>
      </c>
      <c r="F15" s="17" t="str">
        <v>网络/基础设施</v>
      </c>
      <c r="G15" s="17" t="str">
        <v>已完成</v>
      </c>
      <c r="H15" s="17" t="str">
        <v>电话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customHeight="true">
      <c r="A16" s="17" t="str">
        <v>P3 Πεδίο εισερχόμενου ελέγχου</v>
      </c>
      <c r="B16" s="17" t="str">
        <v>等待Προμηθευτής/Πελάτης</v>
      </c>
      <c r="C16" s="17" t="str">
        <v>阻塞</v>
      </c>
      <c r="D16" s="17"/>
      <c r="E16" s="17" t="str">
        <v>工单系统</v>
      </c>
      <c r="F16" s="17" t="str">
        <v>第三方服务</v>
      </c>
      <c r="G16" s="17" t="str">
        <v>无需复盘</v>
      </c>
      <c r="H16" s="17" t="str">
        <v>站内信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customHeight="true">
      <c r="A17" s="17" t="str">
        <v>P4 低</v>
      </c>
      <c r="B17" s="17" t="str">
        <v>已恢复</v>
      </c>
      <c r="C17" s="17" t="str">
        <v>不适用</v>
      </c>
      <c r="D17" s="17"/>
      <c r="E17" s="17" t="str">
        <v>社交媒体</v>
      </c>
      <c r="F17" s="17" t="str">
        <v>Ροή/Προσωπικό失误</v>
      </c>
      <c r="G17" s="17"/>
      <c r="H17" s="17" t="str">
        <v>App/小程序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customHeight="true">
      <c r="A18" s="17"/>
      <c r="B18" s="17" t="str">
        <v>已Κλειστό</v>
      </c>
      <c r="C18" s="17"/>
      <c r="D18" s="17"/>
      <c r="E18" s="17" t="str">
        <v>内部上报</v>
      </c>
      <c r="F18" s="17" t="str">
        <v>数据/权限问题</v>
      </c>
      <c r="G18" s="17"/>
      <c r="H18" s="17" t="str">
        <v>官网公告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customHeight="true">
      <c r="A19" s="17"/>
      <c r="B19" s="17" t="str">
        <v>Σε αναμονή/Παρακολούθηση</v>
      </c>
      <c r="C19" s="17"/>
      <c r="D19" s="17"/>
      <c r="E19" s="17" t="str">
        <v>合作方/Προμηθευτής</v>
      </c>
      <c r="F19" s="17" t="str">
        <v>安全/合规风险</v>
      </c>
      <c r="G19" s="17"/>
      <c r="H19" s="17" t="s">
        <v>27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customHeight="true">
      <c r="A20" s="17"/>
      <c r="B20" s="17"/>
      <c r="C20" s="17"/>
      <c r="D20" s="17"/>
      <c r="E20" s="17" t="str">
        <v>监管/媒体</v>
      </c>
      <c r="F20" s="17" t="str">
        <v>未知待查</v>
      </c>
      <c r="G20" s="17"/>
      <c r="H20" s="17" t="str">
        <v>社交媒体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customHeight="true">
      <c r="A21" s="17"/>
      <c r="B21" s="17"/>
      <c r="C21" s="17"/>
      <c r="D21" s="17"/>
      <c r="E21" s="17"/>
      <c r="F21" s="17"/>
      <c r="G21" s="17"/>
      <c r="H21" s="17" t="str">
        <v>监管平台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</sheetData>
  <mergeCells count="3">
    <mergeCell ref="A1:H1"/>
    <mergeCell ref="A2:H2"/>
    <mergeCell ref="A11:H11"/>
  </mergeCells>
  <ignoredErrors>
    <ignoredError sqref="A1:XFD21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ee5a98bb63d8444c"/>
  </tableParts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42"/>
    <col customWidth="true" max="3" min="3" width="34"/>
    <col customWidth="true" max="4" min="4" width="18"/>
    <col customWidth="true" max="5" min="5" width="16"/>
    <col customWidth="true" max="6" min="6" width="14"/>
  </cols>
  <sheetData>
    <row r="1" ht="28" customHeight="true">
      <c r="A1" s="10" t="s">
        <v>1</v>
      </c>
      <c r="B1" s="10"/>
      <c r="C1" s="10"/>
      <c r="D1" s="10"/>
      <c r="E1" s="10"/>
      <c r="F1" s="10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69" t="s">
        <v>8</v>
      </c>
      <c r="B4" s="69" t="str">
        <v>通用内容</v>
      </c>
      <c r="C4" s="69" t="str">
        <v>公司Custom项</v>
      </c>
      <c r="D4" s="69" t="s">
        <v>9</v>
      </c>
      <c r="E4" s="69" t="str">
        <v>ΕνημέρωσηΣυχνότητα</v>
      </c>
      <c r="F4" s="69" t="s">
        <v>10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customHeight="true">
      <c r="A5" s="17" t="str">
        <v>预案Στόχος</v>
      </c>
      <c r="B5" s="17" t="str">
        <v>降低服务故障和投诉事件对Πελάτης、Πωλήσεις marketplace、声誉与合规的影响；确保快速恢复、统一沟通、闭环改进。</v>
      </c>
      <c r="C5" s="17" t="str">
        <v>补充公司关键服务、核心Πελάτης、SLA承诺。</v>
      </c>
      <c r="D5" s="17" t="str">
        <v>Operations / Customer Support/技术</v>
      </c>
      <c r="E5" s="17" t="str">
        <v>Ετήσια或重大变更后</v>
      </c>
      <c r="F5" s="17" t="str">
        <v>待确认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customHeight="true">
      <c r="A6" s="17" t="s">
        <v>3</v>
      </c>
      <c r="B6" s="17" t="str">
        <v>适用于线上系统、线下服务、Προμηθευτής中断、Παράπονο πελάτη、舆情、数据安全、监管问询等事件。</v>
      </c>
      <c r="C6" s="17" t="str">
        <v>列明适用业务线、国家/地区、法人主体。</v>
      </c>
      <c r="D6" s="17" t="str">
        <v>预案负责人</v>
      </c>
      <c r="E6" s="17" t="str">
        <v>半年</v>
      </c>
      <c r="F6" s="17" t="str">
        <v>待确认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customHeight="true">
      <c r="A7" s="17" t="str">
        <v>响应原则</v>
      </c>
      <c r="B7" s="17" t="str">
        <v>ΠελάτηςΠροτεραιότητα、先止损后定位、统一指挥、证据留痕、ΒάσηΠεδίο εισερχόμενου ελέγχου、合规Έγκριση、复盘闭环。</v>
      </c>
      <c r="C7" s="17" t="str">
        <v>设置公司内部Εγκρίνων和禁止事项。</v>
      </c>
      <c r="D7" s="17" t="str">
        <v>应急指挥官</v>
      </c>
      <c r="E7" s="17" t="str">
        <v>半年</v>
      </c>
      <c r="F7" s="17" t="str">
        <v>待确认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customHeight="true">
      <c r="A8" s="17" t="str">
        <v>Έναρξη条件</v>
      </c>
      <c r="B8" s="17" t="str">
        <v>达到P0-P2阈值、投诉激增、涉及媒体/监管、关键ΠελάτηςSLA风险、Προμηθευτής故障外溢。</v>
      </c>
      <c r="C8" s="17" t="str">
        <v>配置本公司监控阈值与ΠελάτηςΒαθμός。</v>
      </c>
      <c r="D8" s="17" t="str">
        <v>业务负责人</v>
      </c>
      <c r="E8" s="17" t="s">
        <v>11</v>
      </c>
      <c r="F8" s="17" t="str">
        <v>待确认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customHeight="true">
      <c r="A9" s="17" t="str">
        <v>退出条件</v>
      </c>
      <c r="B9" s="17" t="str">
        <v>服务恢复并验证、Πελάτης沟通完成、投诉处置路径明确、风险可控、复盘负责人确认。</v>
      </c>
      <c r="C9" s="17" t="str">
        <v>定义恢复验证清单和Κλειστό权限。</v>
      </c>
      <c r="D9" s="17" t="str">
        <v>事件指挥官</v>
      </c>
      <c r="E9" s="17" t="s">
        <v>11</v>
      </c>
      <c r="F9" s="17" t="str">
        <v>待确认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customHeight="true">
      <c r="A10" s="17" t="str">
        <v>证据要求</v>
      </c>
      <c r="B10" s="17" t="str">
        <v>保留告警、Ιστορικό、工单、通话Ήχος κλήσης、Πελάτης沟通记录、Προμηθευτής公告、Έγκριση记录。</v>
      </c>
      <c r="C10" s="17" t="str">
        <v>设置证据存放路径和权限。</v>
      </c>
      <c r="D10" s="17" t="str">
        <v>技术/客服/法务</v>
      </c>
      <c r="E10" s="17" t="s">
        <v>11</v>
      </c>
      <c r="F10" s="17" t="str">
        <v>待确认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customHeight="true">
      <c r="A11" s="17" t="str">
        <v>合规要求</v>
      </c>
      <c r="B11" s="17" t="str">
        <v>涉及数据、安全、金融、医疗、未成年人等敏感事项，应先由法务/合规审查对外内容。</v>
      </c>
      <c r="C11" s="17" t="str">
        <v>列明监管报告时限与Έγκριση链。</v>
      </c>
      <c r="D11" s="17" t="str">
        <v>法务/合规</v>
      </c>
      <c r="E11" s="17" t="s">
        <v>11</v>
      </c>
      <c r="F11" s="17" t="str">
        <v>待确认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customHeight="true">
      <c r="A12" s="17" t="str">
        <v>ΠελάτηςΚέρδος προ φόρων - φόρος εισοδήματος</v>
      </c>
      <c r="B12" s="17" t="str">
        <v>明确补偿、退款、服务Καθυστερημένο、ΠροτεραιότηταΕνέργεια、回访与Κλειστό标准。</v>
      </c>
      <c r="C12" s="17" t="str">
        <v>配置补偿额度、授权层级。</v>
      </c>
      <c r="D12" s="17" t="str">
        <v>客服/财务</v>
      </c>
      <c r="E12" s="17" t="s">
        <v>11</v>
      </c>
      <c r="F12" s="17" t="str">
        <v>待确认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customHeight="true">
      <c r="A13" s="17" t="str">
        <v>复盘改进</v>
      </c>
      <c r="B13" s="17" t="str">
        <v>P0/P1必须复盘，P2按影响决定；形成根因、时间线、Ενέργειες βελτίωσης、负责人和截止日期。</v>
      </c>
      <c r="C13" s="17" t="str">
        <v>设置复盘Εργασία和月度追踪机制。</v>
      </c>
      <c r="D13" s="17" t="str">
        <v>PMO/Λειτουργίες</v>
      </c>
      <c r="E13" s="17" t="str">
        <v>每次事件后</v>
      </c>
      <c r="F13" s="17" t="str">
        <v>待确认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</sheetData>
  <mergeCells count="2">
    <mergeCell ref="A1:F1"/>
    <mergeCell ref="A2:F2"/>
  </mergeCells>
  <ignoredErrors>
    <ignoredError sqref="A1:XFD13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368cc5b017c74a6e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20"/>
    <col customWidth="true" max="3" min="3" width="34"/>
    <col customWidth="true" max="4" min="4" width="32"/>
    <col customWidth="true" max="5" min="5" width="18"/>
    <col customWidth="true" max="6" min="6" width="14"/>
    <col customWidth="true" max="7" min="7" width="16"/>
    <col customWidth="true" max="8" min="8" width="28"/>
  </cols>
  <sheetData>
    <row r="1" ht="28" customHeight="true">
      <c r="A1" s="10" t="s">
        <v>1</v>
      </c>
      <c r="B1" s="10"/>
      <c r="C1" s="10"/>
      <c r="D1" s="10"/>
      <c r="E1" s="10"/>
      <c r="F1" s="10"/>
      <c r="G1" s="10"/>
      <c r="H1" s="1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69" t="str">
        <v>Πεδίο εισερχόμενου ελέγχουΒαθμός</v>
      </c>
      <c r="B4" s="69" t="str">
        <v>事件定义/影响</v>
      </c>
      <c r="C4" s="69" t="str">
        <v>典型Πεδίο εισερχόμενου ελέγχου</v>
      </c>
      <c r="D4" s="69" t="str">
        <v>业务影响范围</v>
      </c>
      <c r="E4" s="69" t="str">
        <v>首次响应Στόχος(分钟)</v>
      </c>
      <c r="F4" s="69" t="str">
        <v>恢复Στόχος(小时)</v>
      </c>
      <c r="G4" s="69" t="str">
        <v>升级/授权要求</v>
      </c>
      <c r="H4" s="69" t="str">
        <v>对外沟通Συχνότητα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48.828125" customHeight="true">
      <c r="A5" s="17" t="str">
        <v>P0 极重大</v>
      </c>
      <c r="B5" s="17" t="str">
        <v>核心服务全量不可用、重大安全/合规事件、媒体/监管高度Απαιτεί προσοχή。</v>
      </c>
      <c r="C5" s="17" t="str">
        <v>全站无法访问；支付全量失败；大量Πελάτης数据疑似泄露；舆情热搜。</v>
      </c>
      <c r="D5" s="17" t="str">
        <v>全公司/关键业务线/高价值Πελάτης群</v>
      </c>
      <c r="E5" s="17" t="n">
        <v>15</v>
      </c>
      <c r="F5" s="17" t="n">
        <v>2</v>
      </c>
      <c r="G5" s="17" t="str">
        <v>立即Έναρξη应急指挥；高管、法务、PR、客服负责人加入。</v>
      </c>
      <c r="H5" s="17" t="str">
        <v>每30分钟Ενημέρωση一次，恢复后发布闭环说明。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36.62109375" customHeight="true">
      <c r="A6" s="17" t="str">
        <v>P1 重大</v>
      </c>
      <c r="B6" s="17" t="str">
        <v>关键ΛειτουργίαΜπλοκαρισμένο或大面积Παράπονο πελάτη，存在明显Πωλήσεις marketplace、信誉或合规损失。</v>
      </c>
      <c r="C6" s="17" t="str">
        <v>支付部分失败；订单积压；重点ΠελάτηςSLA违约；社媒投诉快速增长。</v>
      </c>
      <c r="D6" s="17" t="str">
        <v>多区域/多Πελάτης群/关键Πελάτης</v>
      </c>
      <c r="E6" s="17" t="n">
        <v>30</v>
      </c>
      <c r="F6" s="17" t="n">
        <v>4</v>
      </c>
      <c r="G6" s="17" t="str">
        <v>事业部负责人授权；技术、客服、Προμηθευτής进入战情室。</v>
      </c>
      <c r="H6" s="17" t="str">
        <v>每60分钟Ενημέρωση一次，重大Πελάτης定向同步。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36.62109375" customHeight="true">
      <c r="A7" s="17" t="str">
        <v>P2 较大</v>
      </c>
      <c r="B7" s="17" t="str">
        <v>局部服务异常或投诉量显著高于日常，需跨团队协同处置。</v>
      </c>
      <c r="C7" s="17" t="str">
        <v>部分渠道不可用；物流延迟；客服响应积压；错误通知。</v>
      </c>
      <c r="D7" s="17" t="str">
        <v>单区域/单产品/部分Πελάτης</v>
      </c>
      <c r="E7" s="17" t="n">
        <v>60</v>
      </c>
      <c r="F7" s="17" t="n">
        <v>8</v>
      </c>
      <c r="G7" s="17" t="str">
        <v>业务负责人牵头；必要时升级至应急指挥。</v>
      </c>
      <c r="H7" s="17" t="str">
        <v>每2小时或关键进展后同步。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customHeight="true">
      <c r="A8" s="17" t="str">
        <v>P3 Πεδίο εισερχόμενου ελέγχου</v>
      </c>
      <c r="B8" s="17" t="str">
        <v>单点故障或少量投诉，对核心业务影响可控。</v>
      </c>
      <c r="C8" s="17" t="str">
        <v>个别Πελάτης无法办理；单Λειτουργία性能变慢；小范围误Ενέργεια。</v>
      </c>
      <c r="D8" s="17" t="str">
        <v>个别Πελάτης/单Κατάστημα/单Ροή</v>
      </c>
      <c r="E8" s="17" t="n">
        <v>240</v>
      </c>
      <c r="F8" s="17" t="n">
        <v>24</v>
      </c>
      <c r="G8" s="17" t="str">
        <v>Responsible TeamΕνέργεια；客服负责人知会。</v>
      </c>
      <c r="H8" s="17" t="str">
        <v>按需沟通，至少每日Ενημέρωση一次。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36.62109375" customHeight="true">
      <c r="A9" s="17" t="str">
        <v>P4 低</v>
      </c>
      <c r="B9" s="17" t="str">
        <v>咨询、体验类投诉或可排期优化的问题。</v>
      </c>
      <c r="C9" s="17" t="str">
        <v>服务Τόνος、使用疑问、轻微页面错误、单笔账务争议。</v>
      </c>
      <c r="D9" s="17" t="str">
        <v>单一Πελάτης/非核心Λειτουργία</v>
      </c>
      <c r="E9" s="17" t="n">
        <v>480</v>
      </c>
      <c r="F9" s="17" t="n">
        <v>72</v>
      </c>
      <c r="G9" s="17" t="str">
        <v>按日常工单Ενέργεια，必要时纳入改进计划。</v>
      </c>
      <c r="H9" s="17" t="str">
        <v>Κλειστό时反馈ΕνέργειαΑποτέλεσμα。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customHeight="tru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customHeight="true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customHeight="true">
      <c r="A12" s="76" t="str">
        <v>预案Έναρξη触发器</v>
      </c>
      <c r="B12" s="76"/>
      <c r="C12" s="76"/>
      <c r="D12" s="76"/>
      <c r="E12" s="76"/>
      <c r="F12" s="76"/>
      <c r="G12" s="76"/>
      <c r="H12" s="76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customHeight="true">
      <c r="A13" s="69" t="str">
        <v>触发器</v>
      </c>
      <c r="B13" s="69" t="str">
        <v>适用业务</v>
      </c>
      <c r="C13" s="69" t="str">
        <v>判断阈值/信号</v>
      </c>
      <c r="D13" s="69" t="str">
        <v>初始Ενέργεια</v>
      </c>
      <c r="E13" s="69" t="str">
        <v>记录位置</v>
      </c>
      <c r="F13" s="69" t="str">
        <v>默认Βαθμός</v>
      </c>
      <c r="G13" s="69" t="str">
        <v>是否需Πελάτης沟通</v>
      </c>
      <c r="H13" s="69" t="str">
        <v>备注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customHeight="true">
      <c r="A14" s="17" t="str">
        <v>核心可用性异常</v>
      </c>
      <c r="B14" s="17" t="str">
        <v>线上服务、Κατάστημα系统、后台作业</v>
      </c>
      <c r="C14" s="17" t="str">
        <v>连续5分钟不可用或错误率高于阈值；监控告警未自动恢复。</v>
      </c>
      <c r="D14" s="17" t="str">
        <v>记录事件、初判分级、通知值班负责人。</v>
      </c>
      <c r="E14" s="17" t="s">
        <v>1</v>
      </c>
      <c r="F14" s="17" t="str">
        <v>P0/P1</v>
      </c>
      <c r="G14" s="17" t="str">
        <v>是</v>
      </c>
      <c r="H14" s="17" t="str">
        <v>结合影响Πελάτης数和交易金额判断。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24.4140625" customHeight="true">
      <c r="A15" s="17" t="str">
        <v>投诉激增</v>
      </c>
      <c r="B15" s="17" t="str">
        <v>客服、工单、社媒、重点Πελάτης</v>
      </c>
      <c r="C15" s="17" t="str">
        <v>同类投诉30分钟内持续上升；重点Πελάτης直接投诉。</v>
      </c>
      <c r="D15" s="17" t="str">
        <v>建立投诉标签，统一Βάση并同步客诉负责人。</v>
      </c>
      <c r="E15" s="17" t="str">
        <v>Τοπικοποιημένο στοιχείο απόκρισης/事件台账</v>
      </c>
      <c r="F15" s="17" t="str">
        <v>P1/P2</v>
      </c>
      <c r="G15" s="17" t="str">
        <v>是</v>
      </c>
      <c r="H15" s="17" t="str">
        <v>注意舆情外溢风险。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24.4140625" customHeight="true">
      <c r="A16" s="17" t="str">
        <v>合规/隐私风险</v>
      </c>
      <c r="B16" s="17" t="str">
        <v>数据Ενέργεια、账户、财务、身份认证</v>
      </c>
      <c r="C16" s="17" t="str">
        <v>疑似泄露、越权、监管问询、媒体采访。</v>
      </c>
      <c r="D16" s="17" t="str">
        <v>冻结风险Ενέργεια，法务/合规加入，保留证据。</v>
      </c>
      <c r="E16" s="17" t="str">
        <v>事件台账/证据链接</v>
      </c>
      <c r="F16" s="17" t="str">
        <v>P0/P1</v>
      </c>
      <c r="G16" s="17" t="str">
        <v>是</v>
      </c>
      <c r="H16" s="17" t="str">
        <v>未经Έγκριση不得对外承诺责任。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24.4140625" customHeight="true">
      <c r="A17" s="17" t="str">
        <v>Προμηθευτής/第三方故障</v>
      </c>
      <c r="B17" s="17" t="str">
        <v>支付、物流、云服务、短信、外呼</v>
      </c>
      <c r="C17" s="17" t="str">
        <v>第三方SLA告警或接口失败导致Πελάτης受影响。</v>
      </c>
      <c r="D17" s="17" t="str">
        <v>切换备选方案，要求Προμηθευτής给出ETA。</v>
      </c>
      <c r="E17" s="17" t="s">
        <v>1</v>
      </c>
      <c r="F17" s="17" t="str">
        <v>P1/P2</v>
      </c>
      <c r="G17" s="17" t="str">
        <v>视情况</v>
      </c>
      <c r="H17" s="17" t="str">
        <v>同步合同SLA和补偿条款。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24.4140625" customHeight="true">
      <c r="A18" s="17" t="str">
        <v>现场/区域性中断</v>
      </c>
      <c r="B18" s="17" t="str">
        <v>Κατάστημα、仓库、Παράδοση、上门服务</v>
      </c>
      <c r="C18" s="17" t="str">
        <v>自然灾害、断电、Traffic Control、ΠροσωπικόΈλλειψη。</v>
      </c>
      <c r="D18" s="17" t="str">
        <v>确认安全，Ενεργό替代地点/路径/Βάρδια。</v>
      </c>
      <c r="E18" s="17" t="str">
        <v>事件台账/演练复盘</v>
      </c>
      <c r="F18" s="17" t="str">
        <v>P1/P2/P3</v>
      </c>
      <c r="G18" s="17" t="str">
        <v>是</v>
      </c>
      <c r="H18" s="17" t="str">
        <v>Προτεραιότητα保护Προσωπικό安全。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</sheetData>
  <mergeCells count="3">
    <mergeCell ref="A1:H1"/>
    <mergeCell ref="A2:H2"/>
    <mergeCell ref="A12:H12"/>
  </mergeCells>
  <ignoredErrors>
    <ignoredError sqref="A1:XFD18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012e19f341c54123"/>
    <tablePart r:id="Rf7c21dc66dd548e1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42"/>
    <col customWidth="true" max="7" min="3" width="12"/>
    <col customWidth="true" max="8" min="8" width="14"/>
    <col customWidth="true" max="9" min="9" width="12"/>
    <col customWidth="true" max="10" min="10" width="14"/>
  </cols>
  <sheetData>
    <row r="1" ht="28" customHeight="true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69" t="str">
        <v>角色</v>
      </c>
      <c r="B4" s="69" t="str">
        <v>Πεδίο εισερχόμενου ελέγχου职责</v>
      </c>
      <c r="C4" s="69" t="str">
        <v>事件指挥官</v>
      </c>
      <c r="D4" s="69" t="str">
        <v>技术/运维</v>
      </c>
      <c r="E4" s="69" t="str">
        <v>客服/客诉</v>
      </c>
      <c r="F4" s="69" t="str">
        <v>PR/Μάρκετινγκ</v>
      </c>
      <c r="G4" s="69" t="str">
        <v>法务/合规</v>
      </c>
      <c r="H4" s="69" t="str">
        <v>ΠρομηθευτήςΔιοίκηση</v>
      </c>
      <c r="I4" s="69" t="str">
        <v>财务</v>
      </c>
      <c r="J4" s="69" t="str">
        <v>HR/现场安全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customHeight="true">
      <c r="A5" s="17" t="str">
        <v>事件指挥官</v>
      </c>
      <c r="B5" s="17" t="str">
        <v>确认Βαθμός、Έναρξη预案、分派负责人、主持战情会、批准升级和Κλειστό。</v>
      </c>
      <c r="C5" s="17" t="str">
        <v>A</v>
      </c>
      <c r="D5" s="17" t="str">
        <v>C</v>
      </c>
      <c r="E5" s="17" t="str">
        <v>C</v>
      </c>
      <c r="F5" s="17" t="str">
        <v>C</v>
      </c>
      <c r="G5" s="17" t="str">
        <v>C</v>
      </c>
      <c r="H5" s="17" t="str">
        <v>C</v>
      </c>
      <c r="I5" s="17" t="str">
        <v>C</v>
      </c>
      <c r="J5" s="17" t="str">
        <v>C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customHeight="true">
      <c r="A6" s="17" t="str">
        <v>技术/运维负责人</v>
      </c>
      <c r="B6" s="17" t="str">
        <v>定位故障、止损、修复、验证、提供技术时间线和根因。</v>
      </c>
      <c r="C6" s="17" t="str">
        <v>C</v>
      </c>
      <c r="D6" s="17" t="str">
        <v>R/A</v>
      </c>
      <c r="E6" s="17" t="str">
        <v>C</v>
      </c>
      <c r="F6" s="17" t="str">
        <v>I</v>
      </c>
      <c r="G6" s="17" t="str">
        <v>C</v>
      </c>
      <c r="H6" s="17" t="str">
        <v>C</v>
      </c>
      <c r="I6" s="17" t="str">
        <v>I</v>
      </c>
      <c r="J6" s="17" t="str">
        <v>I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customHeight="true">
      <c r="A7" s="17" t="str">
        <v>客服/客诉负责人</v>
      </c>
      <c r="B7" s="17" t="str">
        <v>汇总投诉、统一客服Βάση、安抚Πελάτης、升级重点投诉、组织回访。</v>
      </c>
      <c r="C7" s="17" t="str">
        <v>C</v>
      </c>
      <c r="D7" s="17" t="str">
        <v>C</v>
      </c>
      <c r="E7" s="17" t="str">
        <v>R/A</v>
      </c>
      <c r="F7" s="17" t="str">
        <v>C</v>
      </c>
      <c r="G7" s="17" t="str">
        <v>C</v>
      </c>
      <c r="H7" s="17" t="str">
        <v>I</v>
      </c>
      <c r="I7" s="17" t="str">
        <v>C</v>
      </c>
      <c r="J7" s="17" t="str">
        <v>I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customHeight="true">
      <c r="A8" s="17" t="str">
        <v>PR/Μάρκετινγκ负责人</v>
      </c>
      <c r="B8" s="17" t="str">
        <v>Διοίκηση舆情、Έγκριση对外声明、协调官网/社媒/媒体回应。</v>
      </c>
      <c r="C8" s="17" t="str">
        <v>C</v>
      </c>
      <c r="D8" s="17" t="str">
        <v>I</v>
      </c>
      <c r="E8" s="17" t="str">
        <v>C</v>
      </c>
      <c r="F8" s="17" t="str">
        <v>R/A</v>
      </c>
      <c r="G8" s="17" t="str">
        <v>C</v>
      </c>
      <c r="H8" s="17" t="str">
        <v>I</v>
      </c>
      <c r="I8" s="17" t="str">
        <v>I</v>
      </c>
      <c r="J8" s="17" t="str">
        <v>I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customHeight="true">
      <c r="A9" s="17" t="str">
        <v>法务/合规负责人</v>
      </c>
      <c r="B9" s="17" t="str">
        <v>审核对外内容、监管报告、合同责任、证据留存与Κίνδυνος。</v>
      </c>
      <c r="C9" s="17" t="str">
        <v>C</v>
      </c>
      <c r="D9" s="17" t="str">
        <v>C</v>
      </c>
      <c r="E9" s="17" t="str">
        <v>C</v>
      </c>
      <c r="F9" s="17" t="str">
        <v>C</v>
      </c>
      <c r="G9" s="17" t="str">
        <v>R/A</v>
      </c>
      <c r="H9" s="17" t="str">
        <v>C</v>
      </c>
      <c r="I9" s="17" t="str">
        <v>C</v>
      </c>
      <c r="J9" s="17" t="str">
        <v>I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customHeight="true">
      <c r="A10" s="17" t="str">
        <v>ΠρομηθευτήςΔιοίκηση</v>
      </c>
      <c r="B10" s="17" t="str">
        <v>触发ΠρομηθευτήςSLA、获取ETA、推动补偿、维护备用方案。</v>
      </c>
      <c r="C10" s="17" t="str">
        <v>C</v>
      </c>
      <c r="D10" s="17" t="str">
        <v>C</v>
      </c>
      <c r="E10" s="17" t="str">
        <v>I</v>
      </c>
      <c r="F10" s="17" t="str">
        <v>I</v>
      </c>
      <c r="G10" s="17" t="str">
        <v>C</v>
      </c>
      <c r="H10" s="17" t="str">
        <v>R/A</v>
      </c>
      <c r="I10" s="17" t="str">
        <v>C</v>
      </c>
      <c r="J10" s="17" t="str">
        <v>I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customHeight="true">
      <c r="A11" s="17" t="str">
        <v>财务/赔付负责人</v>
      </c>
      <c r="B11" s="17" t="str">
        <v>计算资金风险、退款/补偿、赔付Έγκριση和账务复核。</v>
      </c>
      <c r="C11" s="17" t="str">
        <v>C</v>
      </c>
      <c r="D11" s="17" t="str">
        <v>I</v>
      </c>
      <c r="E11" s="17" t="str">
        <v>C</v>
      </c>
      <c r="F11" s="17" t="str">
        <v>I</v>
      </c>
      <c r="G11" s="17" t="str">
        <v>C</v>
      </c>
      <c r="H11" s="17" t="str">
        <v>I</v>
      </c>
      <c r="I11" s="17" t="str">
        <v>R/A</v>
      </c>
      <c r="J11" s="17" t="str">
        <v>I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customHeight="true">
      <c r="A12" s="17" t="str">
        <v>HR/现场安全</v>
      </c>
      <c r="B12" s="17" t="str">
        <v>现场Προσωπικό调配、Συμβάν ασφάλειας处置、值班安排、Προσωπικό纪律Ενέργεια。</v>
      </c>
      <c r="C12" s="17" t="str">
        <v>C</v>
      </c>
      <c r="D12" s="17" t="str">
        <v>I</v>
      </c>
      <c r="E12" s="17" t="str">
        <v>C</v>
      </c>
      <c r="F12" s="17" t="str">
        <v>I</v>
      </c>
      <c r="G12" s="17" t="str">
        <v>C</v>
      </c>
      <c r="H12" s="17" t="str">
        <v>I</v>
      </c>
      <c r="I12" s="17" t="str">
        <v>I</v>
      </c>
      <c r="J12" s="17" t="str">
        <v>R/A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customHeight="true">
      <c r="A13" s="17" t="str">
        <v>记录员/Scribe</v>
      </c>
      <c r="B13" s="17" t="str">
        <v>记录时间线、决策、行动项、负责人、证据链接和通报内容。</v>
      </c>
      <c r="C13" s="17" t="str">
        <v>R</v>
      </c>
      <c r="D13" s="17" t="str">
        <v>I</v>
      </c>
      <c r="E13" s="17" t="str">
        <v>I</v>
      </c>
      <c r="F13" s="17" t="str">
        <v>I</v>
      </c>
      <c r="G13" s="17" t="str">
        <v>I</v>
      </c>
      <c r="H13" s="17" t="str">
        <v>I</v>
      </c>
      <c r="I13" s="17" t="str">
        <v>I</v>
      </c>
      <c r="J13" s="17" t="str">
        <v>I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customHeight="tru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customHeight="tru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73.2421875" customHeight="true">
      <c r="A16" s="76" t="str">
        <v>RACI说明：R=负责执行，A=最终负责/批准，C=需咨询，I=需知会。P0/P1事件建议至少每30-60分钟召开一次战情同步。</v>
      </c>
      <c r="B16" s="76"/>
      <c r="C16" s="76"/>
      <c r="D16" s="76"/>
      <c r="E16" s="76"/>
      <c r="F16" s="76"/>
      <c r="G16" s="76"/>
      <c r="H16" s="76"/>
      <c r="I16" s="76"/>
      <c r="J16" s="76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</sheetData>
  <mergeCells count="3">
    <mergeCell ref="A1:J1"/>
    <mergeCell ref="A2:J2"/>
    <mergeCell ref="A16:J16"/>
  </mergeCells>
  <ignoredErrors>
    <ignoredError sqref="A1:XFD1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678590c298294516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24"/>
    <col customWidth="true" max="3" min="3" width="42"/>
    <col customWidth="true" max="4" min="4" width="24"/>
    <col customWidth="true" max="6" min="5" width="18"/>
    <col customWidth="true" max="7" min="7" width="28"/>
    <col customWidth="true" max="8" min="8" width="14"/>
    <col customWidth="true" max="9" min="9" width="24"/>
  </cols>
  <sheetData>
    <row r="1" ht="28" customHeight="true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69" t="s">
        <v>12</v>
      </c>
      <c r="B4" s="69" t="s">
        <v>13</v>
      </c>
      <c r="C4" s="69" t="str">
        <v>关键Ενέργεια</v>
      </c>
      <c r="D4" s="69" t="str">
        <v>输出物/证据</v>
      </c>
      <c r="E4" s="69" t="str">
        <v>主责角色</v>
      </c>
      <c r="F4" s="69" t="str">
        <v>建议Completion Time</v>
      </c>
      <c r="G4" s="69" t="str">
        <v>升级条件</v>
      </c>
      <c r="H4" s="69" t="str">
        <v>状态</v>
      </c>
      <c r="I4" s="69" t="str">
        <v>备注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customHeight="true">
      <c r="A5" s="17" t="str">
        <v>1.发现与记录</v>
      </c>
      <c r="B5" s="17" t="str">
        <v>确认异常是否真实存在。</v>
      </c>
      <c r="C5" s="17" t="str">
        <v>记录时间、Πηγή、初始影响；保存告警/投诉截图；创建事件编号。</v>
      </c>
      <c r="D5" s="17" t="str">
        <v>事件台账、告警截图、工单</v>
      </c>
      <c r="E5" s="17" t="str">
        <v>值班Προσωπικό/客服</v>
      </c>
      <c r="F5" s="17" t="str">
        <v>0-5分钟</v>
      </c>
      <c r="G5" s="17" t="str">
        <v>疑似P0/P1或投诉激增</v>
      </c>
      <c r="H5" s="17" t="str">
        <v>未开始</v>
      </c>
      <c r="I5" s="1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customHeight="true">
      <c r="A6" s="17" t="str">
        <v>2.初判分级</v>
      </c>
      <c r="B6" s="17" t="str">
        <v>确定Έκτακτη εργασίαΒαθμός和是否Έναρξη预案。</v>
      </c>
      <c r="C6" s="17" t="str">
        <v>按分级矩阵判断影响范围、Πελάτης数、合规风险、恢复难度。</v>
      </c>
      <c r="D6" s="17" t="str">
        <v>初判Βαθμός、影响范围</v>
      </c>
      <c r="E6" s="17" t="str">
        <v>事件指挥官</v>
      </c>
      <c r="F6" s="17" t="str">
        <v>5-15分钟</v>
      </c>
      <c r="G6" s="17" t="str">
        <v>Βαθμός不确定但影响扩大</v>
      </c>
      <c r="H6" s="17" t="str">
        <v>未开始</v>
      </c>
      <c r="I6" s="17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customHeight="true">
      <c r="A7" s="17" t="str">
        <v>3.Έναρξη预案</v>
      </c>
      <c r="B7" s="17" t="str">
        <v>建立统一指挥。</v>
      </c>
      <c r="C7" s="17" t="str">
        <v>拉起战情群/会议；明确指挥官、技术、客服、记录员。</v>
      </c>
      <c r="D7" s="17" t="str">
        <v>战情群、角色分工</v>
      </c>
      <c r="E7" s="17" t="str">
        <v>事件指挥官</v>
      </c>
      <c r="F7" s="17" t="str">
        <v>15分钟内</v>
      </c>
      <c r="G7" s="17" t="str">
        <v>P0/P1或涉及媒体/监管</v>
      </c>
      <c r="H7" s="17" t="str">
        <v>未开始</v>
      </c>
      <c r="I7" s="17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customHeight="true">
      <c r="A8" s="17" t="str">
        <v>4.止损与Καραντίνα</v>
      </c>
      <c r="B8" s="17" t="str">
        <v>防止影响扩大。</v>
      </c>
      <c r="C8" s="17" t="str">
        <v>限流、熔断、回滚、Σε αναμονή风险Ενέργεια、冻结问题Πεδίο εισερχόμενου ελέγχου。</v>
      </c>
      <c r="D8" s="17" t="str">
        <v>止损记录、变更记录</v>
      </c>
      <c r="E8" s="17" t="str">
        <v>技术/Λειτουργίες</v>
      </c>
      <c r="F8" s="17" t="str">
        <v>30分钟内</v>
      </c>
      <c r="G8" s="17" t="str">
        <v>Πελάτης损失持续增加</v>
      </c>
      <c r="H8" s="17" t="str">
        <v>未开始</v>
      </c>
      <c r="I8" s="1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customHeight="true">
      <c r="A9" s="17" t="str">
        <v>5.Πελάτης安抚</v>
      </c>
      <c r="B9" s="17" t="str">
        <v>降低Πελάτης不确定性和投诉升级。</v>
      </c>
      <c r="C9" s="17" t="str">
        <v>客服统一Βάση；提供替代路径；重点Πελάτης定向沟通。</v>
      </c>
      <c r="D9" s="17" t="str">
        <v>话术、通知记录</v>
      </c>
      <c r="E9" s="17" t="str">
        <v>客服/Πελάτης成功</v>
      </c>
      <c r="F9" s="17" t="str">
        <v>30-60分钟</v>
      </c>
      <c r="G9" s="17" t="str">
        <v>投诉持续增长</v>
      </c>
      <c r="H9" s="17" t="str">
        <v>未开始</v>
      </c>
      <c r="I9" s="17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customHeight="true">
      <c r="A10" s="17" t="str">
        <v>6.根因定位</v>
      </c>
      <c r="B10" s="17" t="str">
        <v>找出Πεδίο εισερχόμενου ελέγχου故障点或投诉成因。</v>
      </c>
      <c r="C10" s="17" t="str">
        <v>分析Ιστορικό、发布、配置、Προμηθευτής、Ροή记录；建立时间线。</v>
      </c>
      <c r="D10" s="17" t="str">
        <v>根因假设、证据链接</v>
      </c>
      <c r="E10" s="17" t="str">
        <v>技术/业务负责人</v>
      </c>
      <c r="F10" s="17" t="str">
        <v>按ΒαθμόςSLA</v>
      </c>
      <c r="G10" s="17" t="str">
        <v>无法定位或需Προμηθευτής支持</v>
      </c>
      <c r="H10" s="17" t="str">
        <v>未开始</v>
      </c>
      <c r="I10" s="1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customHeight="true">
      <c r="A11" s="17" t="str">
        <v>7.修复与验证</v>
      </c>
      <c r="B11" s="17" t="str">
        <v>恢复服务/投诉Ενέργεια路径。</v>
      </c>
      <c r="C11" s="17" t="str">
        <v>Υλοποίηση修复；回归验证；监控关键指标；确认Πελάτης可用。</v>
      </c>
      <c r="D11" s="17" t="str">
        <v>修复记录、验证报告</v>
      </c>
      <c r="E11" s="17" t="str">
        <v>技术/Operations / Customer Support</v>
      </c>
      <c r="F11" s="17" t="str">
        <v>按恢复Στόχος</v>
      </c>
      <c r="G11" s="17" t="str">
        <v>修复失败或反复</v>
      </c>
      <c r="H11" s="17" t="str">
        <v>未开始</v>
      </c>
      <c r="I11" s="17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customHeight="true">
      <c r="A12" s="17" t="str">
        <v>8.对外Ενημέρωση</v>
      </c>
      <c r="B12" s="17" t="str">
        <v>保持透明、统一、合规。</v>
      </c>
      <c r="C12" s="17" t="str">
        <v>按Συχνότητα同步影响、进展、预计恢复、替代方案；敏感事项先Έγκριση。</v>
      </c>
      <c r="D12" s="17" t="str">
        <v>公告、邮件、短信、社媒</v>
      </c>
      <c r="E12" s="17" t="str">
        <v>PR/客服/法务</v>
      </c>
      <c r="F12" s="17" t="str">
        <v>按沟通Συχνότητα</v>
      </c>
      <c r="G12" s="17" t="str">
        <v>媒体/监管/重点ΠελάτηςΑπαιτεί προσοχή</v>
      </c>
      <c r="H12" s="17" t="str">
        <v>未开始</v>
      </c>
      <c r="I12" s="17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customHeight="true">
      <c r="A13" s="17" t="str">
        <v>9.投诉闭环</v>
      </c>
      <c r="B13" s="17" t="str">
        <v>确保Πελάτης问题得到解决。</v>
      </c>
      <c r="C13" s="17" t="str">
        <v>ΚατηγορίαΕνέργεια投诉；补偿/退款/回访；确认Πελάτης接受或明确后续。</v>
      </c>
      <c r="D13" s="17" t="str">
        <v>投诉单、回访记录</v>
      </c>
      <c r="E13" s="17" t="str">
        <v>客服/财务</v>
      </c>
      <c r="F13" s="17" t="str">
        <v>恢复后24-72小时</v>
      </c>
      <c r="G13" s="17" t="str">
        <v>高价值Πελάτης或群体投诉</v>
      </c>
      <c r="H13" s="17" t="str">
        <v>未开始</v>
      </c>
      <c r="I13" s="17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customHeight="true">
      <c r="A14" s="17" t="str">
        <v>10.Κλειστό确认</v>
      </c>
      <c r="B14" s="17" t="str">
        <v>正式结束应急状态。</v>
      </c>
      <c r="C14" s="17" t="str">
        <v>确认指标稳定、工单下降、Πελάτης通知完成、风险受控。</v>
      </c>
      <c r="D14" s="17" t="str">
        <v>ΚλειστόΈγκριση、最终报告</v>
      </c>
      <c r="E14" s="17" t="str">
        <v>事件指挥官</v>
      </c>
      <c r="F14" s="17" t="str">
        <v>恢复后</v>
      </c>
      <c r="G14" s="17" t="str">
        <v>仍存在反复或未闭环投诉</v>
      </c>
      <c r="H14" s="17" t="str">
        <v>未开始</v>
      </c>
      <c r="I14" s="17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customHeight="true">
      <c r="A15" s="17" t="str">
        <v>11.复盘改进</v>
      </c>
      <c r="B15" s="17" t="str">
        <v>避免重复发生。</v>
      </c>
      <c r="C15" s="17" t="str">
        <v>复盘时间线、根因、影响、处置优缺点、行动项。</v>
      </c>
      <c r="D15" s="17" t="str">
        <v>复盘报告、改进清单</v>
      </c>
      <c r="E15" s="17" t="str">
        <v>PMO/事件负责人</v>
      </c>
      <c r="F15" s="17" t="str">
        <v>P0/P1在5个工作日内</v>
      </c>
      <c r="G15" s="17" t="str">
        <v>行动项逾期</v>
      </c>
      <c r="H15" s="17" t="str">
        <v>未开始</v>
      </c>
      <c r="I15" s="17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</sheetData>
  <mergeCells count="2">
    <mergeCell ref="A1:I1"/>
    <mergeCell ref="A2:I2"/>
  </mergeCells>
  <conditionalFormatting sqref="H5:H15">
    <cfRule type="containsText" dxfId="0" priority="1" operator="containsText" text="阻塞">
      <formula>NOT(ISERROR(SEARCH("阻塞",H5)))</formula>
    </cfRule>
    <cfRule type="containsText" dxfId="1" priority="2" operator="containsText" text="已完成">
      <formula>NOT(ISERROR(SEARCH("已完成",H5)))</formula>
    </cfRule>
  </conditionalFormatting>
  <ignoredErrors>
    <ignoredError sqref="A1:XFD15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6ee2a6cd4f454c10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26"/>
    <col customWidth="true" max="3" min="3" width="34"/>
    <col customWidth="true" max="4" min="4" width="24"/>
    <col customWidth="true" max="5" min="5" width="30"/>
    <col customWidth="true" max="6" min="6" width="26"/>
    <col customWidth="true" max="7" min="7" width="28"/>
    <col customWidth="true" max="8" min="8" width="26"/>
  </cols>
  <sheetData>
    <row r="1" ht="28" customHeight="true">
      <c r="A1" s="10" t="s">
        <v>1</v>
      </c>
      <c r="B1" s="10"/>
      <c r="C1" s="10"/>
      <c r="D1" s="10"/>
      <c r="E1" s="10"/>
      <c r="F1" s="10"/>
      <c r="G1" s="10"/>
      <c r="H1" s="1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69" t="str">
        <v>投诉Τύπος</v>
      </c>
      <c r="B4" s="69" t="s">
        <v>14</v>
      </c>
      <c r="C4" s="69" t="str">
        <v>首次响应话术要点</v>
      </c>
      <c r="D4" s="69" t="str">
        <v>需核实资料</v>
      </c>
      <c r="E4" s="69" t="str">
        <v>处置Ενέργεια</v>
      </c>
      <c r="F4" s="69" t="str">
        <v>升级条件</v>
      </c>
      <c r="G4" s="69" t="str">
        <v>补偿/安抚策略</v>
      </c>
      <c r="H4" s="69" t="str">
        <v>Κλειστό标准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customHeight="true">
      <c r="A5" s="17" t="str">
        <v>服务不可用/中断</v>
      </c>
      <c r="B5" s="17" t="str">
        <v>Πελάτης无法使用核心Λειτουργία、连续失败、影响交易。</v>
      </c>
      <c r="C5" s="17" t="str">
        <v>表达歉意；确认已Έναρξη应急；告知替代路径和下次Ενημέρωση时间。</v>
      </c>
      <c r="D5" s="17" t="str">
        <v>ID πελάτη、时间、错误截图、影响业务。</v>
      </c>
      <c r="E5" s="17" t="str">
        <v>关联事件台账；Προτεραιότητα恢复；定向通知。</v>
      </c>
      <c r="F5" s="17" t="str">
        <v>P0/P1、重点Πελάτης、媒体曝光。</v>
      </c>
      <c r="G5" s="17" t="str">
        <v>Καθυστερημένο、服务券、费用减免、专属回访。</v>
      </c>
      <c r="H5" s="17" t="str">
        <v>服务恢复且Πελάτης确认可用。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customHeight="true">
      <c r="A6" s="17" t="str">
        <v>响应慢/排队长</v>
      </c>
      <c r="B6" s="17" t="str">
        <v>客服、系统、现场等待时间超出承诺。</v>
      </c>
      <c r="C6" s="17" t="str">
        <v>说明当前排队或系统压力；提供预计等待和自助入口。</v>
      </c>
      <c r="D6" s="17" t="str">
        <v>渠道、等待时长、ΠελάτηςΒαθμός。</v>
      </c>
      <c r="E6" s="17" t="str">
        <v>调配人力、开通备用渠道、Προτεραιότητα队列。</v>
      </c>
      <c r="F6" s="17" t="str">
        <v>投诉量持续上升或VIPΠελάτης。</v>
      </c>
      <c r="G6" s="17" t="str">
        <v>ΠροτεραιότηταΕνέργεια、回访、适度补偿。</v>
      </c>
      <c r="H6" s="17" t="str">
        <v>完成服务并反馈ΕνέργειαΑποτέλεσμα。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customHeight="true">
      <c r="A7" s="17" t="str">
        <v>支付/退款争议</v>
      </c>
      <c r="B7" s="17" t="str">
        <v>扣款异常、退款超期、Χρέωση不Πεδίο εισερχόμενου ελέγχου。</v>
      </c>
      <c r="C7" s="17" t="str">
        <v>强调资金安全；说明核查和退款时限。</v>
      </c>
      <c r="D7" s="17" t="str">
        <v>订单号、支付凭证、Χρέωση截图。</v>
      </c>
      <c r="E7" s="17" t="str">
        <v>财务核对、支付方查询、退款/调账。</v>
      </c>
      <c r="F7" s="17" t="str">
        <v>涉及大额、多Πελάτης、监管投诉。</v>
      </c>
      <c r="G7" s="17" t="str">
        <v>Ταχεία退款、手续费减免、书面说明。</v>
      </c>
      <c r="H7" s="17" t="str">
        <v>账务修正且Πελάτης收到款项/确认。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customHeight="true">
      <c r="A8" s="17" t="str">
        <v>交付/物流Καθυστέρηση</v>
      </c>
      <c r="B8" s="17" t="str">
        <v>Παράδοση、上门、Παράδοση έργου超过承诺。</v>
      </c>
      <c r="C8" s="17" t="str">
        <v>说明Καθυστέρηση原因、预计时间和替代方案。</v>
      </c>
      <c r="D8" s="17" t="str">
        <v>订单号、Διεύθυνση、承诺时间、物流轨迹。</v>
      </c>
      <c r="E8" s="17" t="str">
        <v>改派、补发、ΠροτεραιότηταΠαράδοση、Δεσμευμένο改期。</v>
      </c>
      <c r="F8" s="17" t="str">
        <v>批量Καθυστέρηση、关键Πελάτης、不可抗力。</v>
      </c>
      <c r="G8" s="17" t="str">
        <v>Ναύλος减免、优惠券、替代服务。</v>
      </c>
      <c r="H8" s="17" t="str">
        <v>完成交付或Πελάτης接受改期。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customHeight="true">
      <c r="A9" s="17" t="str">
        <v>服务Τόνος/质量</v>
      </c>
      <c r="B9" s="17" t="str">
        <v>服务ΠροσωπικόΤόνος、专业性或Ροή执行不当。</v>
      </c>
      <c r="C9" s="17" t="str">
        <v>先安抚并承诺复核；避免直接争辩。</v>
      </c>
      <c r="D9" s="17" t="str">
        <v>Ήχος κλήσης、视频、工单、服务Προσωπικό信息。</v>
      </c>
      <c r="E9" s="17" t="str">
        <v>质检复核、重新服务、Εκπαίδευση/纪律Ενέργεια。</v>
      </c>
      <c r="F9" s="17" t="str">
        <v>Πελάτης强烈不满、公开投诉。</v>
      </c>
      <c r="G9" s="17" t="str">
        <v>Συγγνώμη、重做服务、适度补偿。</v>
      </c>
      <c r="H9" s="17" t="str">
        <v>Πελάτης回访满意或给出Ενέργεια决定。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customHeight="true">
      <c r="A10" s="17" t="str">
        <v>数据/隐私投诉</v>
      </c>
      <c r="B10" s="17" t="str">
        <v>Πελάτης怀疑数据泄露、越权访问或隐私Ενέργεια不当。</v>
      </c>
      <c r="C10" s="17" t="str">
        <v>确认已严肃Ενέργεια；说明将核查并保护账户；避免未核实结论。</v>
      </c>
      <c r="D10" s="17" t="str">
        <v>ID πελάτη、涉及数据、时间、截图。</v>
      </c>
      <c r="E10" s="17" t="str">
        <v>冻结风险、保留证据、安全/法务介入。</v>
      </c>
      <c r="F10" s="17" t="str">
        <v>任何疑似泄露或监管Απαιτεί προσοχή。</v>
      </c>
      <c r="G10" s="17" t="str">
        <v>安全指引、专人Follow-up、按政策补偿。</v>
      </c>
      <c r="H10" s="17" t="str">
        <v>事实查明、风险控制、Συμμόρφωση完成。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customHeight="true">
      <c r="A11" s="17" t="str">
        <v>价格/营销争议</v>
      </c>
      <c r="B11" s="17" t="str">
        <v>价格标识、促销规则、Κέρδος προ φόρων - φόρος εισοδήματος说明不Πεδίο εισερχόμενου ελέγχου。</v>
      </c>
      <c r="C11" s="17" t="str">
        <v>说明将核查页面和规则；保留ΠελάτηςΚέρδος προ φόρων - φόρος εισοδήματος诉求。</v>
      </c>
      <c r="D11" s="17" t="str">
        <v>活动页面、订单、时间、渠道。</v>
      </c>
      <c r="E11" s="17" t="str">
        <v>下架错误信息、核实Κέρδος προ φόρων - φόρος εισοδήματος、补差/补发。</v>
      </c>
      <c r="F11" s="17" t="str">
        <v>批量争议、媒体扩散。</v>
      </c>
      <c r="G11" s="17" t="str">
        <v>差价补偿、Κέρδος προ φόρων - φόρος εισοδήματος补发、规则澄清。</v>
      </c>
      <c r="H11" s="17" t="str">
        <v>ΠελάτηςΚέρδος προ φόρων - φόρος εισοδήματοςΕνέργεια并Ενημέρωση错误内容。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customHeight="true">
      <c r="A12" s="17" t="str">
        <v>Προμηθευτής导致投诉</v>
      </c>
      <c r="B12" s="17" t="str">
        <v>支付、物流、短信、外包服务等第三方引发。</v>
      </c>
      <c r="C12" s="17" t="str">
        <v>承诺由本公司统一协调，不让Πελάτης自行追Προμηθευτής。</v>
      </c>
      <c r="D12" s="17" t="str">
        <v>Προμηθευτής单号、失败记录、Επίπτωση στον πελάτη。</v>
      </c>
      <c r="E12" s="17" t="str">
        <v>Προμηθευτής升级、备用方案、赔付追偿。</v>
      </c>
      <c r="F12" s="17" t="str">
        <v>ΠρομηθευτήςSLA违约或多Επίπτωση στον πελάτη。</v>
      </c>
      <c r="G12" s="17" t="str">
        <v>公司先行安抚，后续Προμηθευτής追偿。</v>
      </c>
      <c r="H12" s="17" t="str">
        <v>Προμηθευτής恢复并Πελάτης问题解决。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customHeight="true">
      <c r="A13" s="17" t="str">
        <v>舆情/公开投诉</v>
      </c>
      <c r="B13" s="17" t="str">
        <v>社媒、媒体、社群公开扩散。</v>
      </c>
      <c r="C13" s="17" t="str">
        <v>统一Βάση、快速响应事实和Ενέργεια路径。</v>
      </c>
      <c r="D13" s="17" t="str">
        <v>链接、截图、传播范围、Πελάτης诉求。</v>
      </c>
      <c r="E13" s="17" t="str">
        <v>PR牵头，法务审核，客服一对一Follow-up。</v>
      </c>
      <c r="F13" s="17" t="str">
        <v>转发增长、媒体询问、监管Απαιτεί προσοχή。</v>
      </c>
      <c r="G13" s="17" t="str">
        <v>公开澄清、定向Ενέργεια、必要补偿。</v>
      </c>
      <c r="H13" s="17" t="str">
        <v>舆情降温且ΠελάτηςΕνέργεια闭环。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customHeight="true">
      <c r="A14" s="17" t="str">
        <v>监管/法律投诉</v>
      </c>
      <c r="B14" s="17" t="str">
        <v>Πελάτης向监管、消保、法院、仲裁等渠道投诉。</v>
      </c>
      <c r="C14" s="17" t="str">
        <v>确认收到并将按规定时限Ενέργεια；不得随意承诺法律责任。</v>
      </c>
      <c r="D14" s="17" t="str">
        <v>监管编号、诉求、合同、服务记录。</v>
      </c>
      <c r="E14" s="17" t="str">
        <v>法务合规牵头，事实材料Αρχείο，按时回复。</v>
      </c>
      <c r="F14" s="17" t="str">
        <v>任何正式监管或法律程序。</v>
      </c>
      <c r="G14" s="17" t="str">
        <v>依合同/政策Ενέργεια，必要时和解。</v>
      </c>
      <c r="H14" s="17" t="str">
        <v>监管/法律Ροή完成并Αρχείο。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</sheetData>
  <mergeCells count="2">
    <mergeCell ref="A1:H1"/>
    <mergeCell ref="A2:H2"/>
  </mergeCells>
  <ignoredErrors>
    <ignoredError sqref="A1:XFD14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b556b05892bc424b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9"/>
    <col customWidth="true" max="2" min="2" width="20"/>
    <col customWidth="true" max="3" min="3" width="24"/>
    <col customWidth="true" max="4" min="4" width="32"/>
    <col customWidth="true" max="5" min="5" width="24"/>
    <col customWidth="true" max="7" min="6" width="32"/>
    <col customWidth="true" max="8" min="8" width="30"/>
    <col customWidth="true" max="9" min="9" width="20"/>
    <col customWidth="true" max="10" min="10" width="13"/>
    <col customWidth="true" max="11" min="11" width="24"/>
    <col customWidth="true" max="12" min="12" width="22"/>
  </cols>
  <sheetData>
    <row r="1" ht="28" customHeight="true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15" customHeight="true">
      <c r="A5" s="69" t="str">
        <v>场景ID</v>
      </c>
      <c r="B5" s="69" t="str">
        <v>适用行业/业务</v>
      </c>
      <c r="C5" s="69" t="str">
        <v>突发场景</v>
      </c>
      <c r="D5" s="69" t="str">
        <v>风险信号</v>
      </c>
      <c r="E5" s="69" t="str">
        <v>可能影响</v>
      </c>
      <c r="F5" s="69" t="str">
        <v>首要Ενέργεια(0-15分钟)</v>
      </c>
      <c r="G5" s="69" t="str">
        <v>核心排查/止损</v>
      </c>
      <c r="H5" s="69" t="str">
        <v>Πελάτης沟通重点</v>
      </c>
      <c r="I5" s="69" t="s">
        <v>9</v>
      </c>
      <c r="J5" s="69" t="str">
        <v>默认Βαθμός</v>
      </c>
      <c r="K5" s="69" t="str">
        <v>需要联动</v>
      </c>
      <c r="L5" s="69" t="str">
        <v>预防指标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customHeight="true">
      <c r="A6" s="17" t="str">
        <v>S01</v>
      </c>
      <c r="B6" s="17" t="str">
        <v>互联网/SaaS/金融/政务</v>
      </c>
      <c r="C6" s="17" t="str">
        <v>核心系统宕机/不可用</v>
      </c>
      <c r="D6" s="17" t="str">
        <v>监控Κόκκινη γραμμή、访问失败、错误率激增、Πελάτης集中投诉。</v>
      </c>
      <c r="E6" s="17" t="str">
        <v>交易中断、Πελάτης无法使用、Πωλήσεις marketplace损失、舆情。</v>
      </c>
      <c r="F6" s="17" t="str">
        <v>确认范围、切换应急通道、ΈναρξηP0指挥。</v>
      </c>
      <c r="G6" s="17" t="str">
        <v>回滚发布、扩容、流量切换、Καραντίνα故障组件。</v>
      </c>
      <c r="H6" s="17" t="str">
        <v>说明影响范围、预计Ενημέρωση时间、替代方式。</v>
      </c>
      <c r="I6" s="17" t="str">
        <v>技术运维/产品/客服</v>
      </c>
      <c r="J6" s="17" t="str">
        <v>P0 极重大</v>
      </c>
      <c r="K6" s="17" t="str">
        <v>PR、法务、高管、云厂商</v>
      </c>
      <c r="L6" s="17" t="str">
        <v>可用性、错误率、MTTR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customHeight="true">
      <c r="A7" s="17" t="str">
        <v>S02</v>
      </c>
      <c r="B7" s="17" t="str">
        <v>电商/金融/会员服务</v>
      </c>
      <c r="C7" s="17" t="str">
        <v>支付/结算异常</v>
      </c>
      <c r="D7" s="17" t="str">
        <v>支付成功率下降、重复扣款、账务Απόκλιση。</v>
      </c>
      <c r="E7" s="17" t="str">
        <v>订单失败、资金争议、投诉升级。</v>
      </c>
      <c r="F7" s="17" t="str">
        <v>Σε αναμονή异常渠道、保留交易流水、通知支付Προμηθευτής。</v>
      </c>
      <c r="G7" s="17" t="str">
        <v>核对账务、开关渠道、退款/补单、风险拦截。</v>
      </c>
      <c r="H7" s="17" t="str">
        <v>明确资金安全、Ενέργεια时限、退款路径。</v>
      </c>
      <c r="I7" s="17" t="str">
        <v>支付/财务/客服</v>
      </c>
      <c r="J7" s="17" t="str">
        <v>P1 重大</v>
      </c>
      <c r="K7" s="17" t="str">
        <v>支付机构、财务、法务</v>
      </c>
      <c r="L7" s="17" t="str">
        <v>成功率、差错率、退款时效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customHeight="true">
      <c r="A8" s="17" t="str">
        <v>S03</v>
      </c>
      <c r="B8" s="17" t="str">
        <v>电商/制造/物流</v>
      </c>
      <c r="C8" s="17" t="str">
        <v>订单Ενέργεια延迟</v>
      </c>
      <c r="D8" s="17" t="str">
        <v>订单积压、出库失败、状态长时间不Ενημέρωση。</v>
      </c>
      <c r="E8" s="17" t="str">
        <v>履约Καθυστέρηση、ΠελάτηςΑκυρώθηκε、赔付增加。</v>
      </c>
      <c r="F8" s="17" t="str">
        <v>冻结Πεδίο εισερχόμενου ελέγχου，发布延迟提示，按Προτεραιότητα级Ενέργεια。</v>
      </c>
      <c r="G8" s="17" t="str">
        <v>重跑任务、人工审核、拆分Πεδίο εισερχόμενου ελέγχου、Προτεραιότητα重点Πελάτης。</v>
      </c>
      <c r="H8" s="17" t="str">
        <v>给出延迟原因和预计发货/交付时间。</v>
      </c>
      <c r="I8" s="17" t="str">
        <v>Λειτουργίες/仓配/客服</v>
      </c>
      <c r="J8" s="17" t="str">
        <v>P2 较大</v>
      </c>
      <c r="K8" s="17" t="str">
        <v>仓库、物流Προμηθευτής</v>
      </c>
      <c r="L8" s="17" t="str">
        <v>订单积压量、Εκπρόθεσμο率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customHeight="true">
      <c r="A9" s="17" t="str">
        <v>S04</v>
      </c>
      <c r="B9" s="17" t="str">
        <v>零售/供应链/平台</v>
      </c>
      <c r="C9" s="17" t="str">
        <v>Απόθεμα/数据同步失败</v>
      </c>
      <c r="D9" s="17" t="str">
        <v>Απόθεμα不Πεδίο εισερχόμενου ελέγχου、超卖、价格错配。</v>
      </c>
      <c r="E9" s="17" t="str">
        <v>订单Ακυρώθηκε、客诉、Πωλήσεις marketplace与信誉损失。</v>
      </c>
      <c r="F9" s="17" t="str">
        <v>Σε αναμονή问题SKU，锁定Απόθεμα变更，核实Πεδίο εισερχόμενου ελέγχου。</v>
      </c>
      <c r="G9" s="17" t="str">
        <v>重建同步、回滚价格、人工校验Υψηλός κίνδυνος订单。</v>
      </c>
      <c r="H9" s="17" t="str">
        <v>解释Ενέργεια规则，提供补偿或替代方案。</v>
      </c>
      <c r="I9" s="17" t="str">
        <v>商品/技术/Λειτουργίες</v>
      </c>
      <c r="J9" s="17" t="str">
        <v>P2 较大</v>
      </c>
      <c r="K9" s="17" t="str">
        <v>ERP/WMSΠρομηθευτής</v>
      </c>
      <c r="L9" s="17" t="str">
        <v>同步延迟、ΑπόθεμαΑπόκλιση率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customHeight="true">
      <c r="A10" s="17" t="str">
        <v>S05</v>
      </c>
      <c r="B10" s="17" t="str">
        <v>Support Center/平台服务</v>
      </c>
      <c r="C10" s="17" t="str">
        <v>客服热线或工单系统中断</v>
      </c>
      <c r="D10" s="17" t="str">
        <v>坐席无法登录、通话中断、工单积压。</v>
      </c>
      <c r="E10" s="17" t="str">
        <v>Πελάτης无法求助，投诉外溢。</v>
      </c>
      <c r="F10" s="17" t="str">
        <v>Ενεργό备用通道，发布服务提示，调配人力。</v>
      </c>
      <c r="G10" s="17" t="str">
        <v>切换外呼/邮件/IM，人工登记，恢复后补录。</v>
      </c>
      <c r="H10" s="17" t="str">
        <v>提供替代联系方式和预计恢复时间。</v>
      </c>
      <c r="I10" s="17" t="str">
        <v>客服/IT/Λειτουργίες</v>
      </c>
      <c r="J10" s="17" t="str">
        <v>P1 重大</v>
      </c>
      <c r="K10" s="17" t="str">
        <v>呼叫中心Προμηθευτής</v>
      </c>
      <c r="L10" s="17" t="str">
        <v>接通率、工单积压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customHeight="true">
      <c r="A11" s="17" t="str">
        <v>S06</v>
      </c>
      <c r="B11" s="17" t="str">
        <v>金融/医疗/教育/平台</v>
      </c>
      <c r="C11" s="17" t="str">
        <v>Πελάτης数据泄露或隐私投诉</v>
      </c>
      <c r="D11" s="17" t="str">
        <v>异常访问、Πελάτης举报、Ιστορικό异常、监管Απαιτεί προσοχή。</v>
      </c>
      <c r="E11" s="17" t="str">
        <v>合规风险、信任损失、赔偿。</v>
      </c>
      <c r="F11" s="17" t="str">
        <v>封禁风险账户、保全Ιστορικό、法务合规介入。</v>
      </c>
      <c r="G11" s="17" t="str">
        <v>核查权限、排查泄露源、通知受影响Πελάτης。</v>
      </c>
      <c r="H11" s="17" t="str">
        <v>Χρηματοοικονομικά κόστη说明事实、保护措施、申诉渠道。</v>
      </c>
      <c r="I11" s="17" t="str">
        <v>安全/法务/客服</v>
      </c>
      <c r="J11" s="17" t="str">
        <v>P0 极重大</v>
      </c>
      <c r="K11" s="17" t="str">
        <v>合规、PR、监管接口</v>
      </c>
      <c r="L11" s="17" t="str">
        <v>异常访问数、权限变更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customHeight="true">
      <c r="A12" s="17" t="str">
        <v>S07</v>
      </c>
      <c r="B12" s="17" t="str">
        <v>物流/电商/本地生活</v>
      </c>
      <c r="C12" s="17" t="str">
        <v>物流/Παράδοση大面积Καθυστέρηση</v>
      </c>
      <c r="D12" s="17" t="str">
        <v>区域积压、交通/Καιρός告警、Πελάτης催单增多。</v>
      </c>
      <c r="E12" s="17" t="str">
        <v>履约违约、差评、退单。</v>
      </c>
      <c r="F12" s="17" t="str">
        <v>确认区域影响，Ενεργό备选Μεταφορέας，Προτεραιότητα高价值订单。</v>
      </c>
      <c r="G12" s="17" t="str">
        <v>改派、分仓、延长Παράδοση承诺、批量通知。</v>
      </c>
      <c r="H12" s="17" t="str">
        <v>说明Καθυστέρηση原因、补偿规则、查询入口。</v>
      </c>
      <c r="I12" s="17" t="str">
        <v>物流/Operations / Customer Support</v>
      </c>
      <c r="J12" s="17" t="str">
        <v>P2 较大</v>
      </c>
      <c r="K12" s="17" t="str">
        <v>物流Προμηθευτής</v>
      </c>
      <c r="L12" s="17" t="str">
        <v>Εκπρόθεσμο率、投诉率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customHeight="true">
      <c r="A13" s="17" t="str">
        <v>S08</v>
      </c>
      <c r="B13" s="17" t="str">
        <v>平台/金融/企业服务</v>
      </c>
      <c r="C13" s="17" t="str">
        <v>第三方API或Προμηθευτής故障</v>
      </c>
      <c r="D13" s="17" t="str">
        <v>接口Εκπρόθεσμο、Προμηθευτής公告、失败率升高。</v>
      </c>
      <c r="E13" s="17" t="str">
        <v>关键链路阻塞、Πελάτης体验下降。</v>
      </c>
      <c r="F13" s="17" t="str">
        <v>切换降级策略，建立Προμηθευτής战情同步。</v>
      </c>
      <c r="G13" s="17" t="str">
        <v>重试、熔断、备用Προμηθευτής、人工绕行。</v>
      </c>
      <c r="H13" s="17" t="str">
        <v>说明受影响Λειτουργία和替代Ροή。</v>
      </c>
      <c r="I13" s="17" t="str">
        <v>技术/ΠρομηθευτήςΔιοίκηση</v>
      </c>
      <c r="J13" s="17" t="str">
        <v>P1 重大</v>
      </c>
      <c r="K13" s="17" t="str">
        <v>Προμηθευτής、Πεδίο εισερχόμενου ελέγχου、法务</v>
      </c>
      <c r="L13" s="17" t="str">
        <v>接口成功率、ΠρομηθευτήςSLA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customHeight="true">
      <c r="A14" s="17" t="str">
        <v>S09</v>
      </c>
      <c r="B14" s="17" t="str">
        <v>Κατάστημα/物业/医疗/教育</v>
      </c>
      <c r="C14" s="17" t="str">
        <v>Κατάστημα/现场服务中断</v>
      </c>
      <c r="D14" s="17" t="str">
        <v>停电、Εξοπλισμός故障、Προσωπικό缺岗、排队过长。</v>
      </c>
      <c r="E14" s="17" t="str">
        <v>现场安全、Πελάτης等待、投诉。</v>
      </c>
      <c r="F14" s="17" t="str">
        <v>保障安全，Έναρξη备用Εξοπλισμός/场地/Προσωπικό调配。</v>
      </c>
      <c r="G14" s="17" t="str">
        <v>人工登记、Δεσμευμένο改期、现场安抚、应急物资。</v>
      </c>
      <c r="H14" s="17" t="str">
        <v>清晰说明等待时间和替代安排。</v>
      </c>
      <c r="I14" s="17" t="str">
        <v>现场负责人/客服</v>
      </c>
      <c r="J14" s="17" t="str">
        <v>P2 较大</v>
      </c>
      <c r="K14" s="17" t="str">
        <v>安保、物业、Προμηθευτής</v>
      </c>
      <c r="L14" s="17" t="str">
        <v>排队时长、服务完成率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24.4140625" customHeight="true">
      <c r="A15" s="17" t="str">
        <v>S10</v>
      </c>
      <c r="B15" s="17" t="str">
        <v>各行业</v>
      </c>
      <c r="C15" s="17" t="str">
        <v>群体性投诉或舆情扩散</v>
      </c>
      <c r="D15" s="17" t="str">
        <v>社媒集中转发、投诉群、媒体询问。</v>
      </c>
      <c r="E15" s="17" t="str">
        <v>声誉风险、监管Απαιτεί προσοχή、Πελάτης流失。</v>
      </c>
      <c r="F15" s="17" t="str">
        <v>统一Βάση，建立舆情监测，升级PR/法务。</v>
      </c>
      <c r="G15" s="17" t="str">
        <v>核实事实、快速给出Ενέργεια路径、避免多头回复。</v>
      </c>
      <c r="H15" s="17" t="str">
        <v>承认问题范围，给出措施和Ενημέρωση时间。</v>
      </c>
      <c r="I15" s="17" t="str">
        <v>客服/PR/法务</v>
      </c>
      <c r="J15" s="17" t="str">
        <v>P1 重大</v>
      </c>
      <c r="K15" s="17" t="str">
        <v>高管、法务、媒体接口</v>
      </c>
      <c r="L15" s="17" t="str">
        <v>舆情热度、重复投诉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24.4140625" customHeight="true">
      <c r="A16" s="17" t="str">
        <v>S11</v>
      </c>
      <c r="B16" s="17" t="str">
        <v>金融/电商/会员</v>
      </c>
      <c r="C16" s="17" t="str">
        <v>错误计费/退款争议</v>
      </c>
      <c r="D16" s="17" t="str">
        <v>Χρέωση不Πεδίο εισερχόμενου ελέγχου、扣费异常、退款超期。</v>
      </c>
      <c r="E16" s="17" t="str">
        <v>资金争议、信任损失、监管投诉。</v>
      </c>
      <c r="F16" s="17" t="str">
        <v>Σε αναμονή批量扣费，核查账务，开放快速申诉。</v>
      </c>
      <c r="G16" s="17" t="str">
        <v>对账、退款、补偿、批量修复。</v>
      </c>
      <c r="H16" s="17" t="str">
        <v>明确资金安全和到账时间。</v>
      </c>
      <c r="I16" s="17" t="str">
        <v>财务/客服/产品</v>
      </c>
      <c r="J16" s="17" t="str">
        <v>P1 重大</v>
      </c>
      <c r="K16" s="17" t="str">
        <v>支付机构、法务</v>
      </c>
      <c r="L16" s="17" t="str">
        <v>差错金额、退款Εκπρόθεσμο率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24.4140625" customHeight="true">
      <c r="A17" s="17" t="str">
        <v>S12</v>
      </c>
      <c r="B17" s="17" t="str">
        <v>平台/SaaS/金融</v>
      </c>
      <c r="C17" s="17" t="str">
        <v>账户登录/权限异常</v>
      </c>
      <c r="D17" s="17" t="str">
        <v>登录失败、越权、密码重置异常。</v>
      </c>
      <c r="E17" s="17" t="str">
        <v>Πελάτης无法使用或数据风险。</v>
      </c>
      <c r="F17" s="17" t="str">
        <v>限制Υψηλός κίνδυνοςΕνέργεια，Προτεραιότητα恢复身份认证。</v>
      </c>
      <c r="G17" s="17" t="str">
        <v>回滚策略、刷新权限、Ιστορικό审计、Έκτακτη εργασία通行。</v>
      </c>
      <c r="H17" s="17" t="str">
        <v>说明登录替代方案和安全建议。</v>
      </c>
      <c r="I17" s="17" t="str">
        <v>技术/安全/客服</v>
      </c>
      <c r="J17" s="17" t="str">
        <v>P1 重大</v>
      </c>
      <c r="K17" s="17" t="str">
        <v>安全、身份Προμηθευτής</v>
      </c>
      <c r="L17" s="17" t="str">
        <v>登录成功率、权限异常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24.4140625" customHeight="true">
      <c r="A18" s="17" t="str">
        <v>S13</v>
      </c>
      <c r="B18" s="17" t="str">
        <v>高并发平台/活动Λειτουργίες</v>
      </c>
      <c r="C18" s="17" t="str">
        <v>高峰期Πεδίο εισερχόμενου ελέγχου不足</v>
      </c>
      <c r="D18" s="17" t="str">
        <v>CPU/队列/数据库接近上限，响应变慢。</v>
      </c>
      <c r="E18" s="17" t="str">
        <v>性能下降、交易失败、投诉。</v>
      </c>
      <c r="F18" s="17" t="str">
        <v>限流降级、扩容、Κλειστό非核心Λειτουργία。</v>
      </c>
      <c r="G18" s="17" t="str">
        <v>扩容、缓存、排队、活动节奏Προσαρμογή。</v>
      </c>
      <c r="H18" s="17" t="str">
        <v>说明高峰排队和后续补偿。</v>
      </c>
      <c r="I18" s="17" t="str">
        <v>技术/Λειτουργίες/产品</v>
      </c>
      <c r="J18" s="17" t="str">
        <v>P2 较大</v>
      </c>
      <c r="K18" s="17" t="str">
        <v>云厂商、活动团队</v>
      </c>
      <c r="L18" s="17" t="str">
        <v>Πεδίο εισερχόμενου ελέγχου水位、队列长度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24.4140625" customHeight="true">
      <c r="A19" s="17" t="str">
        <v>S14</v>
      </c>
      <c r="B19" s="17" t="str">
        <v>B2B/企业服务</v>
      </c>
      <c r="C19" s="17" t="str">
        <v>关键ΠελάτηςSLA违约</v>
      </c>
      <c r="D19" s="17" t="str">
        <v>重点Εξυπηρέτηση πελατών不可用或响应Εκπρόθεσμο。</v>
      </c>
      <c r="E19" s="17" t="str">
        <v>续约风险、赔偿、关系受损。</v>
      </c>
      <c r="F19" s="17" t="str">
        <v>Πελάτης成功经理牵头，指定单点Πεδίο εισερχόμενου ελέγχου。</v>
      </c>
      <c r="G19" s="17" t="str">
        <v>Προτεραιότητα修复、专线沟通、SLA补偿测算。</v>
      </c>
      <c r="H19" s="17" t="str">
        <v>定向同步恢复计划和补偿安排。</v>
      </c>
      <c r="I19" s="17" t="str">
        <v>Πελάτης成功/技术/法务</v>
      </c>
      <c r="J19" s="17" t="str">
        <v>P1 重大</v>
      </c>
      <c r="K19" s="17" t="str">
        <v>Πωλήσεις、法务、高管</v>
      </c>
      <c r="L19" s="17" t="str">
        <v>重点Πελάτης可用性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24.4140625" customHeight="true">
      <c r="A20" s="17" t="str">
        <v>S15</v>
      </c>
      <c r="B20" s="17" t="str">
        <v>客服/现场服务</v>
      </c>
      <c r="C20" s="17" t="str">
        <v>服务ΠροσωπικόΤόνος/质量投诉</v>
      </c>
      <c r="D20" s="17" t="str">
        <v>差评、Ήχος κλήσης质检不合格、Πελάτης升级投诉。</v>
      </c>
      <c r="E20" s="17" t="str">
        <v>Πελάτης满意度下降、品牌损害。</v>
      </c>
      <c r="F20" s="17" t="str">
        <v>安抚Πελάτης，调取证据，安排复核与回访。</v>
      </c>
      <c r="G20" s="17" t="str">
        <v>替换服务Προσωπικό、Εκπαίδευση、纪律Ενέργεια、补救。</v>
      </c>
      <c r="H20" s="17" t="str">
        <v>表达歉意，说明改进和补偿。</v>
      </c>
      <c r="I20" s="17" t="str">
        <v>客服/质控/HR</v>
      </c>
      <c r="J20" s="17" t="str">
        <v>P3 Πεδίο εισερχόμενου ελέγχου</v>
      </c>
      <c r="K20" s="17" t="str">
        <v>人力、质检</v>
      </c>
      <c r="L20" s="17" t="str">
        <v>满意度、差评率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24.4140625" customHeight="true">
      <c r="A21" s="17" t="str">
        <v>S16</v>
      </c>
      <c r="B21" s="17" t="str">
        <v>制造/软件/消费品</v>
      </c>
      <c r="C21" s="17" t="str">
        <v>产品缺陷引发批量投诉</v>
      </c>
      <c r="D21" s="17" t="str">
        <v>同类故障集中出现、退换货激增。</v>
      </c>
      <c r="E21" s="17" t="str">
        <v>质量风险、召回、赔付。</v>
      </c>
      <c r="F21" s="17" t="str">
        <v>冻结问题Πεδίο εισερχόμενου ελέγχου，收集样本，通知质量负责人。</v>
      </c>
      <c r="G21" s="17" t="str">
        <v>缺陷定位、召回/补丁、批量赔付。</v>
      </c>
      <c r="H21" s="17" t="str">
        <v>说明问题范围、Ενέργεια方式和安全提醒。</v>
      </c>
      <c r="I21" s="17" t="str">
        <v>质量/产品/客服</v>
      </c>
      <c r="J21" s="17" t="str">
        <v>P1 重大</v>
      </c>
      <c r="K21" s="17" t="str">
        <v>供应链、法务、PR</v>
      </c>
      <c r="L21" s="17" t="str">
        <v>缺陷率、退换货率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24.4140625" customHeight="true">
      <c r="A22" s="17" t="str">
        <v>S17</v>
      </c>
      <c r="B22" s="17" t="str">
        <v>受监管行业</v>
      </c>
      <c r="C22" s="17" t="str">
        <v>监管问询或媒体Απαιτεί προσοχή</v>
      </c>
      <c r="D22" s="17" t="str">
        <v>收到监管函、媒体采访、公开报道。</v>
      </c>
      <c r="E22" s="17" t="str">
        <v>合规处罚、品牌声誉影响。</v>
      </c>
      <c r="F22" s="17" t="str">
        <v>法务合规牵头，统一资料和回应窗口。</v>
      </c>
      <c r="G22" s="17" t="str">
        <v>事实核验、证据Αρχείο、Έγκριση对外回应。</v>
      </c>
      <c r="H22" s="17" t="str">
        <v>由授权Βάση发布，避免未经确认信息。</v>
      </c>
      <c r="I22" s="17" t="str">
        <v>法务/合规/PR</v>
      </c>
      <c r="J22" s="17" t="str">
        <v>P1 重大</v>
      </c>
      <c r="K22" s="17" t="str">
        <v>高管、监管接口</v>
      </c>
      <c r="L22" s="17" t="str">
        <v>监管时限、媒体热度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24.4140625" customHeight="true">
      <c r="A23" s="17" t="str">
        <v>S18</v>
      </c>
      <c r="B23" s="17" t="str">
        <v>多渠道Λειτουργίες</v>
      </c>
      <c r="C23" s="17" t="str">
        <v>信息发布错误/多渠道不Πεδίο εισερχόμενου ελέγχου</v>
      </c>
      <c r="D23" s="17" t="str">
        <v>官网、App、客服Βάση、短信内容冲突。</v>
      </c>
      <c r="E23" s="17" t="str">
        <v>误导Πελάτης、投诉、履约争议。</v>
      </c>
      <c r="F23" s="17" t="str">
        <v>Σε αναμονή错误内容，发布更正，统一FAQ。</v>
      </c>
      <c r="G23" s="17" t="str">
        <v>回滚文案、校验渠道、追踪受影响Πελάτης。</v>
      </c>
      <c r="H23" s="17" t="str">
        <v>说明更正内容和ΠελάτηςΚέρδος προ φόρων - φόρος εισοδήματος。</v>
      </c>
      <c r="I23" s="17" t="str">
        <v>Μάρκετινγκ/Operations / Customer Support</v>
      </c>
      <c r="J23" s="17" t="str">
        <v>P2 较大</v>
      </c>
      <c r="K23" s="17" t="str">
        <v>法务、PR</v>
      </c>
      <c r="L23" s="17" t="str">
        <v>发布审核命中率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24.4140625" customHeight="true">
      <c r="A24" s="17" t="str">
        <v>S19</v>
      </c>
      <c r="B24" s="17" t="str">
        <v>金融/平台/零售</v>
      </c>
      <c r="C24" s="17" t="str">
        <v>Συμβάν ασφάλειας或欺诈风险</v>
      </c>
      <c r="D24" s="17" t="str">
        <v>异常交易、撞库、钓鱼、账号盗用。</v>
      </c>
      <c r="E24" s="17" t="str">
        <v>资金损失、Πελάτης恐慌、合规事件。</v>
      </c>
      <c r="F24" s="17" t="str">
        <v>冻结风险交易，安全团队接管，通知Πελάτης保护账户。</v>
      </c>
      <c r="G24" s="17" t="str">
        <v>风控规则、溯源、封禁、报案/监管。</v>
      </c>
      <c r="H24" s="17" t="str">
        <v>强调账户保护措施和申诉路径。</v>
      </c>
      <c r="I24" s="17" t="str">
        <v>安全/风控/客服</v>
      </c>
      <c r="J24" s="17" t="str">
        <v>P0 极重大</v>
      </c>
      <c r="K24" s="17" t="str">
        <v>法务、监管、支付机构</v>
      </c>
      <c r="L24" s="17" t="str">
        <v>异常交易、风控命中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24.4140625" customHeight="true">
      <c r="A25" s="17" t="str">
        <v>S20</v>
      </c>
      <c r="B25" s="17" t="str">
        <v>跨区域Λειτουργίες/现场服务</v>
      </c>
      <c r="C25" s="17" t="str">
        <v>跨区域灾害/不可抗力影响</v>
      </c>
      <c r="D25" s="17" t="str">
        <v>极端Καιρός、疫情、Traffic Control、停电。</v>
      </c>
      <c r="E25" s="17" t="str">
        <v>服务停摆、Προσωπικό安全、供应链Καθυστέρηση。</v>
      </c>
      <c r="F25" s="17" t="str">
        <v>Επαληθευτής员安全，ΈναρξηBCP，发布区域通知。</v>
      </c>
      <c r="G25" s="17" t="str">
        <v>改派、Καθυστερημένο、远程服务、资源调拨。</v>
      </c>
      <c r="H25" s="17" t="str">
        <v>说明不可抗力影响和替代安排。</v>
      </c>
      <c r="I25" s="17" t="str">
        <v>Λειτουργίες/安全/客服</v>
      </c>
      <c r="J25" s="17" t="str">
        <v>P1 重大</v>
      </c>
      <c r="K25" s="17" t="str">
        <v>政府/物业/Προμηθευτής</v>
      </c>
      <c r="L25" s="17" t="str">
        <v>区域服务完成率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24.4140625" customHeight="true">
      <c r="A26" s="17" t="str">
        <v>S21</v>
      </c>
      <c r="B26" s="17" t="str">
        <v>数据驱动Λειτουργίες</v>
      </c>
      <c r="C26" s="17" t="str">
        <v>数据报表/Λειτουργίες指标异常</v>
      </c>
      <c r="D26" s="17" t="str">
        <v>数据延迟、指标突变、埋点丢失。</v>
      </c>
      <c r="E26" s="17" t="str">
        <v>决策误导、Πελάτης报告错误。</v>
      </c>
      <c r="F26" s="17" t="str">
        <v>标记数据不可用，Σε αναμονή对外报表，核查链路。</v>
      </c>
      <c r="G26" s="17" t="str">
        <v>补数、重跑、校准指标Βάση。</v>
      </c>
      <c r="H26" s="17" t="str">
        <v>说明数据修正范围和Ενημέρωση时间。</v>
      </c>
      <c r="I26" s="17" t="str">
        <v>数据/产品/Λειτουργίες</v>
      </c>
      <c r="J26" s="17" t="str">
        <v>P2 较大</v>
      </c>
      <c r="K26" s="17" t="str">
        <v>BI/数据Προμηθευτής</v>
      </c>
      <c r="L26" s="17" t="str">
        <v>数据延迟、准确率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24.4140625" customHeight="true">
      <c r="A27" s="17" t="str">
        <v>S22</v>
      </c>
      <c r="B27" s="17" t="str">
        <v>企业服务/后台Λειτουργίες</v>
      </c>
      <c r="C27" s="17" t="str">
        <v>业务ΡοήΈγκριση卡点</v>
      </c>
      <c r="D27" s="17" t="str">
        <v>Έγκριση队列积压、关键人不可用、权限缺失。</v>
      </c>
      <c r="E27" s="17" t="str">
        <v>交付延迟、Πελάτης等待。</v>
      </c>
      <c r="F27" s="17" t="str">
        <v>Ενεργό授权替代人，拆分Υψηλή προτεραιότητα工单。</v>
      </c>
      <c r="G27" s="17" t="str">
        <v>Έκτακτη εργασία授权、Ροή旁路、补Έγκριση记录。</v>
      </c>
      <c r="H27" s="17" t="str">
        <v>说明Ενέργεια进度和承诺时间。</v>
      </c>
      <c r="I27" s="17" t="str">
        <v>Λειτουργίες/Ροή负责人</v>
      </c>
      <c r="J27" s="17" t="str">
        <v>P3 Πεδίο εισερχόμενου ελέγχου</v>
      </c>
      <c r="K27" s="17" t="str">
        <v>人力、法务</v>
      </c>
      <c r="L27" s="17" t="str">
        <v>Έγκριση时长、积压量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</sheetData>
  <mergeCells count="2">
    <mergeCell ref="A1:L1"/>
    <mergeCell ref="A2:L2"/>
  </mergeCells>
  <ignoredErrors>
    <ignoredError sqref="A1:XFD27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82c883d522704b98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0"/>
    <col customWidth="true" max="4" min="2" width="18"/>
    <col customWidth="true" max="5" min="5" width="70"/>
    <col customWidth="true" max="6" min="6" width="20"/>
    <col customWidth="true" max="7" min="7" width="24"/>
  </cols>
  <sheetData>
    <row r="1" ht="28" customHeight="true">
      <c r="A1" s="10" t="s">
        <v>1</v>
      </c>
      <c r="B1" s="10"/>
      <c r="C1" s="10"/>
      <c r="D1" s="10"/>
      <c r="E1" s="10"/>
      <c r="F1" s="10"/>
      <c r="G1" s="10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69" t="str">
        <v>Εργασία编号</v>
      </c>
      <c r="B4" s="69" t="s">
        <v>15</v>
      </c>
      <c r="C4" s="69" t="str">
        <v>受众</v>
      </c>
      <c r="D4" s="69" t="str">
        <v>发送时机</v>
      </c>
      <c r="E4" s="69" t="str">
        <v>Εργασία内容</v>
      </c>
      <c r="F4" s="69" t="s">
        <v>4</v>
      </c>
      <c r="G4" s="69" t="str">
        <v>备注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customHeight="true">
      <c r="A5" s="17" t="str">
        <v>T01</v>
      </c>
      <c r="B5" s="17" t="str">
        <v>内部首次告警</v>
      </c>
      <c r="C5" s="17" t="str">
        <v>战情群/值班群</v>
      </c>
      <c r="D5" s="17" t="str">
        <v>发现后5-15分钟</v>
      </c>
      <c r="E5" s="17" t="str">
        <v>【事件编号】疑似【Βαθμός】事件，影响【业务/Πελάτης范围】。已由【负责人】牵头Ενέργεια，请【技术/客服/法务】在【时间】前反馈初判与行动。</v>
      </c>
      <c r="F5" s="17" t="str">
        <v>事件指挥官</v>
      </c>
      <c r="G5" s="17" t="str">
        <v>用于快速拉齐信息。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customHeight="true">
      <c r="A6" s="17" t="str">
        <v>T02</v>
      </c>
      <c r="B6" s="17" t="str">
        <v>Πελάτης首次响应</v>
      </c>
      <c r="C6" s="17" t="str">
        <v>受影响Πελάτης/重点Πελάτης</v>
      </c>
      <c r="D6" s="17" t="str">
        <v>确认影响后30-60分钟</v>
      </c>
      <c r="E6" s="17" t="str">
        <v>很抱歉给您带来不便。我们已发现【Περιγραφή θέματος】，正在紧急Ενέργεια。当前可用替代方式为【替代方案】。下一次Ενημέρωση时间为【时间】。</v>
      </c>
      <c r="F6" s="17" t="str">
        <v>客服负责人</v>
      </c>
      <c r="G6" s="17" t="str">
        <v>避免承诺未验证恢复时间。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customHeight="true">
      <c r="A7" s="17" t="str">
        <v>T03</v>
      </c>
      <c r="B7" s="17" t="str">
        <v>官网/状态页公告</v>
      </c>
      <c r="C7" s="17" t="str">
        <v>公众Πελάτης</v>
      </c>
      <c r="D7" s="17" t="str">
        <v>P0/P1且影响多Πελάτης</v>
      </c>
      <c r="E7" s="17" t="str">
        <v>【时间】起，部分用户可能受到【影响】。我们正在Ενέργεια并将持续Ενημέρωση。建议您暂时使用【替代路径】。感谢理解。</v>
      </c>
      <c r="F7" s="17" t="str">
        <v>PR/法务/业务负责人</v>
      </c>
      <c r="G7" s="17" t="str">
        <v>敏感事项需法务审核。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customHeight="true">
      <c r="A8" s="17" t="str">
        <v>T04</v>
      </c>
      <c r="B8" s="17" t="str">
        <v>进展Ενημέρωση</v>
      </c>
      <c r="C8" s="17" t="str">
        <v>Πελάτης/内部Διοίκηση层</v>
      </c>
      <c r="D8" s="17" t="str">
        <v>按分级Συχνότητα</v>
      </c>
      <c r="E8" s="17" t="str">
        <v>当前进展：已完成【Ενέργεια】，仍在Ενέργεια【问题】；预计Πεδίο εισερχόμενου ελέγχου为【行动】。若恢复时间变化，我们将在【时间】前再次通知。</v>
      </c>
      <c r="F8" s="17" t="str">
        <v>事件指挥官</v>
      </c>
      <c r="G8" s="17" t="str">
        <v>每次Ενημέρωση保留发送记录。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customHeight="true">
      <c r="A9" s="17" t="str">
        <v>T05</v>
      </c>
      <c r="B9" s="17" t="str">
        <v>恢复通知</v>
      </c>
      <c r="C9" s="17" t="str">
        <v>受影响Πελάτης</v>
      </c>
      <c r="D9" s="17" t="str">
        <v>恢复验证后</v>
      </c>
      <c r="E9" s="17" t="str">
        <v>【服务/Λειτουργία】已于【时间】恢复。我们Επαληθεύτηκε【验证项】并继续Παρακολούθηση。对于已受影响事项，请通过【入口】提交，我们将ΠροτεραιότηταΕνέργεια。</v>
      </c>
      <c r="F9" s="17" t="str">
        <v>客服/产品负责人</v>
      </c>
      <c r="G9" s="17" t="str">
        <v>说明Παρακολούθηση期和补偿入口。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customHeight="true">
      <c r="A10" s="17" t="str">
        <v>T06</v>
      </c>
      <c r="B10" s="17" t="str">
        <v>投诉安抚</v>
      </c>
      <c r="C10" s="17" t="str">
        <v>单个投诉Πελάτης</v>
      </c>
      <c r="D10" s="17" t="str">
        <v>Πελάτης强烈不满时</v>
      </c>
      <c r="E10" s="17" t="str">
        <v>理解您的感受，我们会由【专人】Follow-up到Κλειστό。当前Ενέργεια方案为【方案】；预计Completion Time【时间】。Ενέργεια完成后我们会主动回访。</v>
      </c>
      <c r="F10" s="17" t="str">
        <v>客服主管</v>
      </c>
      <c r="G10" s="17" t="str">
        <v>适合电话/邮件/IM。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customHeight="true">
      <c r="A11" s="17" t="str">
        <v>T07</v>
      </c>
      <c r="B11" s="17" t="str">
        <v>重点Πελάτης同步</v>
      </c>
      <c r="C11" s="17" t="str">
        <v>KA/VIP/企业Πελάτης</v>
      </c>
      <c r="D11" s="17" t="str">
        <v>P1以上或SLA风险</v>
      </c>
      <c r="E11" s="17" t="str">
        <v>我们已将该Κλιμάκωση Θεμάτων为【Βαθμός】，由【负责人】直接协调。为降低影响，我们提供【Έκτακτη εργασία方案】；后续将提供复盘与补偿建议。</v>
      </c>
      <c r="F11" s="17" t="str">
        <v>Πελάτης成功负责人</v>
      </c>
      <c r="G11" s="17" t="str">
        <v>Πωλήσεις/CSM参与。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customHeight="true">
      <c r="A12" s="17" t="str">
        <v>T08</v>
      </c>
      <c r="B12" s="17" t="str">
        <v>Προμηθευτής升级</v>
      </c>
      <c r="C12" s="17" t="str">
        <v>第三方Προμηθευτής</v>
      </c>
      <c r="D12" s="17" t="str">
        <v>确认Προμηθευτής相关后</v>
      </c>
      <c r="E12" s="17" t="str">
        <v>请立即确认【接口/服务】异常原因、影响范围、ETA、Έκτακτη εργασία绕行方案，并每【Συχνότητα】同步进展。本事件编号为【事件编号】。</v>
      </c>
      <c r="F12" s="17" t="str">
        <v>ΠρομηθευτήςΔιοίκηση</v>
      </c>
      <c r="G12" s="17" t="str">
        <v>保留Προμηθευτής响应证据。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customHeight="true">
      <c r="A13" s="17" t="str">
        <v>T09</v>
      </c>
      <c r="B13" s="17" t="str">
        <v>监管/媒体回应</v>
      </c>
      <c r="C13" s="17" t="str">
        <v>监管/媒体</v>
      </c>
      <c r="D13" s="17" t="str">
        <v>收到正式问询后</v>
      </c>
      <c r="E13" s="17" t="str">
        <v>我们已Απαιτεί προσοχή到【事项】，正在核实并采取必要措施。经确认后将按规定渠道及时反馈。详细材料由【接口人】统一提供。</v>
      </c>
      <c r="F13" s="17" t="str">
        <v>法务/PR/高管</v>
      </c>
      <c r="G13" s="17" t="str">
        <v>必须Έγκριση后发送。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customHeight="true">
      <c r="A14" s="17" t="str">
        <v>T10</v>
      </c>
      <c r="B14" s="17" t="str">
        <v>复盘闭环通知</v>
      </c>
      <c r="C14" s="17" t="str">
        <v>内部/Πελάτης可选</v>
      </c>
      <c r="D14" s="17" t="str">
        <v>事件Κλειστό后</v>
      </c>
      <c r="E14" s="17" t="str">
        <v>本次事件已Κλειστό，Πεδίο εισερχόμενου ελέγχου原因为【根因】。已完成【改进项】并将于【日期】前完成剩余事项【行动】。感谢各方配合。</v>
      </c>
      <c r="F14" s="17" t="str">
        <v>事件指挥官</v>
      </c>
      <c r="G14" s="17" t="str">
        <v>重大事件可对重点Πελάτης发送。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</sheetData>
  <mergeCells count="2">
    <mergeCell ref="A1:G1"/>
    <mergeCell ref="A2:G2"/>
  </mergeCells>
  <ignoredErrors>
    <ignoredError sqref="A1:XFD14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98a60fcb0dbe4a77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0"/>
    <col customWidth="true" max="2" min="2" width="20"/>
    <col customWidth="true" max="5" min="3" width="18"/>
    <col customWidth="true" max="6" min="6" width="24"/>
    <col customWidth="true" max="8" min="7" width="18"/>
    <col customWidth="true" max="10" min="9" width="28"/>
  </cols>
  <sheetData>
    <row r="1" ht="28" customHeight="true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customHeight="true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customHeight="tru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customHeight="true">
      <c r="A4" s="69" t="str">
        <v>Προτεραιότητα级</v>
      </c>
      <c r="B4" s="69" t="str">
        <v>角色/机构</v>
      </c>
      <c r="C4" s="69" t="str">
        <v>姓名/团队</v>
      </c>
      <c r="D4" s="69" t="s">
        <v>16</v>
      </c>
      <c r="E4" s="69" t="str">
        <v>电话</v>
      </c>
      <c r="F4" s="69" t="str">
        <v>Ηλεκτρονικό ταχυδρομείο/IM</v>
      </c>
      <c r="G4" s="69" t="str">
        <v>备份人</v>
      </c>
      <c r="H4" s="69" t="str">
        <v>可用时间</v>
      </c>
      <c r="I4" s="69" t="str">
        <v>升级条件</v>
      </c>
      <c r="J4" s="69" t="str">
        <v>备注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15" customHeight="true">
      <c r="A5" s="17" t="str">
        <v>一级</v>
      </c>
      <c r="B5" s="17" t="str">
        <v>事件指挥官</v>
      </c>
      <c r="C5" s="17" t="str">
        <v>【填写】</v>
      </c>
      <c r="D5" s="17" t="str">
        <v>Λειτουργίες/业务</v>
      </c>
      <c r="E5" s="17" t="str">
        <v>【填写】</v>
      </c>
      <c r="F5" s="17" t="str">
        <v>【填写】</v>
      </c>
      <c r="G5" s="17" t="str">
        <v>【填写】</v>
      </c>
      <c r="H5" s="17" t="str">
        <v>7x24或值班</v>
      </c>
      <c r="I5" s="17" t="str">
        <v>P0/P1/P2Έναρξη</v>
      </c>
      <c r="J5" s="17" t="str">
        <v>拥有Κλειστό和升级授权。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15" customHeight="true">
      <c r="A6" s="17" t="str">
        <v>一级</v>
      </c>
      <c r="B6" s="17" t="str">
        <v>技术/运维负责人</v>
      </c>
      <c r="C6" s="17" t="str">
        <v>【填写】</v>
      </c>
      <c r="D6" s="17" t="str">
        <v>技术</v>
      </c>
      <c r="E6" s="17" t="str">
        <v>【填写】</v>
      </c>
      <c r="F6" s="17" t="str">
        <v>【填写】</v>
      </c>
      <c r="G6" s="17" t="str">
        <v>【填写】</v>
      </c>
      <c r="H6" s="17" t="str">
        <v>7x24或值班</v>
      </c>
      <c r="I6" s="17" t="str">
        <v>系统故障/Πεδίο εισερχόμενου ελέγχου/数据异常</v>
      </c>
      <c r="J6" s="17" t="str">
        <v>负责修复和验证。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15" customHeight="true">
      <c r="A7" s="17" t="str">
        <v>一级</v>
      </c>
      <c r="B7" s="17" t="str">
        <v>客服/客诉负责人</v>
      </c>
      <c r="C7" s="17" t="str">
        <v>【填写】</v>
      </c>
      <c r="D7" s="17" t="str">
        <v>客服</v>
      </c>
      <c r="E7" s="17" t="str">
        <v>【填写】</v>
      </c>
      <c r="F7" s="17" t="str">
        <v>【填写】</v>
      </c>
      <c r="G7" s="17" t="str">
        <v>【填写】</v>
      </c>
      <c r="H7" s="17" t="str">
        <v>工作日+应急</v>
      </c>
      <c r="I7" s="17" t="str">
        <v>投诉激增/重点Παράπονο πελάτη</v>
      </c>
      <c r="J7" s="17" t="str">
        <v>统一ΠελάτηςΒάση。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15" customHeight="true">
      <c r="A8" s="17" t="str">
        <v>一级</v>
      </c>
      <c r="B8" s="17" t="str">
        <v>法务/合规负责人</v>
      </c>
      <c r="C8" s="17" t="str">
        <v>【填写】</v>
      </c>
      <c r="D8" s="17" t="str">
        <v>法务合规</v>
      </c>
      <c r="E8" s="17" t="str">
        <v>【填写】</v>
      </c>
      <c r="F8" s="17" t="str">
        <v>【填写】</v>
      </c>
      <c r="G8" s="17" t="str">
        <v>【填写】</v>
      </c>
      <c r="H8" s="17" t="str">
        <v>按需</v>
      </c>
      <c r="I8" s="17" t="str">
        <v>隐私、监管、媒体、赔偿</v>
      </c>
      <c r="J8" s="17" t="str">
        <v>对外内容Έγκριση。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customHeight="true">
      <c r="A9" s="17" t="str">
        <v>一级</v>
      </c>
      <c r="B9" s="17" t="str">
        <v>PR/Μάρκετινγκ负责人</v>
      </c>
      <c r="C9" s="17" t="str">
        <v>【填写】</v>
      </c>
      <c r="D9" s="17" t="str">
        <v>Μάρκετινγκ/品牌</v>
      </c>
      <c r="E9" s="17" t="str">
        <v>【填写】</v>
      </c>
      <c r="F9" s="17" t="str">
        <v>【填写】</v>
      </c>
      <c r="G9" s="17" t="str">
        <v>【填写】</v>
      </c>
      <c r="H9" s="17" t="str">
        <v>按需</v>
      </c>
      <c r="I9" s="17" t="str">
        <v>舆情、媒体、公开公告</v>
      </c>
      <c r="J9" s="17" t="str">
        <v>统一Εξωτερικό声明。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customHeight="true">
      <c r="A10" s="17" t="str">
        <v>二级</v>
      </c>
      <c r="B10" s="17" t="str">
        <v>财务/赔付负责人</v>
      </c>
      <c r="C10" s="17" t="str">
        <v>【填写】</v>
      </c>
      <c r="D10" s="17" t="str">
        <v>财务</v>
      </c>
      <c r="E10" s="17" t="str">
        <v>【填写】</v>
      </c>
      <c r="F10" s="17" t="str">
        <v>【填写】</v>
      </c>
      <c r="G10" s="17" t="str">
        <v>【填写】</v>
      </c>
      <c r="H10" s="17" t="str">
        <v>工作日+应急</v>
      </c>
      <c r="I10" s="17" t="str">
        <v>退款、赔偿、账务风险</v>
      </c>
      <c r="J10" s="17" t="str">
        <v>补偿额度Έγκριση。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customHeight="true">
      <c r="A11" s="17" t="str">
        <v>二级</v>
      </c>
      <c r="B11" s="17" t="str">
        <v>Πελάτης成功/Πωλήσεις负责人</v>
      </c>
      <c r="C11" s="17" t="str">
        <v>【填写】</v>
      </c>
      <c r="D11" s="17" t="str">
        <v>Πωλήσεις/CS</v>
      </c>
      <c r="E11" s="17" t="str">
        <v>【填写】</v>
      </c>
      <c r="F11" s="17" t="str">
        <v>【填写】</v>
      </c>
      <c r="G11" s="17" t="str">
        <v>【填写】</v>
      </c>
      <c r="H11" s="17" t="str">
        <v>按ΠελάτηςSLA</v>
      </c>
      <c r="I11" s="17" t="str">
        <v>重点ΠελάτηςSLA风险</v>
      </c>
      <c r="J11" s="17" t="str">
        <v>定向沟通Πελάτης。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customHeight="true">
      <c r="A12" s="17" t="str">
        <v>二级</v>
      </c>
      <c r="B12" s="17" t="str">
        <v>ΠρομηθευτήςΔιοίκηση/Πεδίο εισερχόμενου ελέγχου</v>
      </c>
      <c r="C12" s="17" t="str">
        <v>【填写】</v>
      </c>
      <c r="D12" s="17" t="str">
        <v>Πεδίο εισερχόμενου ελέγχου/供应链</v>
      </c>
      <c r="E12" s="17" t="str">
        <v>【填写】</v>
      </c>
      <c r="F12" s="17" t="str">
        <v>【填写】</v>
      </c>
      <c r="G12" s="17" t="str">
        <v>【填写】</v>
      </c>
      <c r="H12" s="17" t="str">
        <v>工作日+应急</v>
      </c>
      <c r="I12" s="17" t="str">
        <v>第三方SLA风险</v>
      </c>
      <c r="J12" s="17" t="str">
        <v>触发Προμηθευτής升级。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customHeight="true">
      <c r="A13" s="17" t="s">
        <v>17</v>
      </c>
      <c r="B13" s="17" t="str">
        <v>云服务商</v>
      </c>
      <c r="C13" s="17" t="str">
        <v>【填写】</v>
      </c>
      <c r="D13" s="17" t="s">
        <v>18</v>
      </c>
      <c r="E13" s="17" t="str">
        <v>【填写】</v>
      </c>
      <c r="F13" s="17" t="str">
        <v>【填写】</v>
      </c>
      <c r="G13" s="17" t="str">
        <v>【填写】</v>
      </c>
      <c r="H13" s="17" t="str">
        <v>按合同</v>
      </c>
      <c r="I13" s="17" t="str">
        <v>基础设施故障</v>
      </c>
      <c r="J13" s="17" t="str">
        <v>合同SLA：请补充。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customHeight="true">
      <c r="A14" s="17" t="s">
        <v>17</v>
      </c>
      <c r="B14" s="17" t="str">
        <v>支付机构</v>
      </c>
      <c r="C14" s="17" t="str">
        <v>【填写】</v>
      </c>
      <c r="D14" s="17" t="s">
        <v>18</v>
      </c>
      <c r="E14" s="17" t="str">
        <v>【填写】</v>
      </c>
      <c r="F14" s="17" t="str">
        <v>【填写】</v>
      </c>
      <c r="G14" s="17" t="str">
        <v>【填写】</v>
      </c>
      <c r="H14" s="17" t="str">
        <v>按合同</v>
      </c>
      <c r="I14" s="17" t="str">
        <v>支付/结算异常</v>
      </c>
      <c r="J14" s="17" t="str">
        <v>合同SLA：请补充。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customHeight="true">
      <c r="A15" s="17" t="s">
        <v>17</v>
      </c>
      <c r="B15" s="17" t="str">
        <v>物流/Παράδοση商</v>
      </c>
      <c r="C15" s="17" t="str">
        <v>【填写】</v>
      </c>
      <c r="D15" s="17" t="s">
        <v>18</v>
      </c>
      <c r="E15" s="17" t="str">
        <v>【填写】</v>
      </c>
      <c r="F15" s="17" t="str">
        <v>【填写】</v>
      </c>
      <c r="G15" s="17" t="str">
        <v>【填写】</v>
      </c>
      <c r="H15" s="17" t="str">
        <v>按合同</v>
      </c>
      <c r="I15" s="17" t="str">
        <v>履约Καθυστέρηση</v>
      </c>
      <c r="J15" s="17" t="str">
        <v>合同SLA：请补充。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customHeight="true">
      <c r="A16" s="17" t="s">
        <v>17</v>
      </c>
      <c r="B16" s="17" t="str">
        <v>呼叫中心/短信商</v>
      </c>
      <c r="C16" s="17" t="str">
        <v>【填写】</v>
      </c>
      <c r="D16" s="17" t="s">
        <v>18</v>
      </c>
      <c r="E16" s="17" t="str">
        <v>【填写】</v>
      </c>
      <c r="F16" s="17" t="str">
        <v>【填写】</v>
      </c>
      <c r="G16" s="17" t="str">
        <v>【填写】</v>
      </c>
      <c r="H16" s="17" t="str">
        <v>按合同</v>
      </c>
      <c r="I16" s="17" t="str">
        <v>客服/通知中断</v>
      </c>
      <c r="J16" s="17" t="str">
        <v>合同SLA：请补充。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</sheetData>
  <mergeCells count="2">
    <mergeCell ref="A1:J1"/>
    <mergeCell ref="A2:J2"/>
  </mergeCells>
  <ignoredErrors>
    <ignoredError sqref="A1:XFD1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b65414c5483e436c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Σχέδιο Αντιμετώπισης Διακοπών Υπηρεσίας και Παραπόνων</dc:title>
  <dc:creator>Finite Field</dc:creator>
  <dc:description>Δωρεάν πρότυπο Excel για τον συντονισμό αντιμετώπισης περιστατικών. Κρατήστε επίπεδα συναγερμού, δέντρα επικοινωνίας και εξωτερικά μηνύματα σε ένα βιβλίο εργασίας.</dc:description>
  <lastModifiedBy/>
  <category>Service Operations</category>
</coreProperties>
</file>