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Einstellungen" sheetId="7" r:id="rId7" state="visible"/>
    <sheet name="Verkaufschancen-Register" sheetId="4" r:id="rId4" state="visible"/>
    <sheet name="Kundenkontakte" sheetId="5" r:id="rId5" state="visible"/>
    <sheet name="Nachverfolgungsaktivitäten" sheetId="6" r:id="rId6" state="visible"/>
    <sheet name="Trichter-Dashboard" sheetId="2" r:id="rId2" state="visible"/>
    <sheet name="Phasen-Dashboard" sheetId="3" r:id="rId3" state="visible"/>
  </sheets>
  <calcPr calcId="124519" calcMode="auto" forceFullCalc="true" fullCalcOnLoad="true"/>
</workbook>
</file>

<file path=xl/sharedStrings.xml><?xml version="1.0" encoding="utf-8"?>
<sst xmlns="http://schemas.openxmlformats.org/spreadsheetml/2006/main" count="225" uniqueCount="171">
  <si>
    <t>Trichter-Dashboard</t>
  </si>
  <si>
    <t>Phasen-Dashboard</t>
  </si>
  <si>
    <t>Phase</t>
  </si>
  <si>
    <t>Verkaufschancen</t>
  </si>
  <si>
    <t>Verkaufschancen-Register</t>
  </si>
  <si>
    <t>Aktualisierungsverwaltung</t>
  </si>
  <si>
    <t>Kundenname</t>
  </si>
  <si>
    <t>Verkaufschance</t>
  </si>
  <si>
    <t>Wahrscheinlichkeit</t>
  </si>
  <si>
    <t>Gewonnen</t>
  </si>
  <si>
    <t>Verloren</t>
  </si>
  <si>
    <t>Kundenkontakte</t>
  </si>
  <si>
    <t>Nachverfolgungsaktivitäten</t>
  </si>
  <si>
    <t>In Bearbeitung</t>
  </si>
  <si>
    <t>Abgeschlossen</t>
  </si>
  <si>
    <t>Einstellungen</t>
  </si>
  <si>
    <t>Anleitung zur Nutzung der Vorlage für Verkaufschancen-Pipeline &amp; Prognose</t>
  </si>
  <si>
    <t>Eine Vorlage zur Nachverfolgung von Verkaufsphasen, Werten, Wahrscheinlichkeiten und Aktivitäten zur Überprüfung gewichteter Prognosen.</t>
  </si>
  <si>
    <t>Arbeitsablauf (4 Schritte)</t>
  </si>
  <si>
    <t>SCHRITT 1</t>
  </si>
  <si>
    <t>SCHRITT 2</t>
  </si>
  <si>
    <t>SCHRITT 3</t>
  </si>
  <si>
    <t>SCHRITT 4</t>
  </si>
  <si>
    <t>Einstellungen definieren</t>
  </si>
  <si>
    <t>Verkaufschancen &amp; Kontakte registrieren</t>
  </si>
  <si>
    <t>Nachverfolgungsaktivitäten erfassen</t>
  </si>
  <si>
    <t>Auf Dashboards überprüfen</t>
  </si>
  <si>
    <t>Definieren Sie Ihre Verkaufsphasen, Wahrscheinlichkeiten und die Liste der Vertriebsmitarbeiter im Blatt „Einstellungen“.</t>
  </si>
  <si>
    <t>Registrieren Sie neue Geschäfte im „Verkaufschancen-Register“ und verknüpfen Sie wichtige Kontakte unter „Kundenkontakte“.</t>
  </si>
  <si>
    <t>Erfassen Sie nächste Aktionspläne und Ergebnisse (Anrufe, E-Mails, Besprechungen) in „Nachverfolgungsaktivitäten“.</t>
  </si>
  <si>
    <t>Überprüfen Sie gewichtete Prognosen und den Verkaufsfortschritt auf den Trichter- und Phasen-Dashboards.</t>
  </si>
  <si>
    <t>Legende (Leitfaden zur Zellfarbcodierung)</t>
  </si>
  <si>
    <t>Eingabezelle</t>
  </si>
  <si>
    <t>Zellen für die manuelle Dateneingabe (z. B. Name der Verkaufschance, geschätzter Wert, Notizen).</t>
  </si>
  <si>
    <t>Formelzelle</t>
  </si>
  <si>
    <t>Formelgesteuerte Zellen zur automatischen Berechnung (z. B. gewichtete Prognose, Dashboard-Diagramme).</t>
  </si>
  <si>
    <t>Dropdown-Zelle</t>
  </si>
  <si>
    <t>Zellen mit Dropdown-Optionen (z. B. Phase, Verantwortlicher, Wahrscheinlichkeit, Status).</t>
  </si>
  <si>
    <t>Grundregeln</t>
  </si>
  <si>
    <t>1. Fügen Sie beim Erstellen eines Geschäfts eine Zeile im „Verkaufschancen-Register“ hinzu und geben Sie den geschätzten Betrag, die Wahrscheinlichkeit und die Phase ein.</t>
  </si>
  <si>
    <t>2. Fügen Kunden-Entscheidungsträger unter „Kundenkontakte“ hinzu und verknüpfen Sie diese über die Opportunity-ID.</t>
  </si>
  <si>
    <t>3. Halten Sie die Termine für den nächsten Kontakt und die Fälligkeitsdaten aktuell und überprüfen Sie überfällige Aktivitäten auf dem Dashboard.</t>
  </si>
  <si>
    <t>4. Aktualisieren Sie die Phase bei Gewinn oder Verlust und analysieren Sie Abweichungen im Vergleich zur Umsatzprognose.</t>
  </si>
  <si>
    <t>Verwalten Sie Verkaufsphasen, Vertriebsmitarbeiter, Gewinnwahrscheinlichkeiten und Aktivitätsstatus.</t>
  </si>
  <si>
    <t>Verkaufsphasen</t>
  </si>
  <si>
    <t>Vertriebsmitarbeiter</t>
  </si>
  <si>
    <t>Wahrscheinlichkeits-Stammdaten</t>
  </si>
  <si>
    <t>Status-Stammdaten</t>
  </si>
  <si>
    <t>Lead</t>
  </si>
  <si>
    <t>Stammliste der Verkaufsphasen. Das Dashboard bezieht sich auf die Zeilen A5:A10.</t>
  </si>
  <si>
    <t>Rep 1</t>
  </si>
  <si>
    <t>Liste der Vertriebsmitarbeiter. Nach Bedarf hinzufügen oder ändern.</t>
  </si>
  <si>
    <t>0%</t>
  </si>
  <si>
    <t>Gewinnwahrscheinlichkeitsoptionen von 0 % bis 100 % in Schritten von 10 %.</t>
  </si>
  <si>
    <t>Nicht begonnen</t>
  </si>
  <si>
    <t>Fortschrittsstatusoptionen für Nachverfolgungsaktivitäten.</t>
  </si>
  <si>
    <t>Qualifizierung</t>
  </si>
  <si>
    <t>Rep 2</t>
  </si>
  <si>
    <t>10%</t>
  </si>
  <si>
    <t>Vorschlag</t>
  </si>
  <si>
    <t>Rep 3</t>
  </si>
  <si>
    <t>20%</t>
  </si>
  <si>
    <t>Verhandlung</t>
  </si>
  <si>
    <t>30%</t>
  </si>
  <si>
    <t>40%</t>
  </si>
  <si>
    <t>50%</t>
  </si>
  <si>
    <t>60%</t>
  </si>
  <si>
    <t>70%</t>
  </si>
  <si>
    <t>80%</t>
  </si>
  <si>
    <t>90%</t>
  </si>
  <si>
    <t>100%</t>
  </si>
  <si>
    <t>Registrieren Sie aktive Verkaufschancen, geschätzte Werte, Wahrscheinlichkeiten und Phasen zur automatischen Berechnung gewichteter Prognosen.</t>
  </si>
  <si>
    <t>Eingabeziel</t>
  </si>
  <si>
    <t>Automatische Berechnung</t>
  </si>
  <si>
    <t>Opportunity-ID, Kundenname, Wert, Wahrscheinlichkeit, Phase</t>
  </si>
  <si>
    <t>Geschätzter Wert x Wahrscheinlichkeit = Gewichtete Prognose</t>
  </si>
  <si>
    <t>Aktualisieren Sie regelmäßig das nächste Kontaktdatum und das Datum der letzten Aktualisierung</t>
  </si>
  <si>
    <t>Opportunity-ID</t>
  </si>
  <si>
    <t>Geschätzter Wert</t>
  </si>
  <si>
    <t>Gewichtete Prognose</t>
  </si>
  <si>
    <t>Verantwortliche Person</t>
  </si>
  <si>
    <t>Nächstes Kontaktdatum</t>
  </si>
  <si>
    <t>Zuletzt aktualisiert</t>
  </si>
  <si>
    <t>Notizen</t>
  </si>
  <si>
    <t>OPP-001</t>
  </si>
  <si>
    <t>Aoyama Trading Co., Ltd.</t>
  </si>
  <si>
    <t>CRM-System-Implementierung</t>
  </si>
  <si>
    <t>¥1,200,000</t>
  </si>
  <si>
    <t>Angebot nach Scoping vorbereiten</t>
  </si>
  <si>
    <t>OPP-002</t>
  </si>
  <si>
    <t>Hokuto Foods Co., Ltd.</t>
  </si>
  <si>
    <t>Anpassung Bestell-App</t>
  </si>
  <si>
    <t>¥850,000</t>
  </si>
  <si>
    <t>Angebot eingereicht</t>
  </si>
  <si>
    <t>OPP-003</t>
  </si>
  <si>
    <t>West Japan Logistics Co., Ltd.</t>
  </si>
  <si>
    <t>Liefer-Dashboard</t>
  </si>
  <si>
    <t>¥1,800,000</t>
  </si>
  <si>
    <t>Ausstehende Genehmigung durch Entscheidungsträger</t>
  </si>
  <si>
    <t>OPP-004</t>
  </si>
  <si>
    <t>Midori Industrial Co., Ltd.</t>
  </si>
  <si>
    <t>Einrichtung Inventarvorlage</t>
  </si>
  <si>
    <t>¥540,000</t>
  </si>
  <si>
    <t>Erstkontakt</t>
  </si>
  <si>
    <t>OPP-005</t>
  </si>
  <si>
    <t>Oita Facilities Co., Ltd.</t>
  </si>
  <si>
    <t>Wartungsprotokollsystem</t>
  </si>
  <si>
    <t>¥2,200,000</t>
  </si>
  <si>
    <t>Vertrag unterzeichnet</t>
  </si>
  <si>
    <t>OPP-006</t>
  </si>
  <si>
    <t>Chuo Printing Co., Ltd.</t>
  </si>
  <si>
    <t>CRM-System-Optimierung</t>
  </si>
  <si>
    <t>¥650,000</t>
  </si>
  <si>
    <t>Budgetbeschränkung, verschoben</t>
  </si>
  <si>
    <t>Verwalten Sie wichtige Kontaktnamen, Positionen und Kontaktdaten, die mit den einzelnen Opportunity-IDs verknüpft sind.</t>
  </si>
  <si>
    <t>Geben Sie die Opportunity-ID ein; der Kundenname wird automatisch aus dem Register abgerufen.</t>
  </si>
  <si>
    <t>Kontakt-ID</t>
  </si>
  <si>
    <t>Name</t>
  </si>
  <si>
    <t>Abteilung / Position</t>
  </si>
  <si>
    <t>Telefonnummer</t>
  </si>
  <si>
    <t>E-Mail-Adresse</t>
  </si>
  <si>
    <t>CON-001</t>
  </si>
  <si>
    <t>Taro Sato</t>
  </si>
  <si>
    <t>IT-Abteilung, Direktor</t>
  </si>
  <si>
    <t>03-0000-0001</t>
  </si>
  <si>
    <t>taro.sato@example.com</t>
  </si>
  <si>
    <t>CON-002</t>
  </si>
  <si>
    <t>Hanako Tanaka</t>
  </si>
  <si>
    <t>Vertriebsplanung, Manager</t>
  </si>
  <si>
    <t>06-0000-0002</t>
  </si>
  <si>
    <t>hanako.tanaka@example.com</t>
  </si>
  <si>
    <t>CON-003</t>
  </si>
  <si>
    <t>Ichiro Yamamoto</t>
  </si>
  <si>
    <t>Logistik, Direktor</t>
  </si>
  <si>
    <t>092-000-0003</t>
  </si>
  <si>
    <t>ichiro.yamamoto@example.com</t>
  </si>
  <si>
    <t>CON-004</t>
  </si>
  <si>
    <t>Andreas Hoffmann</t>
  </si>
  <si>
    <t>Instandhaltung, Supervisor</t>
  </si>
  <si>
    <t>0978-00-0004</t>
  </si>
  <si>
    <t>misaki.takahashi@example.com</t>
  </si>
  <si>
    <t>Verwalten Sie täglich die nächsten Schritte, Fälligkeitstermine, Verantwortliche und den Fortschrittsstatus für jedes Geschäft.</t>
  </si>
  <si>
    <t>Überfällige, unvollständige Aktivitäten werden gelb hervorgehoben. Der Status „Abgeschlossen“ wird grün hervorgehoben.</t>
  </si>
  <si>
    <t>Aktivitäts-ID</t>
  </si>
  <si>
    <t>Aktionsbeschreibung</t>
  </si>
  <si>
    <t>Fälligkeitsdatum</t>
  </si>
  <si>
    <t>Status</t>
  </si>
  <si>
    <t>Todo-001</t>
  </si>
  <si>
    <t>Erstgespräch vereinbaren</t>
  </si>
  <si>
    <t>Todo-002</t>
  </si>
  <si>
    <t>Nachfassgespräch nach Angebot</t>
  </si>
  <si>
    <t>Todo-003</t>
  </si>
  <si>
    <t>Abschließende Vertragsprüfung mit Entscheidungsträger</t>
  </si>
  <si>
    <t>Todo-004</t>
  </si>
  <si>
    <t>Vorstellungs-E-Mail senden</t>
  </si>
  <si>
    <t>Todo-005</t>
  </si>
  <si>
    <t>Kick-off-Präsentation nach Vertragsabschluss senden</t>
  </si>
  <si>
    <t>Zusammenfassung der gesamten Pipeline, Anzahl der Geschäfte und gewichteten Prognosen auf Basis der Gewinnwahrscheinlichkeiten.</t>
  </si>
  <si>
    <t>Gesamte Verkaufschancen</t>
  </si>
  <si>
    <t>Gesamter Pipeline-Wert</t>
  </si>
  <si>
    <t>Gewichtete Gesamtprognose</t>
  </si>
  <si>
    <t>Geschäfte</t>
  </si>
  <si>
    <t>Yen</t>
  </si>
  <si>
    <t>Prognosetabelle (nach Wahrscheinlichkeit)</t>
  </si>
  <si>
    <t>Aggregieren Sie die Anzahl der Geschäfte, den Wert und die gewichteten Prognosen nach Verkaufsphase, um den Trichterfortschritt zu analysieren.</t>
  </si>
  <si>
    <t>Aktive Geschäfte</t>
  </si>
  <si>
    <t>Gewonnener Betrag</t>
  </si>
  <si>
    <t>Verlorene Geschäfte</t>
  </si>
  <si>
    <t>Überfällige Nachverfolgungen</t>
  </si>
  <si>
    <t>Zusammenfassung nach Phasen</t>
  </si>
  <si>
    <t>Durchschnittlicher Betrag</t>
  </si>
</sst>
</file>

<file path=xl/styles.xml><?xml version="1.0" encoding="utf-8"?>
<styleSheet xmlns="http://schemas.openxmlformats.org/spreadsheetml/2006/main">
  <numFmts count="2">
    <numFmt numFmtId="164" formatCode="¥#,##0"/>
    <numFmt numFmtId="165" formatCode="yyyy-mm-dd"/>
  </numFmts>
  <fonts count="10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.5"/>
      <color rgb="001F2937"/>
      <name val="Yu Gothic"/>
    </font>
    <font>
      <b val="1"/>
      <sz val="12"/>
      <color rgb="001F2937"/>
      <name val="Yu Gothic"/>
    </font>
    <font>
      <b val="1"/>
      <sz val="12"/>
      <color rgb="00FFFFFF"/>
      <name val="Yu Gothic"/>
    </font>
    <font>
      <b val="1"/>
      <sz val="12"/>
      <color rgb="001F4E79"/>
      <name val="Yu Gothic"/>
    </font>
    <font>
      <b val="1"/>
      <sz val="11"/>
      <color rgb="001F2937"/>
      <name val="Yu Gothic"/>
    </font>
    <font>
      <b val="1"/>
      <sz val="18"/>
      <color rgb="001F4E79"/>
      <name val="Yu Gothic"/>
    </font>
    <font>
      <sz val="9.5"/>
      <color rgb="0064748B"/>
      <name val="Yu Gothic"/>
    </font>
    <font>
      <sz val="8"/>
      <color rgb="00FFFFFF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DDEBF7"/>
      </patternFill>
    </fill>
  </fills>
  <borders count="11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38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 wrapText="true"/>
    </xf>
    <xf numFmtId="0" fontId="2" fillId="3" borderId="0" xfId="0" quotePrefix="false" pivotButton="false" applyAlignment="true">
      <alignment horizontal="left" vertical="center" wrapText="true"/>
    </xf>
    <xf numFmtId="0" fontId="3" fillId="4" borderId="1" xfId="0" quotePrefix="false" pivotButton="false" applyAlignment="true">
      <alignment horizontal="left" vertical="center" wrapText="true"/>
    </xf>
    <xf numFmtId="0" fontId="0" fillId="0" borderId="4" xfId="0" quotePrefix="false" pivotButton="false"/>
    <xf numFmtId="0" fontId="0" fillId="0" borderId="5" xfId="0" quotePrefix="false" pivotButton="false"/>
    <xf numFmtId="0" fontId="4" fillId="2" borderId="1" xfId="0" quotePrefix="false" pivotButton="false" applyAlignment="true">
      <alignment horizontal="center" vertical="center" wrapText="true"/>
    </xf>
    <xf numFmtId="0" fontId="5" fillId="3" borderId="1" xfId="0" quotePrefix="false" pivotButton="false" applyAlignment="true">
      <alignment horizontal="center" vertical="center" wrapText="true"/>
    </xf>
    <xf numFmtId="0" fontId="2" fillId="5" borderId="1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0" fillId="0" borderId="3" xfId="0" quotePrefix="false" pivotButton="false"/>
    <xf numFmtId="0" fontId="0" fillId="0" borderId="6" xfId="0" quotePrefix="false" pivotButton="false"/>
    <xf numFmtId="0" fontId="0" fillId="0" borderId="7" xfId="0" quotePrefix="false" pivotButton="false"/>
    <xf numFmtId="0" fontId="0" fillId="0" borderId="8" xfId="0" quotePrefix="false" pivotButton="false"/>
    <xf numFmtId="0" fontId="0" fillId="0" borderId="9" xfId="0" quotePrefix="false" pivotButton="false"/>
    <xf numFmtId="0" fontId="0" fillId="0" borderId="10" xfId="0" quotePrefix="false" pivotButton="false"/>
    <xf numFmtId="0" fontId="6" fillId="6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center" vertical="center" wrapText="true"/>
    </xf>
    <xf numFmtId="0" fontId="6" fillId="8" borderId="1" xfId="0" quotePrefix="false" pivotButton="false" applyAlignment="true">
      <alignment horizontal="center" vertical="center" wrapText="true"/>
    </xf>
    <xf numFmtId="0" fontId="3" fillId="3" borderId="1" xfId="0" quotePrefix="false" pivotButton="false" applyAlignment="true">
      <alignment horizontal="left" vertical="center" wrapText="true"/>
    </xf>
    <xf numFmtId="0" fontId="3" fillId="4" borderId="1" xfId="0" quotePrefix="false" pivotButton="false" applyAlignment="true">
      <alignment horizontal="center" vertical="center" wrapText="true"/>
    </xf>
    <xf numFmtId="3" fontId="7" fillId="5" borderId="1" xfId="0" quotePrefix="false" pivotButton="false" applyAlignment="true">
      <alignment horizontal="center" vertical="center" wrapText="true"/>
    </xf>
    <xf numFmtId="164" fontId="7" fillId="5" borderId="1" xfId="0" quotePrefix="false" pivotButton="false" applyAlignment="true">
      <alignment horizontal="center" vertical="center" wrapText="true"/>
    </xf>
    <xf numFmtId="0" fontId="8" fillId="5" borderId="1" xfId="0" quotePrefix="false" pivotButton="false" applyAlignment="true">
      <alignment horizontal="center" vertical="center" wrapText="true"/>
    </xf>
    <xf numFmtId="9" fontId="2" fillId="7" borderId="1" xfId="0" quotePrefix="false" pivotButton="false" applyAlignment="true">
      <alignment horizontal="center" vertical="center" wrapText="true"/>
    </xf>
    <xf numFmtId="3" fontId="2" fillId="7" borderId="1" xfId="0" quotePrefix="false" pivotButton="false" applyAlignment="true">
      <alignment horizontal="center" vertical="center" wrapText="true"/>
    </xf>
    <xf numFmtId="164" fontId="2" fillId="7" borderId="1" xfId="0" quotePrefix="false" pivotButton="false" applyAlignment="true">
      <alignment horizontal="right" vertical="center" wrapText="true"/>
    </xf>
    <xf numFmtId="0" fontId="9" fillId="5" borderId="0" xfId="0" quotePrefix="false" pivotButton="false" applyAlignment="true">
      <alignment horizontal="center" vertical="center" wrapText="true"/>
    </xf>
    <xf numFmtId="0" fontId="2" fillId="7" borderId="1" xfId="0" quotePrefix="false" pivotButton="false" applyAlignment="true">
      <alignment horizontal="center" vertical="center" wrapText="true"/>
    </xf>
    <xf numFmtId="0" fontId="2" fillId="6" borderId="1" xfId="0" quotePrefix="false" pivotButton="false" applyAlignment="true">
      <alignment horizontal="center" vertical="center" wrapText="true"/>
    </xf>
    <xf numFmtId="0" fontId="2" fillId="6" borderId="1" xfId="0" quotePrefix="false" pivotButton="false" applyAlignment="true">
      <alignment horizontal="left" vertical="center" wrapText="true"/>
    </xf>
    <xf numFmtId="164" fontId="2" fillId="6" borderId="1" xfId="0" quotePrefix="false" pivotButton="false" applyAlignment="true">
      <alignment horizontal="right" vertical="center" wrapText="true"/>
    </xf>
    <xf numFmtId="9" fontId="2" fillId="8" borderId="1" xfId="0" quotePrefix="false" pivotButton="false" applyAlignment="true">
      <alignment horizontal="right" vertical="center" wrapText="true"/>
    </xf>
    <xf numFmtId="0" fontId="2" fillId="8" borderId="1" xfId="0" quotePrefix="false" pivotButton="false" applyAlignment="true">
      <alignment horizontal="center" vertical="center" wrapText="true"/>
    </xf>
    <xf numFmtId="165" fontId="2" fillId="6" borderId="1" xfId="0" quotePrefix="false" pivotButton="false" applyAlignment="true">
      <alignment horizontal="center" vertical="center" wrapText="true"/>
    </xf>
    <xf numFmtId="0" fontId="2" fillId="7" borderId="1" xfId="0" quotePrefix="false" pivotButton="false" applyAlignment="true">
      <alignment horizontal="left" vertical="center" wrapText="true"/>
    </xf>
    <xf numFmtId="0" fontId="8" fillId="0" borderId="0" xfId="0" quotePrefix="false" pivotButton="false" applyAlignment="true">
      <alignment horizontal="left" vertical="center" wrapText="true"/>
    </xf>
    <xf numFmtId="9" fontId="2" fillId="8" borderId="1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3">
    <dxf>
      <fill>
        <patternFill patternType="solid">
          <fgColor rgb="00FFF2CC"/>
        </patternFill>
      </fill>
    </dxf>
    <dxf>
      <fill>
        <patternFill patternType="solid">
          <fgColor rgb="00D9EAD3"/>
        </patternFill>
      </fill>
    </dxf>
    <dxf>
      <fill>
        <patternFill patternType="solid">
          <fgColor rgb="00F4CCCC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Gewichtete Prognose nach Wahrscheinlichkeit</a:t>
            </a:r>
          </a:p>
        </rich>
      </tx>
    </title>
    <plotArea>
      <doughnutChart>
        <varyColors val="1"/>
        <ser>
          <idx val="0"/>
          <order val="0"/>
          <tx>
            <strRef>
              <f>'Trichter-Dashboard'!D12</f>
            </strRef>
          </tx>
          <spPr>
            <a:ln xmlns:a="http://schemas.openxmlformats.org/drawingml/2006/main">
              <a:prstDash val="solid"/>
            </a:ln>
          </spPr>
          <cat>
            <numRef>
              <f>'Trichter-Dashboard'!$E$13:$E$23</f>
            </numRef>
          </cat>
          <val>
            <numRef>
              <f>'Trichter-Dashboard'!$D$13:$D$23</f>
            </numRef>
          </val>
        </ser>
        <firstSliceAng val="270"/>
        <holeSize val="55"/>
      </doughnut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Verkaufschancen nach Phase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'Phasen-Dashboard'!B12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'Phasen-Dashboard'!$A$13:$A$18</f>
            </numRef>
          </cat>
          <val>
            <numRef>
              <f>'Phasen-Dashboard'!$B$13:$B$18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Verkaufschancen</a:t>
                </a:r>
              </a:p>
            </rich>
          </tx>
        </title>
        <numFmt formatCode="0" sourceLinked="0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Phase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..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9</row>
      <rowOff>0</rowOff>
    </from>
    <ext cx="4608000" cy="3384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9</row>
      <rowOff>0</rowOff>
    </from>
    <ext cx="486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ProbabilitySummaryTable" displayName="ProbabilitySummaryTable" ref="A12:D23" headerRowCount="1">
  <autoFilter ref="A12:D23"/>
  <tableColumns count="4">
    <tableColumn id="1" name="Wahrscheinlichkeit"/>
    <tableColumn id="2" name="Geschäfte"/>
    <tableColumn id="3" name="Geschätzter Wert"/>
    <tableColumn id="4" name="Gewichtete Progno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tageSummaryTable" displayName="StageSummaryTable" ref="A12:F18" headerRowCount="1">
  <autoFilter ref="A12:F18"/>
  <tableColumns count="6">
    <tableColumn id="1" name="Phase"/>
    <tableColumn id="2" name="Verkaufschancen"/>
    <tableColumn id="3" name="Geschätzter Wert"/>
    <tableColumn id="4" name="Gewichtete Prognose"/>
    <tableColumn id="5" name="Durchschnittlicher Betrag"/>
    <tableColumn id="6" name="Überfällige Nachverfolgunge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OpportunitiesTable" displayName="OpportunitiesTable" ref="A12:K100" headerRowCount="1">
  <autoFilter ref="A12:K100"/>
  <tableColumns count="11">
    <tableColumn id="1" name="Opportunity-ID"/>
    <tableColumn id="2" name="Kundenname"/>
    <tableColumn id="3" name="Verkaufschance"/>
    <tableColumn id="4" name="Geschätzter Wert"/>
    <tableColumn id="5" name="Wahrscheinlichkeit"/>
    <tableColumn id="6" name="Phase"/>
    <tableColumn id="7" name="Gewichtete Prognose"/>
    <tableColumn id="8" name="Verantwortliche Person"/>
    <tableColumn id="9" name="Nächstes Kontaktdatum"/>
    <tableColumn id="10" name="Zuletzt aktualisiert"/>
    <tableColumn id="11" name="Notize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ontactsTable" displayName="ContactsTable" ref="A12:G100" headerRowCount="1">
  <autoFilter ref="A12:G100"/>
  <tableColumns count="7">
    <tableColumn id="1" name="Kontakt-ID"/>
    <tableColumn id="2" name="Opportunity-ID"/>
    <tableColumn id="3" name="Kundenname"/>
    <tableColumn id="4" name="Name"/>
    <tableColumn id="5" name="Abteilung / Position"/>
    <tableColumn id="6" name="Telefonnummer"/>
    <tableColumn id="7" name="E-Mail-Adresse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FollowActivitiesTable" displayName="FollowActivitiesTable" ref="A12:F100" headerRowCount="1">
  <autoFilter ref="A12:F100"/>
  <tableColumns count="6">
    <tableColumn id="1" name="Aktivitäts-ID"/>
    <tableColumn id="2" name="Opportunity-ID"/>
    <tableColumn id="3" name="Aktionsbeschreibung"/>
    <tableColumn id="4" name="Fälligkeitsdatum"/>
    <tableColumn id="5" name="Verantwortliche Person"/>
    <tableColumn id="6" name="Status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/Relationships>
</file>

<file path=xl/worksheets/_rels/sheet3.xml.rels><Relationships xmlns="http://schemas.openxmlformats.org/package/2006/relationships"><Relationship Type="http://schemas.openxmlformats.org/officeDocument/2006/relationships/drawing" Target="../drawings/drawing2.xml" Id="rId1"/><Relationship Type="http://schemas.openxmlformats.org/officeDocument/2006/relationships/table" Target="../tables/table2.xml" Id="rId2"/></Relationships>
</file>

<file path=xl/worksheets/_rels/sheet4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26"/>
  <sheetViews>
    <sheetView showGridLines="true" tabSelected="true" zoomScale="90" zoomScaleNormal="90" workbookViewId="0">
      <selection activeCell="A1" sqref="A1"/>
    </sheetView>
  </sheetViews>
  <sheetFormatPr baseColWidth="8" defaultRowHeight="15"/>
  <cols>
    <col customWidth="true" max="1" min="1" width="18"/>
    <col customWidth="true" max="3" min="2" width="12"/>
    <col customWidth="true" max="4" min="4" width="18"/>
    <col customWidth="true" max="6" min="5" width="12"/>
    <col customWidth="true" max="7" min="7" width="18"/>
    <col customWidth="true" max="9" min="8" width="12"/>
    <col customWidth="true" max="10" min="10" width="18"/>
    <col customWidth="true" max="12" min="11" width="12"/>
  </cols>
  <sheetData>
    <row r="1" ht="30" customHeight="true">
      <c r="A1" s="1" t="s">
        <v>16</v>
      </c>
    </row>
    <row r="2" ht="32" customHeight="true">
      <c r="A2" s="2" t="s">
        <v>17</v>
      </c>
    </row>
    <row r="3"/>
    <row r="4" ht="24" customHeight="true">
      <c r="A4" s="3" t="s">
        <v>18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5" t="n"/>
    </row>
    <row r="5" ht="24" customHeight="true"/>
    <row r="6" ht="24" customHeight="true">
      <c r="A6" s="6" t="s">
        <v>19</v>
      </c>
      <c r="B6" s="4" t="n"/>
      <c r="C6" s="5" t="n"/>
      <c r="D6" s="6" t="s">
        <v>20</v>
      </c>
      <c r="E6" s="4" t="n"/>
      <c r="F6" s="5" t="n"/>
      <c r="G6" s="6" t="s">
        <v>21</v>
      </c>
      <c r="H6" s="4" t="n"/>
      <c r="I6" s="5" t="n"/>
      <c r="J6" s="6" t="s">
        <v>22</v>
      </c>
      <c r="K6" s="4" t="n"/>
      <c r="L6" s="5" t="n"/>
    </row>
    <row r="7" ht="24" customHeight="true">
      <c r="A7" s="7" t="s">
        <v>23</v>
      </c>
      <c r="B7" s="4" t="n"/>
      <c r="C7" s="5" t="n"/>
      <c r="D7" s="7" t="s">
        <v>24</v>
      </c>
      <c r="E7" s="4" t="n"/>
      <c r="F7" s="5" t="n"/>
      <c r="G7" s="7" t="s">
        <v>25</v>
      </c>
      <c r="H7" s="4" t="n"/>
      <c r="I7" s="5" t="n"/>
      <c r="J7" s="7" t="s">
        <v>26</v>
      </c>
      <c r="K7" s="4" t="n"/>
      <c r="L7" s="5" t="n"/>
    </row>
    <row r="8" ht="24" customHeight="true">
      <c r="A8" s="8" t="s">
        <v>27</v>
      </c>
      <c r="B8" s="9" t="n"/>
      <c r="C8" s="10" t="n"/>
      <c r="D8" s="8" t="s">
        <v>28</v>
      </c>
      <c r="E8" s="9" t="n"/>
      <c r="F8" s="10" t="n"/>
      <c r="G8" s="8" t="s">
        <v>29</v>
      </c>
      <c r="H8" s="9" t="n"/>
      <c r="I8" s="10" t="n"/>
      <c r="J8" s="8" t="s">
        <v>30</v>
      </c>
      <c r="K8" s="9" t="n"/>
      <c r="L8" s="10" t="n"/>
    </row>
    <row r="9" ht="24" customHeight="true">
      <c r="A9" s="11" t="n"/>
      <c r="C9" s="12" t="n"/>
      <c r="D9" s="11" t="n"/>
      <c r="F9" s="12" t="n"/>
      <c r="G9" s="11" t="n"/>
      <c r="I9" s="12" t="n"/>
      <c r="J9" s="11" t="n"/>
      <c r="L9" s="12" t="n"/>
    </row>
    <row r="10" ht="24" customHeight="true">
      <c r="A10" s="11" t="n"/>
      <c r="C10" s="12" t="n"/>
      <c r="D10" s="11" t="n"/>
      <c r="F10" s="12" t="n"/>
      <c r="G10" s="11" t="n"/>
      <c r="I10" s="12" t="n"/>
      <c r="J10" s="11" t="n"/>
      <c r="L10" s="12" t="n"/>
    </row>
    <row r="11" ht="24" customHeight="true">
      <c r="A11" s="11" t="n"/>
      <c r="C11" s="12" t="n"/>
      <c r="D11" s="11" t="n"/>
      <c r="F11" s="12" t="n"/>
      <c r="G11" s="11" t="n"/>
      <c r="I11" s="12" t="n"/>
      <c r="J11" s="11" t="n"/>
      <c r="L11" s="12" t="n"/>
    </row>
    <row r="12" ht="24" customHeight="true">
      <c r="A12" s="13" t="n"/>
      <c r="B12" s="14" t="n"/>
      <c r="C12" s="15" t="n"/>
      <c r="D12" s="13" t="n"/>
      <c r="E12" s="14" t="n"/>
      <c r="F12" s="15" t="n"/>
      <c r="G12" s="13" t="n"/>
      <c r="H12" s="14" t="n"/>
      <c r="I12" s="15" t="n"/>
      <c r="J12" s="13" t="n"/>
      <c r="K12" s="14" t="n"/>
      <c r="L12" s="15" t="n"/>
    </row>
    <row r="13" ht="24" customHeight="true"/>
    <row r="14" ht="24" customHeight="true"/>
    <row r="15" ht="24" customHeight="true">
      <c r="A15" s="3" t="s">
        <v>31</v>
      </c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5" t="n"/>
    </row>
    <row r="16" ht="24" customHeight="true"/>
    <row r="17" ht="24" customHeight="true">
      <c r="A17" s="16" t="s">
        <v>32</v>
      </c>
      <c r="B17" s="8" t="s">
        <v>33</v>
      </c>
      <c r="C17" s="8" t="n"/>
      <c r="D17" s="8" t="n"/>
      <c r="E17" s="8" t="n"/>
      <c r="F17" s="8" t="n"/>
      <c r="G17" s="8" t="n"/>
      <c r="H17" s="8" t="n"/>
      <c r="I17" s="8" t="n"/>
      <c r="J17" s="8" t="n"/>
      <c r="K17" s="8" t="n"/>
      <c r="L17" s="8" t="n"/>
    </row>
    <row r="18" ht="24" customHeight="true">
      <c r="A18" s="17" t="s">
        <v>34</v>
      </c>
      <c r="B18" s="8" t="s">
        <v>35</v>
      </c>
      <c r="C18" s="8" t="n"/>
      <c r="D18" s="8" t="n"/>
      <c r="E18" s="8" t="n"/>
      <c r="F18" s="8" t="n"/>
      <c r="G18" s="8" t="n"/>
      <c r="H18" s="8" t="n"/>
      <c r="I18" s="8" t="n"/>
      <c r="J18" s="8" t="n"/>
      <c r="K18" s="8" t="n"/>
      <c r="L18" s="8" t="n"/>
    </row>
    <row r="19" ht="24" customHeight="true">
      <c r="A19" s="18" t="s">
        <v>36</v>
      </c>
      <c r="B19" s="8" t="s">
        <v>37</v>
      </c>
      <c r="C19" s="8" t="n"/>
      <c r="D19" s="8" t="n"/>
      <c r="E19" s="8" t="n"/>
      <c r="F19" s="8" t="n"/>
      <c r="G19" s="8" t="n"/>
      <c r="H19" s="8" t="n"/>
      <c r="I19" s="8" t="n"/>
      <c r="J19" s="8" t="n"/>
      <c r="K19" s="8" t="n"/>
      <c r="L19" s="8" t="n"/>
    </row>
    <row r="20" ht="24" customHeight="true"/>
    <row r="21" ht="24" customHeight="true"/>
    <row r="22" ht="24" customHeight="true">
      <c r="A22" s="19" t="s">
        <v>38</v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5" t="n"/>
    </row>
    <row r="23" ht="24" customHeight="true">
      <c r="A23" s="8" t="s">
        <v>39</v>
      </c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  <c r="K23" s="8" t="n"/>
      <c r="L23" s="8" t="n"/>
    </row>
    <row r="24" ht="24" customHeight="true">
      <c r="A24" s="8" t="s">
        <v>40</v>
      </c>
      <c r="B24" s="8" t="n"/>
      <c r="C24" s="8" t="n"/>
      <c r="D24" s="8" t="n"/>
      <c r="E24" s="8" t="n"/>
      <c r="F24" s="8" t="n"/>
      <c r="G24" s="8" t="n"/>
      <c r="H24" s="8" t="n"/>
      <c r="I24" s="8" t="n"/>
      <c r="J24" s="8" t="n"/>
      <c r="K24" s="8" t="n"/>
      <c r="L24" s="8" t="n"/>
    </row>
    <row r="25" ht="24" customHeight="true">
      <c r="A25" s="8" t="s">
        <v>41</v>
      </c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  <c r="K25" s="8" t="n"/>
      <c r="L25" s="8" t="n"/>
    </row>
    <row r="26" ht="24" customHeight="true">
      <c r="A26" s="8" t="s">
        <v>42</v>
      </c>
      <c r="B26" s="8" t="n"/>
      <c r="C26" s="8" t="n"/>
      <c r="D26" s="8" t="n"/>
      <c r="E26" s="8" t="n"/>
      <c r="F26" s="8" t="n"/>
      <c r="G26" s="8" t="n"/>
      <c r="H26" s="8" t="n"/>
      <c r="I26" s="8" t="n"/>
      <c r="J26" s="8" t="n"/>
      <c r="K26" s="8" t="n"/>
      <c r="L26" s="8" t="n"/>
    </row>
    <row r="27" ht="24" customHeight="true"/>
  </sheetData>
  <mergeCells count="24">
    <mergeCell ref="J6:L6"/>
    <mergeCell ref="A25:L25"/>
    <mergeCell ref="G6:I6"/>
    <mergeCell ref="D7:F7"/>
    <mergeCell ref="B18:L18"/>
    <mergeCell ref="J7:L7"/>
    <mergeCell ref="A26:L26"/>
    <mergeCell ref="A2:L2"/>
    <mergeCell ref="A23:L23"/>
    <mergeCell ref="A22:L22"/>
    <mergeCell ref="A8:C12"/>
    <mergeCell ref="B17:L17"/>
    <mergeCell ref="A4:L4"/>
    <mergeCell ref="B19:L19"/>
    <mergeCell ref="D8:F12"/>
    <mergeCell ref="J8:L12"/>
    <mergeCell ref="A24:L24"/>
    <mergeCell ref="A15:L15"/>
    <mergeCell ref="A1:L1"/>
    <mergeCell ref="A6:C6"/>
    <mergeCell ref="D6:F6"/>
    <mergeCell ref="A7:C7"/>
    <mergeCell ref="G7:I7"/>
    <mergeCell ref="G8:I1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rintOptions horizontalCentered="true"/>
  <pageMargins left="0.75" right="0.75" top="1" bottom="1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23"/>
  <sheetViews>
    <sheetView showGridLines="true" zoomScale="90" zoomScaleNormal="90" workbookViewId="0">
      <selection activeCell="A1" sqref="A1"/>
    </sheetView>
  </sheetViews>
  <sheetFormatPr baseColWidth="8" defaultRowHeight="15"/>
  <cols>
    <col customWidth="true" max="1" min="1" width="14"/>
    <col customWidth="true" max="2" min="2" width="12"/>
    <col customWidth="true" max="3" min="3" width="18"/>
    <col customWidth="true" max="4" min="4" width="20"/>
    <col customWidth="true" max="5" min="5" width="3"/>
    <col customWidth="true" max="12" min="6" width="15"/>
  </cols>
  <sheetData>
    <row r="1" ht="30" customHeight="true">
      <c r="A1" s="1" t="s">
        <v>0</v>
      </c>
    </row>
    <row r="2" ht="32" customHeight="true">
      <c r="A2" s="2" t="s">
        <v>157</v>
      </c>
    </row>
    <row r="3"/>
    <row r="4" ht="24" customHeight="true">
      <c r="A4" s="20" t="s">
        <v>158</v>
      </c>
      <c r="B4" s="4" t="n"/>
      <c r="C4" s="4" t="n"/>
      <c r="D4" s="5" t="n"/>
      <c r="E4" s="20" t="s">
        <v>159</v>
      </c>
      <c r="F4" s="4" t="n"/>
      <c r="G4" s="4" t="n"/>
      <c r="H4" s="5" t="n"/>
      <c r="I4" s="20" t="s">
        <v>160</v>
      </c>
      <c r="J4" s="4" t="n"/>
      <c r="K4" s="4" t="n"/>
      <c r="L4" s="5" t="n"/>
    </row>
    <row r="5" ht="24" customHeight="true">
      <c r="A5" s="21">
        <f>COUNTA('Verkaufschancen-Register'!$A$13:$A$100)</f>
      </c>
      <c r="B5" s="9" t="n"/>
      <c r="C5" s="9" t="n"/>
      <c r="D5" s="10" t="n"/>
      <c r="E5" s="22">
        <f>SUM('Verkaufschancen-Register'!$D$13:$D$100)</f>
      </c>
      <c r="F5" s="9" t="n"/>
      <c r="G5" s="9" t="n"/>
      <c r="H5" s="10" t="n"/>
      <c r="I5" s="22">
        <f>SUM('Verkaufschancen-Register'!$G$13:$G$100)</f>
      </c>
      <c r="J5" s="9" t="n"/>
      <c r="K5" s="9" t="n"/>
      <c r="L5" s="10" t="n"/>
    </row>
    <row r="6" ht="24" customHeight="true">
      <c r="A6" s="13" t="n"/>
      <c r="B6" s="14" t="n"/>
      <c r="C6" s="14" t="n"/>
      <c r="D6" s="15" t="n"/>
      <c r="E6" s="13" t="n"/>
      <c r="F6" s="14" t="n"/>
      <c r="G6" s="14" t="n"/>
      <c r="H6" s="15" t="n"/>
      <c r="I6" s="13" t="n"/>
      <c r="J6" s="14" t="n"/>
      <c r="K6" s="14" t="n"/>
      <c r="L6" s="15" t="n"/>
    </row>
    <row r="7" ht="24" customHeight="true">
      <c r="A7" s="23" t="s">
        <v>161</v>
      </c>
      <c r="B7" s="4" t="n"/>
      <c r="C7" s="4" t="n"/>
      <c r="D7" s="5" t="n"/>
      <c r="E7" s="23" t="s">
        <v>162</v>
      </c>
      <c r="F7" s="4" t="n"/>
      <c r="G7" s="4" t="n"/>
      <c r="H7" s="5" t="n"/>
      <c r="I7" s="23" t="s">
        <v>162</v>
      </c>
      <c r="J7" s="4" t="n"/>
      <c r="K7" s="4" t="n"/>
      <c r="L7" s="5" t="n"/>
    </row>
    <row r="8" ht="24" customHeight="true"/>
    <row r="9" ht="24" customHeight="true"/>
    <row r="10" ht="24" customHeight="true">
      <c r="A10" s="3" t="s">
        <v>163</v>
      </c>
      <c r="B10" s="4" t="n"/>
      <c r="C10" s="4" t="n"/>
      <c r="D10" s="5" t="n"/>
    </row>
    <row r="11" ht="24" customHeight="true"/>
    <row r="12" ht="24" customHeight="true">
      <c r="A12" s="6" t="s">
        <v>8</v>
      </c>
      <c r="B12" s="6" t="s">
        <v>161</v>
      </c>
      <c r="C12" s="6" t="s">
        <v>78</v>
      </c>
      <c r="D12" s="6" t="s">
        <v>79</v>
      </c>
    </row>
    <row r="13" ht="24" customHeight="true">
      <c r="A13" s="24">
        <f>'Einstellungen'!E5</f>
      </c>
      <c r="B13" s="25">
        <f>COUNTIF('Verkaufschancen-Register'!$E$13:$E$100,A13)</f>
      </c>
      <c r="C13" s="26">
        <f>SUMIF('Verkaufschancen-Register'!$E$13:$E$100,A13,'Verkaufschancen-Register'!$D$13:$D$100)</f>
      </c>
      <c r="D13" s="26">
        <f>SUMIF('Verkaufschancen-Register'!$E$13:$E$100,A13,'Verkaufschancen-Register'!$G$13:$G$100)</f>
      </c>
      <c r="E13" s="27">
        <f>TEXT(A13,"0%")</f>
      </c>
    </row>
    <row r="14" ht="24" customHeight="true">
      <c r="A14" s="24">
        <f>'Einstellungen'!E6</f>
      </c>
      <c r="B14" s="25">
        <f>COUNTIF('Verkaufschancen-Register'!$E$13:$E$100,A14)</f>
      </c>
      <c r="C14" s="26">
        <f>SUMIF('Verkaufschancen-Register'!$E$13:$E$100,A14,'Verkaufschancen-Register'!$D$13:$D$100)</f>
      </c>
      <c r="D14" s="26">
        <f>SUMIF('Verkaufschancen-Register'!$E$13:$E$100,A14,'Verkaufschancen-Register'!$G$13:$G$100)</f>
      </c>
      <c r="E14" s="27">
        <f>TEXT(A14,"0%")</f>
      </c>
    </row>
    <row r="15" ht="24" customHeight="true">
      <c r="A15" s="24">
        <f>'Einstellungen'!E7</f>
      </c>
      <c r="B15" s="25">
        <f>COUNTIF('Verkaufschancen-Register'!$E$13:$E$100,A15)</f>
      </c>
      <c r="C15" s="26">
        <f>SUMIF('Verkaufschancen-Register'!$E$13:$E$100,A15,'Verkaufschancen-Register'!$D$13:$D$100)</f>
      </c>
      <c r="D15" s="26">
        <f>SUMIF('Verkaufschancen-Register'!$E$13:$E$100,A15,'Verkaufschancen-Register'!$G$13:$G$100)</f>
      </c>
      <c r="E15" s="27">
        <f>TEXT(A15,"0%")</f>
      </c>
    </row>
    <row r="16" ht="24" customHeight="true">
      <c r="A16" s="24">
        <f>'Einstellungen'!E8</f>
      </c>
      <c r="B16" s="25">
        <f>COUNTIF('Verkaufschancen-Register'!$E$13:$E$100,A16)</f>
      </c>
      <c r="C16" s="26">
        <f>SUMIF('Verkaufschancen-Register'!$E$13:$E$100,A16,'Verkaufschancen-Register'!$D$13:$D$100)</f>
      </c>
      <c r="D16" s="26">
        <f>SUMIF('Verkaufschancen-Register'!$E$13:$E$100,A16,'Verkaufschancen-Register'!$G$13:$G$100)</f>
      </c>
      <c r="E16" s="27">
        <f>TEXT(A16,"0%")</f>
      </c>
    </row>
    <row r="17" ht="24" customHeight="true">
      <c r="A17" s="24">
        <f>'Einstellungen'!E9</f>
      </c>
      <c r="B17" s="25">
        <f>COUNTIF('Verkaufschancen-Register'!$E$13:$E$100,A17)</f>
      </c>
      <c r="C17" s="26">
        <f>SUMIF('Verkaufschancen-Register'!$E$13:$E$100,A17,'Verkaufschancen-Register'!$D$13:$D$100)</f>
      </c>
      <c r="D17" s="26">
        <f>SUMIF('Verkaufschancen-Register'!$E$13:$E$100,A17,'Verkaufschancen-Register'!$G$13:$G$100)</f>
      </c>
      <c r="E17" s="27">
        <f>TEXT(A17,"0%")</f>
      </c>
    </row>
    <row r="18" ht="24" customHeight="true">
      <c r="A18" s="24">
        <f>'Einstellungen'!E10</f>
      </c>
      <c r="B18" s="25">
        <f>COUNTIF('Verkaufschancen-Register'!$E$13:$E$100,A18)</f>
      </c>
      <c r="C18" s="26">
        <f>SUMIF('Verkaufschancen-Register'!$E$13:$E$100,A18,'Verkaufschancen-Register'!$D$13:$D$100)</f>
      </c>
      <c r="D18" s="26">
        <f>SUMIF('Verkaufschancen-Register'!$E$13:$E$100,A18,'Verkaufschancen-Register'!$G$13:$G$100)</f>
      </c>
      <c r="E18" s="27">
        <f>TEXT(A18,"0%")</f>
      </c>
    </row>
    <row r="19" ht="24" customHeight="true">
      <c r="A19" s="24">
        <f>'Einstellungen'!E11</f>
      </c>
      <c r="B19" s="25">
        <f>COUNTIF('Verkaufschancen-Register'!$E$13:$E$100,A19)</f>
      </c>
      <c r="C19" s="26">
        <f>SUMIF('Verkaufschancen-Register'!$E$13:$E$100,A19,'Verkaufschancen-Register'!$D$13:$D$100)</f>
      </c>
      <c r="D19" s="26">
        <f>SUMIF('Verkaufschancen-Register'!$E$13:$E$100,A19,'Verkaufschancen-Register'!$G$13:$G$100)</f>
      </c>
      <c r="E19" s="27">
        <f>TEXT(A19,"0%")</f>
      </c>
    </row>
    <row r="20" ht="24" customHeight="true">
      <c r="A20" s="24">
        <f>'Einstellungen'!E12</f>
      </c>
      <c r="B20" s="25">
        <f>COUNTIF('Verkaufschancen-Register'!$E$13:$E$100,A20)</f>
      </c>
      <c r="C20" s="26">
        <f>SUMIF('Verkaufschancen-Register'!$E$13:$E$100,A20,'Verkaufschancen-Register'!$D$13:$D$100)</f>
      </c>
      <c r="D20" s="26">
        <f>SUMIF('Verkaufschancen-Register'!$E$13:$E$100,A20,'Verkaufschancen-Register'!$G$13:$G$100)</f>
      </c>
      <c r="E20" s="27">
        <f>TEXT(A20,"0%")</f>
      </c>
    </row>
    <row r="21" ht="24" customHeight="true">
      <c r="A21" s="24">
        <f>'Einstellungen'!E13</f>
      </c>
      <c r="B21" s="25">
        <f>COUNTIF('Verkaufschancen-Register'!$E$13:$E$100,A21)</f>
      </c>
      <c r="C21" s="26">
        <f>SUMIF('Verkaufschancen-Register'!$E$13:$E$100,A21,'Verkaufschancen-Register'!$D$13:$D$100)</f>
      </c>
      <c r="D21" s="26">
        <f>SUMIF('Verkaufschancen-Register'!$E$13:$E$100,A21,'Verkaufschancen-Register'!$G$13:$G$100)</f>
      </c>
      <c r="E21" s="27">
        <f>TEXT(A21,"0%")</f>
      </c>
    </row>
    <row r="22" ht="24" customHeight="true">
      <c r="A22" s="24">
        <f>'Einstellungen'!E14</f>
      </c>
      <c r="B22" s="25">
        <f>COUNTIF('Verkaufschancen-Register'!$E$13:$E$100,A22)</f>
      </c>
      <c r="C22" s="26">
        <f>SUMIF('Verkaufschancen-Register'!$E$13:$E$100,A22,'Verkaufschancen-Register'!$D$13:$D$100)</f>
      </c>
      <c r="D22" s="26">
        <f>SUMIF('Verkaufschancen-Register'!$E$13:$E$100,A22,'Verkaufschancen-Register'!$G$13:$G$100)</f>
      </c>
      <c r="E22" s="27">
        <f>TEXT(A22,"0%")</f>
      </c>
    </row>
    <row r="23" ht="24" customHeight="true">
      <c r="A23" s="24">
        <f>'Einstellungen'!E15</f>
      </c>
      <c r="B23" s="25">
        <f>COUNTIF('Verkaufschancen-Register'!$E$13:$E$100,A23)</f>
      </c>
      <c r="C23" s="26">
        <f>SUMIF('Verkaufschancen-Register'!$E$13:$E$100,A23,'Verkaufschancen-Register'!$D$13:$D$100)</f>
      </c>
      <c r="D23" s="26">
        <f>SUMIF('Verkaufschancen-Register'!$E$13:$E$100,A23,'Verkaufschancen-Register'!$G$13:$G$100)</f>
      </c>
      <c r="E23" s="27">
        <f>TEXT(A23,"0%")</f>
      </c>
    </row>
  </sheetData>
  <mergeCells count="12">
    <mergeCell ref="I5:L6"/>
    <mergeCell ref="A2:L2"/>
    <mergeCell ref="A5:D6"/>
    <mergeCell ref="A4:D4"/>
    <mergeCell ref="A1:L1"/>
    <mergeCell ref="E4:H4"/>
    <mergeCell ref="I4:L4"/>
    <mergeCell ref="A7:D7"/>
    <mergeCell ref="E7:H7"/>
    <mergeCell ref="I7:L7"/>
    <mergeCell ref="A10:D10"/>
    <mergeCell ref="E5:H6"/>
  </mergeCells>
  <conditionalFormatting sqref="D13:D23">
    <cfRule type="dataBar" priority="1">
      <dataBar showValue="true">
        <cfvo type="num" val="0"/>
        <cfvo type="max"/>
        <color rgb="0000A6A6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rintOptions horizontalCentered="true"/>
  <pageMargins left="0.75" right="0.75" top="1" bottom="1" header="0.5" footer="0.5"/>
  <pageSetup fitToHeight="0" fitToWidth="1"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18"/>
  <sheetViews>
    <sheetView showGridLines="true" zoomScale="90" zoomScaleNormal="90" workbookViewId="0">
      <selection activeCell="A1" sqref="A1"/>
    </sheetView>
  </sheetViews>
  <sheetFormatPr baseColWidth="8" defaultRowHeight="15"/>
  <cols>
    <col customWidth="true" max="1" min="1" width="18"/>
    <col customWidth="true" max="2" min="2" width="12"/>
    <col customWidth="true" max="6" min="3" width="18"/>
    <col customWidth="true" max="7" min="7" width="3"/>
    <col customWidth="true" max="12" min="8" width="15"/>
  </cols>
  <sheetData>
    <row r="1" ht="30" customHeight="true">
      <c r="A1" s="1" t="s">
        <v>1</v>
      </c>
    </row>
    <row r="2" ht="32" customHeight="true">
      <c r="A2" s="2" t="s">
        <v>164</v>
      </c>
    </row>
    <row r="3"/>
    <row r="4" ht="24" customHeight="true">
      <c r="A4" s="20" t="s">
        <v>165</v>
      </c>
      <c r="B4" s="4" t="n"/>
      <c r="C4" s="5" t="n"/>
      <c r="D4" s="20" t="s">
        <v>166</v>
      </c>
      <c r="E4" s="4" t="n"/>
      <c r="F4" s="5" t="n"/>
      <c r="G4" s="20" t="s">
        <v>167</v>
      </c>
      <c r="H4" s="4" t="n"/>
      <c r="I4" s="5" t="n"/>
      <c r="J4" s="20" t="s">
        <v>168</v>
      </c>
      <c r="K4" s="4" t="n"/>
      <c r="L4" s="5" t="n"/>
    </row>
    <row r="5" ht="24" customHeight="true">
      <c r="A5" s="21">
        <f>COUNTIFS('Verkaufschancen-Register'!$A$13:$A$100,"&lt;&gt;",'Verkaufschancen-Register'!$F$13:$F$100,"&lt;&gt;受注",'Verkaufschancen-Register'!$F$13:$F$100,"&lt;&gt;失注")</f>
      </c>
      <c r="B5" s="9" t="n"/>
      <c r="C5" s="10" t="n"/>
      <c r="D5" s="22">
        <f>SUMIF('Verkaufschancen-Register'!$F$13:$F$100,"受注",'Verkaufschancen-Register'!$D$13:$D$100)</f>
      </c>
      <c r="E5" s="9" t="n"/>
      <c r="F5" s="10" t="n"/>
      <c r="G5" s="21">
        <f>COUNTIF('Verkaufschancen-Register'!$F$13:$F$100,"失注")</f>
      </c>
      <c r="H5" s="9" t="n"/>
      <c r="I5" s="10" t="n"/>
      <c r="J5" s="21">
        <f>COUNTIFS('Nachverfolgungsaktivitäten'!$A$13:$A$100,"&lt;&gt;",'Nachverfolgungsaktivitäten'!$D$13:$D$100,"&lt;"&amp;TODAY(),'Nachverfolgungsaktivitäten'!$F$13:$F$100,"&lt;&gt;完了")</f>
      </c>
      <c r="K5" s="9" t="n"/>
      <c r="L5" s="10" t="n"/>
    </row>
    <row r="6" ht="24" customHeight="true">
      <c r="A6" s="13" t="n"/>
      <c r="B6" s="14" t="n"/>
      <c r="C6" s="15" t="n"/>
      <c r="D6" s="13" t="n"/>
      <c r="E6" s="14" t="n"/>
      <c r="F6" s="15" t="n"/>
      <c r="G6" s="13" t="n"/>
      <c r="H6" s="14" t="n"/>
      <c r="I6" s="15" t="n"/>
      <c r="J6" s="13" t="n"/>
      <c r="K6" s="14" t="n"/>
      <c r="L6" s="15" t="n"/>
    </row>
    <row r="7" ht="24" customHeight="true">
      <c r="A7" s="23" t="s">
        <v>161</v>
      </c>
      <c r="B7" s="4" t="n"/>
      <c r="C7" s="5" t="n"/>
      <c r="D7" s="23" t="s">
        <v>162</v>
      </c>
      <c r="E7" s="4" t="n"/>
      <c r="F7" s="5" t="n"/>
      <c r="G7" s="23" t="s">
        <v>161</v>
      </c>
      <c r="H7" s="4" t="n"/>
      <c r="I7" s="5" t="n"/>
      <c r="J7" s="23" t="s">
        <v>161</v>
      </c>
      <c r="K7" s="4" t="n"/>
      <c r="L7" s="5" t="n"/>
    </row>
    <row r="8" ht="24" customHeight="true"/>
    <row r="9" ht="24" customHeight="true"/>
    <row r="10" ht="24" customHeight="true">
      <c r="A10" s="3" t="s">
        <v>169</v>
      </c>
      <c r="B10" s="4" t="n"/>
      <c r="C10" s="4" t="n"/>
      <c r="D10" s="4" t="n"/>
      <c r="E10" s="4" t="n"/>
      <c r="F10" s="5" t="n"/>
    </row>
    <row r="11" ht="24" customHeight="true"/>
    <row r="12" ht="24" customHeight="true">
      <c r="A12" s="6" t="s">
        <v>2</v>
      </c>
      <c r="B12" s="6" t="s">
        <v>3</v>
      </c>
      <c r="C12" s="6" t="s">
        <v>78</v>
      </c>
      <c r="D12" s="6" t="s">
        <v>79</v>
      </c>
      <c r="E12" s="6" t="s">
        <v>170</v>
      </c>
      <c r="F12" s="6" t="s">
        <v>168</v>
      </c>
    </row>
    <row r="13" ht="24" customHeight="true">
      <c r="A13" s="28">
        <f>'Einstellungen'!A5</f>
      </c>
      <c r="B13" s="28">
        <f>COUNTIF('Verkaufschancen-Register'!$F$13:$F$100,A13)</f>
      </c>
      <c r="C13" s="26">
        <f>SUMIF('Verkaufschancen-Register'!$F$13:$F$100,A13,'Verkaufschancen-Register'!$D$13:$D$100)</f>
      </c>
      <c r="D13" s="26">
        <f>SUMIF('Verkaufschancen-Register'!$F$13:$F$100,A13,'Verkaufschancen-Register'!$G$13:$G$100)</f>
      </c>
      <c r="E13" s="26">
        <f>IF(B13=0,"-",C13/B13)</f>
      </c>
      <c r="F13" s="28">
        <f>COUNTIFS('Verkaufschancen-Register'!$F$13:$F$100,A13,'Verkaufschancen-Register'!$I$13:$I$100,"&lt;"&amp;TODAY(),'Verkaufschancen-Register'!$I$13:$I$100,"&lt;&gt;",'Verkaufschancen-Register'!$A$13:$A$100,"&lt;&gt;")</f>
      </c>
    </row>
    <row r="14" ht="24" customHeight="true">
      <c r="A14" s="28">
        <f>'Einstellungen'!A6</f>
      </c>
      <c r="B14" s="28">
        <f>COUNTIF('Verkaufschancen-Register'!$F$13:$F$100,A14)</f>
      </c>
      <c r="C14" s="26">
        <f>SUMIF('Verkaufschancen-Register'!$F$13:$F$100,A14,'Verkaufschancen-Register'!$D$13:$D$100)</f>
      </c>
      <c r="D14" s="26">
        <f>SUMIF('Verkaufschancen-Register'!$F$13:$F$100,A14,'Verkaufschancen-Register'!$G$13:$G$100)</f>
      </c>
      <c r="E14" s="26">
        <f>IF(B14=0,"-",C14/B14)</f>
      </c>
      <c r="F14" s="28">
        <f>COUNTIFS('Verkaufschancen-Register'!$F$13:$F$100,A14,'Verkaufschancen-Register'!$I$13:$I$100,"&lt;"&amp;TODAY(),'Verkaufschancen-Register'!$I$13:$I$100,"&lt;&gt;",'Verkaufschancen-Register'!$A$13:$A$100,"&lt;&gt;")</f>
      </c>
    </row>
    <row r="15" ht="24" customHeight="true">
      <c r="A15" s="28">
        <f>'Einstellungen'!A7</f>
      </c>
      <c r="B15" s="28">
        <f>COUNTIF('Verkaufschancen-Register'!$F$13:$F$100,A15)</f>
      </c>
      <c r="C15" s="26">
        <f>SUMIF('Verkaufschancen-Register'!$F$13:$F$100,A15,'Verkaufschancen-Register'!$D$13:$D$100)</f>
      </c>
      <c r="D15" s="26">
        <f>SUMIF('Verkaufschancen-Register'!$F$13:$F$100,A15,'Verkaufschancen-Register'!$G$13:$G$100)</f>
      </c>
      <c r="E15" s="26">
        <f>IF(B15=0,"-",C15/B15)</f>
      </c>
      <c r="F15" s="28">
        <f>COUNTIFS('Verkaufschancen-Register'!$F$13:$F$100,A15,'Verkaufschancen-Register'!$I$13:$I$100,"&lt;"&amp;TODAY(),'Verkaufschancen-Register'!$I$13:$I$100,"&lt;&gt;",'Verkaufschancen-Register'!$A$13:$A$100,"&lt;&gt;")</f>
      </c>
    </row>
    <row r="16" ht="24" customHeight="true">
      <c r="A16" s="28">
        <f>'Einstellungen'!A8</f>
      </c>
      <c r="B16" s="28">
        <f>COUNTIF('Verkaufschancen-Register'!$F$13:$F$100,A16)</f>
      </c>
      <c r="C16" s="26">
        <f>SUMIF('Verkaufschancen-Register'!$F$13:$F$100,A16,'Verkaufschancen-Register'!$D$13:$D$100)</f>
      </c>
      <c r="D16" s="26">
        <f>SUMIF('Verkaufschancen-Register'!$F$13:$F$100,A16,'Verkaufschancen-Register'!$G$13:$G$100)</f>
      </c>
      <c r="E16" s="26">
        <f>IF(B16=0,"-",C16/B16)</f>
      </c>
      <c r="F16" s="28">
        <f>COUNTIFS('Verkaufschancen-Register'!$F$13:$F$100,A16,'Verkaufschancen-Register'!$I$13:$I$100,"&lt;"&amp;TODAY(),'Verkaufschancen-Register'!$I$13:$I$100,"&lt;&gt;",'Verkaufschancen-Register'!$A$13:$A$100,"&lt;&gt;")</f>
      </c>
    </row>
    <row r="17" ht="24" customHeight="true">
      <c r="A17" s="28">
        <f>'Einstellungen'!A9</f>
      </c>
      <c r="B17" s="28">
        <f>COUNTIF('Verkaufschancen-Register'!$F$13:$F$100,A17)</f>
      </c>
      <c r="C17" s="26">
        <f>SUMIF('Verkaufschancen-Register'!$F$13:$F$100,A17,'Verkaufschancen-Register'!$D$13:$D$100)</f>
      </c>
      <c r="D17" s="26">
        <f>SUMIF('Verkaufschancen-Register'!$F$13:$F$100,A17,'Verkaufschancen-Register'!$G$13:$G$100)</f>
      </c>
      <c r="E17" s="26">
        <f>IF(B17=0,"-",C17/B17)</f>
      </c>
      <c r="F17" s="28">
        <f>COUNTIFS('Verkaufschancen-Register'!$F$13:$F$100,A17,'Verkaufschancen-Register'!$I$13:$I$100,"&lt;"&amp;TODAY(),'Verkaufschancen-Register'!$I$13:$I$100,"&lt;&gt;",'Verkaufschancen-Register'!$A$13:$A$100,"&lt;&gt;")</f>
      </c>
    </row>
    <row r="18" ht="24" customHeight="true">
      <c r="A18" s="28">
        <f>'Einstellungen'!A10</f>
      </c>
      <c r="B18" s="28">
        <f>COUNTIF('Verkaufschancen-Register'!$F$13:$F$100,A18)</f>
      </c>
      <c r="C18" s="26">
        <f>SUMIF('Verkaufschancen-Register'!$F$13:$F$100,A18,'Verkaufschancen-Register'!$D$13:$D$100)</f>
      </c>
      <c r="D18" s="26">
        <f>SUMIF('Verkaufschancen-Register'!$F$13:$F$100,A18,'Verkaufschancen-Register'!$G$13:$G$100)</f>
      </c>
      <c r="E18" s="26">
        <f>IF(B18=0,"-",C18/B18)</f>
      </c>
      <c r="F18" s="28">
        <f>COUNTIFS('Verkaufschancen-Register'!$F$13:$F$100,A18,'Verkaufschancen-Register'!$I$13:$I$100,"&lt;"&amp;TODAY(),'Verkaufschancen-Register'!$I$13:$I$100,"&lt;&gt;",'Verkaufschancen-Register'!$A$13:$A$100,"&lt;&gt;")</f>
      </c>
    </row>
    <row r="19" ht="24" customHeight="true"/>
    <row r="20" ht="24" customHeight="true"/>
    <row r="21" ht="24" customHeight="true"/>
    <row r="22" ht="24" customHeight="true"/>
    <row r="23" ht="24" customHeight="true"/>
  </sheetData>
  <mergeCells count="15">
    <mergeCell ref="J7:L7"/>
    <mergeCell ref="A2:L2"/>
    <mergeCell ref="A10:F10"/>
    <mergeCell ref="D5:F6"/>
    <mergeCell ref="A5:C6"/>
    <mergeCell ref="G5:I6"/>
    <mergeCell ref="A1:L1"/>
    <mergeCell ref="D4:F4"/>
    <mergeCell ref="J5:L6"/>
    <mergeCell ref="G4:I4"/>
    <mergeCell ref="A7:C7"/>
    <mergeCell ref="J4:L4"/>
    <mergeCell ref="D7:F7"/>
    <mergeCell ref="A4:C4"/>
    <mergeCell ref="G7:I7"/>
  </mergeCells>
  <conditionalFormatting sqref="B13:B18">
    <cfRule type="dataBar" priority="1">
      <dataBar showValue="true">
        <cfvo type="num" val="0"/>
        <cfvo type="max"/>
        <color rgb="0000A6A6"/>
      </dataBar>
    </cfRule>
  </conditionalFormatting>
  <conditionalFormatting sqref="F13:F18">
    <cfRule type="expression" dxfId="0" priority="2">
      <formula>F13&gt;0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rintOptions horizontalCentered="true"/>
  <pageMargins left="0.75" right="0.75" top="1" bottom="1" header="0.5" footer="0.5"/>
  <pageSetup fitToHeight="0" fitToWidth="1" orientation="landscape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100"/>
  <sheetViews>
    <sheetView showGridLines="true" zoomScale="90" zoomScaleNormal="90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4"/>
    <col customWidth="true" max="2" min="2" width="24"/>
    <col customWidth="true" max="3" min="3" width="28"/>
    <col customWidth="true" max="4" min="4" width="16"/>
    <col customWidth="true" max="5" min="5" width="12"/>
    <col customWidth="true" max="7" min="6" width="18"/>
    <col customWidth="true" max="8" min="8" width="14"/>
    <col customWidth="true" max="10" min="9" width="16"/>
    <col customWidth="true" max="11" min="11" width="34"/>
  </cols>
  <sheetData>
    <row r="1" ht="30" customHeight="true">
      <c r="A1" s="1" t="s">
        <v>4</v>
      </c>
    </row>
    <row r="2" ht="32" customHeight="true">
      <c r="A2" s="2" t="s">
        <v>71</v>
      </c>
    </row>
    <row r="3"/>
    <row r="4">
      <c r="B4" s="20" t="s">
        <v>72</v>
      </c>
      <c r="C4" s="5" t="n"/>
      <c r="E4" s="20" t="s">
        <v>73</v>
      </c>
      <c r="F4" s="5" t="n"/>
      <c r="H4" s="20" t="s">
        <v>5</v>
      </c>
      <c r="I4" s="5" t="n"/>
    </row>
    <row r="5">
      <c r="B5" s="8" t="s">
        <v>74</v>
      </c>
      <c r="C5" s="10" t="n"/>
      <c r="E5" s="8" t="s">
        <v>75</v>
      </c>
      <c r="F5" s="10" t="n"/>
      <c r="H5" s="8" t="s">
        <v>76</v>
      </c>
      <c r="I5" s="10" t="n"/>
    </row>
    <row r="6">
      <c r="B6" s="13" t="n"/>
      <c r="C6" s="15" t="n"/>
      <c r="E6" s="13" t="n"/>
      <c r="F6" s="15" t="n"/>
      <c r="H6" s="13" t="n"/>
      <c r="I6" s="15" t="n"/>
    </row>
    <row r="7"/>
    <row r="8"/>
    <row r="9"/>
    <row r="10"/>
    <row r="11"/>
    <row r="12" ht="28" customHeight="true">
      <c r="A12" s="6" t="s">
        <v>77</v>
      </c>
      <c r="B12" s="6" t="s">
        <v>6</v>
      </c>
      <c r="C12" s="6" t="s">
        <v>7</v>
      </c>
      <c r="D12" s="6" t="s">
        <v>78</v>
      </c>
      <c r="E12" s="6" t="s">
        <v>8</v>
      </c>
      <c r="F12" s="6" t="s">
        <v>2</v>
      </c>
      <c r="G12" s="6" t="s">
        <v>79</v>
      </c>
      <c r="H12" s="6" t="s">
        <v>80</v>
      </c>
      <c r="I12" s="6" t="s">
        <v>81</v>
      </c>
      <c r="J12" s="6" t="s">
        <v>82</v>
      </c>
      <c r="K12" s="6" t="s">
        <v>83</v>
      </c>
    </row>
    <row r="13" ht="22" customHeight="true">
      <c r="A13" s="29" t="s">
        <v>84</v>
      </c>
      <c r="B13" s="30" t="s">
        <v>85</v>
      </c>
      <c r="C13" s="30" t="s">
        <v>86</v>
      </c>
      <c r="D13" s="31" t="s">
        <v>87</v>
      </c>
      <c r="E13" s="32" t="s">
        <v>63</v>
      </c>
      <c r="F13" s="33" t="s">
        <v>56</v>
      </c>
      <c r="G13" s="26">
        <f>IF(OR(D13="",E13=""),"",D13*E13)</f>
      </c>
      <c r="H13" s="33" t="s">
        <v>50</v>
      </c>
      <c r="I13" s="34" t="n">
        <v>46191</v>
      </c>
      <c r="J13" s="34" t="n">
        <v>46188</v>
      </c>
      <c r="K13" s="30" t="s">
        <v>88</v>
      </c>
    </row>
    <row r="14" ht="22" customHeight="true">
      <c r="A14" s="29" t="s">
        <v>89</v>
      </c>
      <c r="B14" s="30" t="s">
        <v>90</v>
      </c>
      <c r="C14" s="30" t="s">
        <v>91</v>
      </c>
      <c r="D14" s="31" t="s">
        <v>92</v>
      </c>
      <c r="E14" s="32" t="s">
        <v>65</v>
      </c>
      <c r="F14" s="33" t="s">
        <v>59</v>
      </c>
      <c r="G14" s="26">
        <f>IF(OR(D14="",E14=""),"",D14*E14)</f>
      </c>
      <c r="H14" s="33" t="s">
        <v>57</v>
      </c>
      <c r="I14" s="34" t="n">
        <v>46194</v>
      </c>
      <c r="J14" s="34" t="n">
        <v>46189</v>
      </c>
      <c r="K14" s="30" t="s">
        <v>93</v>
      </c>
    </row>
    <row r="15" ht="22" customHeight="true">
      <c r="A15" s="29" t="s">
        <v>94</v>
      </c>
      <c r="B15" s="30" t="s">
        <v>95</v>
      </c>
      <c r="C15" s="30" t="s">
        <v>96</v>
      </c>
      <c r="D15" s="31" t="s">
        <v>97</v>
      </c>
      <c r="E15" s="32" t="s">
        <v>68</v>
      </c>
      <c r="F15" s="33" t="s">
        <v>62</v>
      </c>
      <c r="G15" s="26">
        <f>IF(OR(D15="",E15=""),"",D15*E15)</f>
      </c>
      <c r="H15" s="33" t="s">
        <v>50</v>
      </c>
      <c r="I15" s="34" t="n">
        <v>46190</v>
      </c>
      <c r="J15" s="34" t="n">
        <v>46189</v>
      </c>
      <c r="K15" s="30" t="s">
        <v>98</v>
      </c>
    </row>
    <row r="16" ht="22" customHeight="true">
      <c r="A16" s="29" t="s">
        <v>99</v>
      </c>
      <c r="B16" s="30" t="s">
        <v>100</v>
      </c>
      <c r="C16" s="30" t="s">
        <v>101</v>
      </c>
      <c r="D16" s="31" t="s">
        <v>102</v>
      </c>
      <c r="E16" s="32" t="s">
        <v>58</v>
      </c>
      <c r="F16" s="33" t="s">
        <v>48</v>
      </c>
      <c r="G16" s="26">
        <f>IF(OR(D16="",E16=""),"",D16*E16)</f>
      </c>
      <c r="H16" s="33" t="s">
        <v>60</v>
      </c>
      <c r="I16" s="34" t="n">
        <v>46196</v>
      </c>
      <c r="J16" s="34" t="n">
        <v>46187</v>
      </c>
      <c r="K16" s="30" t="s">
        <v>103</v>
      </c>
    </row>
    <row r="17" ht="22" customHeight="true">
      <c r="A17" s="29" t="s">
        <v>104</v>
      </c>
      <c r="B17" s="30" t="s">
        <v>105</v>
      </c>
      <c r="C17" s="30" t="s">
        <v>106</v>
      </c>
      <c r="D17" s="31" t="s">
        <v>107</v>
      </c>
      <c r="E17" s="32" t="s">
        <v>70</v>
      </c>
      <c r="F17" s="33" t="s">
        <v>9</v>
      </c>
      <c r="G17" s="26">
        <f>IF(OR(D17="",E17=""),"",D17*E17)</f>
      </c>
      <c r="H17" s="33" t="s">
        <v>57</v>
      </c>
      <c r="I17" s="34" t="n">
        <v>46199</v>
      </c>
      <c r="J17" s="34" t="n">
        <v>46189</v>
      </c>
      <c r="K17" s="30" t="s">
        <v>108</v>
      </c>
    </row>
    <row r="18" ht="22" customHeight="true">
      <c r="A18" s="29" t="s">
        <v>109</v>
      </c>
      <c r="B18" s="30" t="s">
        <v>110</v>
      </c>
      <c r="C18" s="30" t="s">
        <v>111</v>
      </c>
      <c r="D18" s="31" t="s">
        <v>112</v>
      </c>
      <c r="E18" s="32" t="s">
        <v>52</v>
      </c>
      <c r="F18" s="33" t="s">
        <v>10</v>
      </c>
      <c r="G18" s="26">
        <f>IF(OR(D18="",E18=""),"",D18*E18)</f>
      </c>
      <c r="H18" s="33" t="s">
        <v>60</v>
      </c>
      <c r="I18" s="34" t="n">
        <v>46186</v>
      </c>
      <c r="J18" s="34" t="n">
        <v>46186</v>
      </c>
      <c r="K18" s="30" t="s">
        <v>113</v>
      </c>
    </row>
    <row r="19" ht="22" customHeight="true">
      <c r="A19" s="29" t="n"/>
      <c r="B19" s="30" t="n"/>
      <c r="C19" s="30" t="n"/>
      <c r="D19" s="31" t="n"/>
      <c r="E19" s="32" t="n"/>
      <c r="F19" s="33" t="n"/>
      <c r="G19" s="26">
        <f>IF(OR(D19="",E19=""),"",D19*E19)</f>
      </c>
      <c r="H19" s="33" t="n"/>
      <c r="I19" s="34" t="n"/>
      <c r="J19" s="34" t="n"/>
      <c r="K19" s="30" t="n"/>
    </row>
    <row r="20" ht="22" customHeight="true">
      <c r="A20" s="29" t="n"/>
      <c r="B20" s="30" t="n"/>
      <c r="C20" s="30" t="n"/>
      <c r="D20" s="31" t="n"/>
      <c r="E20" s="32" t="n"/>
      <c r="F20" s="33" t="n"/>
      <c r="G20" s="26">
        <f>IF(OR(D20="",E20=""),"",D20*E20)</f>
      </c>
      <c r="H20" s="33" t="n"/>
      <c r="I20" s="34" t="n"/>
      <c r="J20" s="34" t="n"/>
      <c r="K20" s="30" t="n"/>
    </row>
    <row r="21" ht="22" customHeight="true">
      <c r="A21" s="29" t="n"/>
      <c r="B21" s="30" t="n"/>
      <c r="C21" s="30" t="n"/>
      <c r="D21" s="31" t="n"/>
      <c r="E21" s="32" t="n"/>
      <c r="F21" s="33" t="n"/>
      <c r="G21" s="26">
        <f>IF(OR(D21="",E21=""),"",D21*E21)</f>
      </c>
      <c r="H21" s="33" t="n"/>
      <c r="I21" s="34" t="n"/>
      <c r="J21" s="34" t="n"/>
      <c r="K21" s="30" t="n"/>
    </row>
    <row r="22" ht="22" customHeight="true">
      <c r="A22" s="29" t="n"/>
      <c r="B22" s="30" t="n"/>
      <c r="C22" s="30" t="n"/>
      <c r="D22" s="31" t="n"/>
      <c r="E22" s="32" t="n"/>
      <c r="F22" s="33" t="n"/>
      <c r="G22" s="26">
        <f>IF(OR(D22="",E22=""),"",D22*E22)</f>
      </c>
      <c r="H22" s="33" t="n"/>
      <c r="I22" s="34" t="n"/>
      <c r="J22" s="34" t="n"/>
      <c r="K22" s="30" t="n"/>
    </row>
    <row r="23" ht="22" customHeight="true">
      <c r="A23" s="29" t="n"/>
      <c r="B23" s="30" t="n"/>
      <c r="C23" s="30" t="n"/>
      <c r="D23" s="31" t="n"/>
      <c r="E23" s="32" t="n"/>
      <c r="F23" s="33" t="n"/>
      <c r="G23" s="26">
        <f>IF(OR(D23="",E23=""),"",D23*E23)</f>
      </c>
      <c r="H23" s="33" t="n"/>
      <c r="I23" s="34" t="n"/>
      <c r="J23" s="34" t="n"/>
      <c r="K23" s="30" t="n"/>
    </row>
    <row r="24" ht="22" customHeight="true">
      <c r="A24" s="29" t="n"/>
      <c r="B24" s="30" t="n"/>
      <c r="C24" s="30" t="n"/>
      <c r="D24" s="31" t="n"/>
      <c r="E24" s="32" t="n"/>
      <c r="F24" s="33" t="n"/>
      <c r="G24" s="26">
        <f>IF(OR(D24="",E24=""),"",D24*E24)</f>
      </c>
      <c r="H24" s="33" t="n"/>
      <c r="I24" s="34" t="n"/>
      <c r="J24" s="34" t="n"/>
      <c r="K24" s="30" t="n"/>
    </row>
    <row r="25" ht="22" customHeight="true">
      <c r="A25" s="29" t="n"/>
      <c r="B25" s="30" t="n"/>
      <c r="C25" s="30" t="n"/>
      <c r="D25" s="31" t="n"/>
      <c r="E25" s="32" t="n"/>
      <c r="F25" s="33" t="n"/>
      <c r="G25" s="26">
        <f>IF(OR(D25="",E25=""),"",D25*E25)</f>
      </c>
      <c r="H25" s="33" t="n"/>
      <c r="I25" s="34" t="n"/>
      <c r="J25" s="34" t="n"/>
      <c r="K25" s="30" t="n"/>
    </row>
    <row r="26" ht="22" customHeight="true">
      <c r="A26" s="29" t="n"/>
      <c r="B26" s="30" t="n"/>
      <c r="C26" s="30" t="n"/>
      <c r="D26" s="31" t="n"/>
      <c r="E26" s="32" t="n"/>
      <c r="F26" s="33" t="n"/>
      <c r="G26" s="26">
        <f>IF(OR(D26="",E26=""),"",D26*E26)</f>
      </c>
      <c r="H26" s="33" t="n"/>
      <c r="I26" s="34" t="n"/>
      <c r="J26" s="34" t="n"/>
      <c r="K26" s="30" t="n"/>
    </row>
    <row r="27" ht="22" customHeight="true">
      <c r="A27" s="29" t="n"/>
      <c r="B27" s="30" t="n"/>
      <c r="C27" s="30" t="n"/>
      <c r="D27" s="31" t="n"/>
      <c r="E27" s="32" t="n"/>
      <c r="F27" s="33" t="n"/>
      <c r="G27" s="26">
        <f>IF(OR(D27="",E27=""),"",D27*E27)</f>
      </c>
      <c r="H27" s="33" t="n"/>
      <c r="I27" s="34" t="n"/>
      <c r="J27" s="34" t="n"/>
      <c r="K27" s="30" t="n"/>
    </row>
    <row r="28" ht="22" customHeight="true">
      <c r="A28" s="29" t="n"/>
      <c r="B28" s="30" t="n"/>
      <c r="C28" s="30" t="n"/>
      <c r="D28" s="31" t="n"/>
      <c r="E28" s="32" t="n"/>
      <c r="F28" s="33" t="n"/>
      <c r="G28" s="26">
        <f>IF(OR(D28="",E28=""),"",D28*E28)</f>
      </c>
      <c r="H28" s="33" t="n"/>
      <c r="I28" s="34" t="n"/>
      <c r="J28" s="34" t="n"/>
      <c r="K28" s="30" t="n"/>
    </row>
    <row r="29" ht="22" customHeight="true">
      <c r="A29" s="29" t="n"/>
      <c r="B29" s="30" t="n"/>
      <c r="C29" s="30" t="n"/>
      <c r="D29" s="31" t="n"/>
      <c r="E29" s="32" t="n"/>
      <c r="F29" s="33" t="n"/>
      <c r="G29" s="26">
        <f>IF(OR(D29="",E29=""),"",D29*E29)</f>
      </c>
      <c r="H29" s="33" t="n"/>
      <c r="I29" s="34" t="n"/>
      <c r="J29" s="34" t="n"/>
      <c r="K29" s="30" t="n"/>
    </row>
    <row r="30" ht="22" customHeight="true">
      <c r="A30" s="29" t="n"/>
      <c r="B30" s="30" t="n"/>
      <c r="C30" s="30" t="n"/>
      <c r="D30" s="31" t="n"/>
      <c r="E30" s="32" t="n"/>
      <c r="F30" s="33" t="n"/>
      <c r="G30" s="26">
        <f>IF(OR(D30="",E30=""),"",D30*E30)</f>
      </c>
      <c r="H30" s="33" t="n"/>
      <c r="I30" s="34" t="n"/>
      <c r="J30" s="34" t="n"/>
      <c r="K30" s="30" t="n"/>
    </row>
    <row r="31" ht="22" customHeight="true">
      <c r="A31" s="29" t="n"/>
      <c r="B31" s="30" t="n"/>
      <c r="C31" s="30" t="n"/>
      <c r="D31" s="31" t="n"/>
      <c r="E31" s="32" t="n"/>
      <c r="F31" s="33" t="n"/>
      <c r="G31" s="26">
        <f>IF(OR(D31="",E31=""),"",D31*E31)</f>
      </c>
      <c r="H31" s="33" t="n"/>
      <c r="I31" s="34" t="n"/>
      <c r="J31" s="34" t="n"/>
      <c r="K31" s="30" t="n"/>
    </row>
    <row r="32" ht="22" customHeight="true">
      <c r="A32" s="29" t="n"/>
      <c r="B32" s="30" t="n"/>
      <c r="C32" s="30" t="n"/>
      <c r="D32" s="31" t="n"/>
      <c r="E32" s="32" t="n"/>
      <c r="F32" s="33" t="n"/>
      <c r="G32" s="26">
        <f>IF(OR(D32="",E32=""),"",D32*E32)</f>
      </c>
      <c r="H32" s="33" t="n"/>
      <c r="I32" s="34" t="n"/>
      <c r="J32" s="34" t="n"/>
      <c r="K32" s="30" t="n"/>
    </row>
    <row r="33" ht="22" customHeight="true">
      <c r="A33" s="29" t="n"/>
      <c r="B33" s="30" t="n"/>
      <c r="C33" s="30" t="n"/>
      <c r="D33" s="31" t="n"/>
      <c r="E33" s="32" t="n"/>
      <c r="F33" s="33" t="n"/>
      <c r="G33" s="26">
        <f>IF(OR(D33="",E33=""),"",D33*E33)</f>
      </c>
      <c r="H33" s="33" t="n"/>
      <c r="I33" s="34" t="n"/>
      <c r="J33" s="34" t="n"/>
      <c r="K33" s="30" t="n"/>
    </row>
    <row r="34" ht="22" customHeight="true">
      <c r="A34" s="29" t="n"/>
      <c r="B34" s="30" t="n"/>
      <c r="C34" s="30" t="n"/>
      <c r="D34" s="31" t="n"/>
      <c r="E34" s="32" t="n"/>
      <c r="F34" s="33" t="n"/>
      <c r="G34" s="26">
        <f>IF(OR(D34="",E34=""),"",D34*E34)</f>
      </c>
      <c r="H34" s="33" t="n"/>
      <c r="I34" s="34" t="n"/>
      <c r="J34" s="34" t="n"/>
      <c r="K34" s="30" t="n"/>
    </row>
    <row r="35" ht="22" customHeight="true">
      <c r="A35" s="29" t="n"/>
      <c r="B35" s="30" t="n"/>
      <c r="C35" s="30" t="n"/>
      <c r="D35" s="31" t="n"/>
      <c r="E35" s="32" t="n"/>
      <c r="F35" s="33" t="n"/>
      <c r="G35" s="26">
        <f>IF(OR(D35="",E35=""),"",D35*E35)</f>
      </c>
      <c r="H35" s="33" t="n"/>
      <c r="I35" s="34" t="n"/>
      <c r="J35" s="34" t="n"/>
      <c r="K35" s="30" t="n"/>
    </row>
    <row r="36" ht="22" customHeight="true">
      <c r="A36" s="29" t="n"/>
      <c r="B36" s="30" t="n"/>
      <c r="C36" s="30" t="n"/>
      <c r="D36" s="31" t="n"/>
      <c r="E36" s="32" t="n"/>
      <c r="F36" s="33" t="n"/>
      <c r="G36" s="26">
        <f>IF(OR(D36="",E36=""),"",D36*E36)</f>
      </c>
      <c r="H36" s="33" t="n"/>
      <c r="I36" s="34" t="n"/>
      <c r="J36" s="34" t="n"/>
      <c r="K36" s="30" t="n"/>
    </row>
    <row r="37" ht="22" customHeight="true">
      <c r="A37" s="29" t="n"/>
      <c r="B37" s="30" t="n"/>
      <c r="C37" s="30" t="n"/>
      <c r="D37" s="31" t="n"/>
      <c r="E37" s="32" t="n"/>
      <c r="F37" s="33" t="n"/>
      <c r="G37" s="26">
        <f>IF(OR(D37="",E37=""),"",D37*E37)</f>
      </c>
      <c r="H37" s="33" t="n"/>
      <c r="I37" s="34" t="n"/>
      <c r="J37" s="34" t="n"/>
      <c r="K37" s="30" t="n"/>
    </row>
    <row r="38" ht="22" customHeight="true">
      <c r="A38" s="29" t="n"/>
      <c r="B38" s="30" t="n"/>
      <c r="C38" s="30" t="n"/>
      <c r="D38" s="31" t="n"/>
      <c r="E38" s="32" t="n"/>
      <c r="F38" s="33" t="n"/>
      <c r="G38" s="26">
        <f>IF(OR(D38="",E38=""),"",D38*E38)</f>
      </c>
      <c r="H38" s="33" t="n"/>
      <c r="I38" s="34" t="n"/>
      <c r="J38" s="34" t="n"/>
      <c r="K38" s="30" t="n"/>
    </row>
    <row r="39" ht="22" customHeight="true">
      <c r="A39" s="29" t="n"/>
      <c r="B39" s="30" t="n"/>
      <c r="C39" s="30" t="n"/>
      <c r="D39" s="31" t="n"/>
      <c r="E39" s="32" t="n"/>
      <c r="F39" s="33" t="n"/>
      <c r="G39" s="26">
        <f>IF(OR(D39="",E39=""),"",D39*E39)</f>
      </c>
      <c r="H39" s="33" t="n"/>
      <c r="I39" s="34" t="n"/>
      <c r="J39" s="34" t="n"/>
      <c r="K39" s="30" t="n"/>
    </row>
    <row r="40" ht="22" customHeight="true">
      <c r="A40" s="29" t="n"/>
      <c r="B40" s="30" t="n"/>
      <c r="C40" s="30" t="n"/>
      <c r="D40" s="31" t="n"/>
      <c r="E40" s="32" t="n"/>
      <c r="F40" s="33" t="n"/>
      <c r="G40" s="26">
        <f>IF(OR(D40="",E40=""),"",D40*E40)</f>
      </c>
      <c r="H40" s="33" t="n"/>
      <c r="I40" s="34" t="n"/>
      <c r="J40" s="34" t="n"/>
      <c r="K40" s="30" t="n"/>
    </row>
    <row r="41" ht="22" customHeight="true">
      <c r="A41" s="29" t="n"/>
      <c r="B41" s="30" t="n"/>
      <c r="C41" s="30" t="n"/>
      <c r="D41" s="31" t="n"/>
      <c r="E41" s="32" t="n"/>
      <c r="F41" s="33" t="n"/>
      <c r="G41" s="26">
        <f>IF(OR(D41="",E41=""),"",D41*E41)</f>
      </c>
      <c r="H41" s="33" t="n"/>
      <c r="I41" s="34" t="n"/>
      <c r="J41" s="34" t="n"/>
      <c r="K41" s="30" t="n"/>
    </row>
    <row r="42" ht="22" customHeight="true">
      <c r="A42" s="29" t="n"/>
      <c r="B42" s="30" t="n"/>
      <c r="C42" s="30" t="n"/>
      <c r="D42" s="31" t="n"/>
      <c r="E42" s="32" t="n"/>
      <c r="F42" s="33" t="n"/>
      <c r="G42" s="26">
        <f>IF(OR(D42="",E42=""),"",D42*E42)</f>
      </c>
      <c r="H42" s="33" t="n"/>
      <c r="I42" s="34" t="n"/>
      <c r="J42" s="34" t="n"/>
      <c r="K42" s="30" t="n"/>
    </row>
    <row r="43" ht="22" customHeight="true">
      <c r="A43" s="29" t="n"/>
      <c r="B43" s="30" t="n"/>
      <c r="C43" s="30" t="n"/>
      <c r="D43" s="31" t="n"/>
      <c r="E43" s="32" t="n"/>
      <c r="F43" s="33" t="n"/>
      <c r="G43" s="26">
        <f>IF(OR(D43="",E43=""),"",D43*E43)</f>
      </c>
      <c r="H43" s="33" t="n"/>
      <c r="I43" s="34" t="n"/>
      <c r="J43" s="34" t="n"/>
      <c r="K43" s="30" t="n"/>
    </row>
    <row r="44" ht="22" customHeight="true">
      <c r="A44" s="29" t="n"/>
      <c r="B44" s="30" t="n"/>
      <c r="C44" s="30" t="n"/>
      <c r="D44" s="31" t="n"/>
      <c r="E44" s="32" t="n"/>
      <c r="F44" s="33" t="n"/>
      <c r="G44" s="26">
        <f>IF(OR(D44="",E44=""),"",D44*E44)</f>
      </c>
      <c r="H44" s="33" t="n"/>
      <c r="I44" s="34" t="n"/>
      <c r="J44" s="34" t="n"/>
      <c r="K44" s="30" t="n"/>
    </row>
    <row r="45" ht="22" customHeight="true">
      <c r="A45" s="29" t="n"/>
      <c r="B45" s="30" t="n"/>
      <c r="C45" s="30" t="n"/>
      <c r="D45" s="31" t="n"/>
      <c r="E45" s="32" t="n"/>
      <c r="F45" s="33" t="n"/>
      <c r="G45" s="26">
        <f>IF(OR(D45="",E45=""),"",D45*E45)</f>
      </c>
      <c r="H45" s="33" t="n"/>
      <c r="I45" s="34" t="n"/>
      <c r="J45" s="34" t="n"/>
      <c r="K45" s="30" t="n"/>
    </row>
    <row r="46" ht="22" customHeight="true">
      <c r="A46" s="29" t="n"/>
      <c r="B46" s="30" t="n"/>
      <c r="C46" s="30" t="n"/>
      <c r="D46" s="31" t="n"/>
      <c r="E46" s="32" t="n"/>
      <c r="F46" s="33" t="n"/>
      <c r="G46" s="26">
        <f>IF(OR(D46="",E46=""),"",D46*E46)</f>
      </c>
      <c r="H46" s="33" t="n"/>
      <c r="I46" s="34" t="n"/>
      <c r="J46" s="34" t="n"/>
      <c r="K46" s="30" t="n"/>
    </row>
    <row r="47" ht="22" customHeight="true">
      <c r="A47" s="29" t="n"/>
      <c r="B47" s="30" t="n"/>
      <c r="C47" s="30" t="n"/>
      <c r="D47" s="31" t="n"/>
      <c r="E47" s="32" t="n"/>
      <c r="F47" s="33" t="n"/>
      <c r="G47" s="26">
        <f>IF(OR(D47="",E47=""),"",D47*E47)</f>
      </c>
      <c r="H47" s="33" t="n"/>
      <c r="I47" s="34" t="n"/>
      <c r="J47" s="34" t="n"/>
      <c r="K47" s="30" t="n"/>
    </row>
    <row r="48" ht="22" customHeight="true">
      <c r="A48" s="29" t="n"/>
      <c r="B48" s="30" t="n"/>
      <c r="C48" s="30" t="n"/>
      <c r="D48" s="31" t="n"/>
      <c r="E48" s="32" t="n"/>
      <c r="F48" s="33" t="n"/>
      <c r="G48" s="26">
        <f>IF(OR(D48="",E48=""),"",D48*E48)</f>
      </c>
      <c r="H48" s="33" t="n"/>
      <c r="I48" s="34" t="n"/>
      <c r="J48" s="34" t="n"/>
      <c r="K48" s="30" t="n"/>
    </row>
    <row r="49" ht="22" customHeight="true">
      <c r="A49" s="29" t="n"/>
      <c r="B49" s="30" t="n"/>
      <c r="C49" s="30" t="n"/>
      <c r="D49" s="31" t="n"/>
      <c r="E49" s="32" t="n"/>
      <c r="F49" s="33" t="n"/>
      <c r="G49" s="26">
        <f>IF(OR(D49="",E49=""),"",D49*E49)</f>
      </c>
      <c r="H49" s="33" t="n"/>
      <c r="I49" s="34" t="n"/>
      <c r="J49" s="34" t="n"/>
      <c r="K49" s="30" t="n"/>
    </row>
    <row r="50" ht="22" customHeight="true">
      <c r="A50" s="29" t="n"/>
      <c r="B50" s="30" t="n"/>
      <c r="C50" s="30" t="n"/>
      <c r="D50" s="31" t="n"/>
      <c r="E50" s="32" t="n"/>
      <c r="F50" s="33" t="n"/>
      <c r="G50" s="26">
        <f>IF(OR(D50="",E50=""),"",D50*E50)</f>
      </c>
      <c r="H50" s="33" t="n"/>
      <c r="I50" s="34" t="n"/>
      <c r="J50" s="34" t="n"/>
      <c r="K50" s="30" t="n"/>
    </row>
    <row r="51" ht="22" customHeight="true">
      <c r="A51" s="29" t="n"/>
      <c r="B51" s="30" t="n"/>
      <c r="C51" s="30" t="n"/>
      <c r="D51" s="31" t="n"/>
      <c r="E51" s="32" t="n"/>
      <c r="F51" s="33" t="n"/>
      <c r="G51" s="26">
        <f>IF(OR(D51="",E51=""),"",D51*E51)</f>
      </c>
      <c r="H51" s="33" t="n"/>
      <c r="I51" s="34" t="n"/>
      <c r="J51" s="34" t="n"/>
      <c r="K51" s="30" t="n"/>
    </row>
    <row r="52" ht="22" customHeight="true">
      <c r="A52" s="29" t="n"/>
      <c r="B52" s="30" t="n"/>
      <c r="C52" s="30" t="n"/>
      <c r="D52" s="31" t="n"/>
      <c r="E52" s="32" t="n"/>
      <c r="F52" s="33" t="n"/>
      <c r="G52" s="26">
        <f>IF(OR(D52="",E52=""),"",D52*E52)</f>
      </c>
      <c r="H52" s="33" t="n"/>
      <c r="I52" s="34" t="n"/>
      <c r="J52" s="34" t="n"/>
      <c r="K52" s="30" t="n"/>
    </row>
    <row r="53" ht="22" customHeight="true">
      <c r="A53" s="29" t="n"/>
      <c r="B53" s="30" t="n"/>
      <c r="C53" s="30" t="n"/>
      <c r="D53" s="31" t="n"/>
      <c r="E53" s="32" t="n"/>
      <c r="F53" s="33" t="n"/>
      <c r="G53" s="26">
        <f>IF(OR(D53="",E53=""),"",D53*E53)</f>
      </c>
      <c r="H53" s="33" t="n"/>
      <c r="I53" s="34" t="n"/>
      <c r="J53" s="34" t="n"/>
      <c r="K53" s="30" t="n"/>
    </row>
    <row r="54" ht="22" customHeight="true">
      <c r="A54" s="29" t="n"/>
      <c r="B54" s="30" t="n"/>
      <c r="C54" s="30" t="n"/>
      <c r="D54" s="31" t="n"/>
      <c r="E54" s="32" t="n"/>
      <c r="F54" s="33" t="n"/>
      <c r="G54" s="26">
        <f>IF(OR(D54="",E54=""),"",D54*E54)</f>
      </c>
      <c r="H54" s="33" t="n"/>
      <c r="I54" s="34" t="n"/>
      <c r="J54" s="34" t="n"/>
      <c r="K54" s="30" t="n"/>
    </row>
    <row r="55" ht="22" customHeight="true">
      <c r="A55" s="29" t="n"/>
      <c r="B55" s="30" t="n"/>
      <c r="C55" s="30" t="n"/>
      <c r="D55" s="31" t="n"/>
      <c r="E55" s="32" t="n"/>
      <c r="F55" s="33" t="n"/>
      <c r="G55" s="26">
        <f>IF(OR(D55="",E55=""),"",D55*E55)</f>
      </c>
      <c r="H55" s="33" t="n"/>
      <c r="I55" s="34" t="n"/>
      <c r="J55" s="34" t="n"/>
      <c r="K55" s="30" t="n"/>
    </row>
    <row r="56" ht="22" customHeight="true">
      <c r="A56" s="29" t="n"/>
      <c r="B56" s="30" t="n"/>
      <c r="C56" s="30" t="n"/>
      <c r="D56" s="31" t="n"/>
      <c r="E56" s="32" t="n"/>
      <c r="F56" s="33" t="n"/>
      <c r="G56" s="26">
        <f>IF(OR(D56="",E56=""),"",D56*E56)</f>
      </c>
      <c r="H56" s="33" t="n"/>
      <c r="I56" s="34" t="n"/>
      <c r="J56" s="34" t="n"/>
      <c r="K56" s="30" t="n"/>
    </row>
    <row r="57" ht="22" customHeight="true">
      <c r="A57" s="29" t="n"/>
      <c r="B57" s="30" t="n"/>
      <c r="C57" s="30" t="n"/>
      <c r="D57" s="31" t="n"/>
      <c r="E57" s="32" t="n"/>
      <c r="F57" s="33" t="n"/>
      <c r="G57" s="26">
        <f>IF(OR(D57="",E57=""),"",D57*E57)</f>
      </c>
      <c r="H57" s="33" t="n"/>
      <c r="I57" s="34" t="n"/>
      <c r="J57" s="34" t="n"/>
      <c r="K57" s="30" t="n"/>
    </row>
    <row r="58" ht="22" customHeight="true">
      <c r="A58" s="29" t="n"/>
      <c r="B58" s="30" t="n"/>
      <c r="C58" s="30" t="n"/>
      <c r="D58" s="31" t="n"/>
      <c r="E58" s="32" t="n"/>
      <c r="F58" s="33" t="n"/>
      <c r="G58" s="26">
        <f>IF(OR(D58="",E58=""),"",D58*E58)</f>
      </c>
      <c r="H58" s="33" t="n"/>
      <c r="I58" s="34" t="n"/>
      <c r="J58" s="34" t="n"/>
      <c r="K58" s="30" t="n"/>
    </row>
    <row r="59" ht="22" customHeight="true">
      <c r="A59" s="29" t="n"/>
      <c r="B59" s="30" t="n"/>
      <c r="C59" s="30" t="n"/>
      <c r="D59" s="31" t="n"/>
      <c r="E59" s="32" t="n"/>
      <c r="F59" s="33" t="n"/>
      <c r="G59" s="26">
        <f>IF(OR(D59="",E59=""),"",D59*E59)</f>
      </c>
      <c r="H59" s="33" t="n"/>
      <c r="I59" s="34" t="n"/>
      <c r="J59" s="34" t="n"/>
      <c r="K59" s="30" t="n"/>
    </row>
    <row r="60" ht="22" customHeight="true">
      <c r="A60" s="29" t="n"/>
      <c r="B60" s="30" t="n"/>
      <c r="C60" s="30" t="n"/>
      <c r="D60" s="31" t="n"/>
      <c r="E60" s="32" t="n"/>
      <c r="F60" s="33" t="n"/>
      <c r="G60" s="26">
        <f>IF(OR(D60="",E60=""),"",D60*E60)</f>
      </c>
      <c r="H60" s="33" t="n"/>
      <c r="I60" s="34" t="n"/>
      <c r="J60" s="34" t="n"/>
      <c r="K60" s="30" t="n"/>
    </row>
    <row r="61" ht="22" customHeight="true">
      <c r="A61" s="29" t="n"/>
      <c r="B61" s="30" t="n"/>
      <c r="C61" s="30" t="n"/>
      <c r="D61" s="31" t="n"/>
      <c r="E61" s="32" t="n"/>
      <c r="F61" s="33" t="n"/>
      <c r="G61" s="26">
        <f>IF(OR(D61="",E61=""),"",D61*E61)</f>
      </c>
      <c r="H61" s="33" t="n"/>
      <c r="I61" s="34" t="n"/>
      <c r="J61" s="34" t="n"/>
      <c r="K61" s="30" t="n"/>
    </row>
    <row r="62" ht="22" customHeight="true">
      <c r="A62" s="29" t="n"/>
      <c r="B62" s="30" t="n"/>
      <c r="C62" s="30" t="n"/>
      <c r="D62" s="31" t="n"/>
      <c r="E62" s="32" t="n"/>
      <c r="F62" s="33" t="n"/>
      <c r="G62" s="26">
        <f>IF(OR(D62="",E62=""),"",D62*E62)</f>
      </c>
      <c r="H62" s="33" t="n"/>
      <c r="I62" s="34" t="n"/>
      <c r="J62" s="34" t="n"/>
      <c r="K62" s="30" t="n"/>
    </row>
    <row r="63" ht="22" customHeight="true">
      <c r="A63" s="29" t="n"/>
      <c r="B63" s="30" t="n"/>
      <c r="C63" s="30" t="n"/>
      <c r="D63" s="31" t="n"/>
      <c r="E63" s="32" t="n"/>
      <c r="F63" s="33" t="n"/>
      <c r="G63" s="26">
        <f>IF(OR(D63="",E63=""),"",D63*E63)</f>
      </c>
      <c r="H63" s="33" t="n"/>
      <c r="I63" s="34" t="n"/>
      <c r="J63" s="34" t="n"/>
      <c r="K63" s="30" t="n"/>
    </row>
    <row r="64" ht="22" customHeight="true">
      <c r="A64" s="29" t="n"/>
      <c r="B64" s="30" t="n"/>
      <c r="C64" s="30" t="n"/>
      <c r="D64" s="31" t="n"/>
      <c r="E64" s="32" t="n"/>
      <c r="F64" s="33" t="n"/>
      <c r="G64" s="26">
        <f>IF(OR(D64="",E64=""),"",D64*E64)</f>
      </c>
      <c r="H64" s="33" t="n"/>
      <c r="I64" s="34" t="n"/>
      <c r="J64" s="34" t="n"/>
      <c r="K64" s="30" t="n"/>
    </row>
    <row r="65" ht="22" customHeight="true">
      <c r="A65" s="29" t="n"/>
      <c r="B65" s="30" t="n"/>
      <c r="C65" s="30" t="n"/>
      <c r="D65" s="31" t="n"/>
      <c r="E65" s="32" t="n"/>
      <c r="F65" s="33" t="n"/>
      <c r="G65" s="26">
        <f>IF(OR(D65="",E65=""),"",D65*E65)</f>
      </c>
      <c r="H65" s="33" t="n"/>
      <c r="I65" s="34" t="n"/>
      <c r="J65" s="34" t="n"/>
      <c r="K65" s="30" t="n"/>
    </row>
    <row r="66" ht="22" customHeight="true">
      <c r="A66" s="29" t="n"/>
      <c r="B66" s="30" t="n"/>
      <c r="C66" s="30" t="n"/>
      <c r="D66" s="31" t="n"/>
      <c r="E66" s="32" t="n"/>
      <c r="F66" s="33" t="n"/>
      <c r="G66" s="26">
        <f>IF(OR(D66="",E66=""),"",D66*E66)</f>
      </c>
      <c r="H66" s="33" t="n"/>
      <c r="I66" s="34" t="n"/>
      <c r="J66" s="34" t="n"/>
      <c r="K66" s="30" t="n"/>
    </row>
    <row r="67" ht="22" customHeight="true">
      <c r="A67" s="29" t="n"/>
      <c r="B67" s="30" t="n"/>
      <c r="C67" s="30" t="n"/>
      <c r="D67" s="31" t="n"/>
      <c r="E67" s="32" t="n"/>
      <c r="F67" s="33" t="n"/>
      <c r="G67" s="26">
        <f>IF(OR(D67="",E67=""),"",D67*E67)</f>
      </c>
      <c r="H67" s="33" t="n"/>
      <c r="I67" s="34" t="n"/>
      <c r="J67" s="34" t="n"/>
      <c r="K67" s="30" t="n"/>
    </row>
    <row r="68" ht="22" customHeight="true">
      <c r="A68" s="29" t="n"/>
      <c r="B68" s="30" t="n"/>
      <c r="C68" s="30" t="n"/>
      <c r="D68" s="31" t="n"/>
      <c r="E68" s="32" t="n"/>
      <c r="F68" s="33" t="n"/>
      <c r="G68" s="26">
        <f>IF(OR(D68="",E68=""),"",D68*E68)</f>
      </c>
      <c r="H68" s="33" t="n"/>
      <c r="I68" s="34" t="n"/>
      <c r="J68" s="34" t="n"/>
      <c r="K68" s="30" t="n"/>
    </row>
    <row r="69" ht="22" customHeight="true">
      <c r="A69" s="29" t="n"/>
      <c r="B69" s="30" t="n"/>
      <c r="C69" s="30" t="n"/>
      <c r="D69" s="31" t="n"/>
      <c r="E69" s="32" t="n"/>
      <c r="F69" s="33" t="n"/>
      <c r="G69" s="26">
        <f>IF(OR(D69="",E69=""),"",D69*E69)</f>
      </c>
      <c r="H69" s="33" t="n"/>
      <c r="I69" s="34" t="n"/>
      <c r="J69" s="34" t="n"/>
      <c r="K69" s="30" t="n"/>
    </row>
    <row r="70" ht="22" customHeight="true">
      <c r="A70" s="29" t="n"/>
      <c r="B70" s="30" t="n"/>
      <c r="C70" s="30" t="n"/>
      <c r="D70" s="31" t="n"/>
      <c r="E70" s="32" t="n"/>
      <c r="F70" s="33" t="n"/>
      <c r="G70" s="26">
        <f>IF(OR(D70="",E70=""),"",D70*E70)</f>
      </c>
      <c r="H70" s="33" t="n"/>
      <c r="I70" s="34" t="n"/>
      <c r="J70" s="34" t="n"/>
      <c r="K70" s="30" t="n"/>
    </row>
    <row r="71" ht="22" customHeight="true">
      <c r="A71" s="29" t="n"/>
      <c r="B71" s="30" t="n"/>
      <c r="C71" s="30" t="n"/>
      <c r="D71" s="31" t="n"/>
      <c r="E71" s="32" t="n"/>
      <c r="F71" s="33" t="n"/>
      <c r="G71" s="26">
        <f>IF(OR(D71="",E71=""),"",D71*E71)</f>
      </c>
      <c r="H71" s="33" t="n"/>
      <c r="I71" s="34" t="n"/>
      <c r="J71" s="34" t="n"/>
      <c r="K71" s="30" t="n"/>
    </row>
    <row r="72" ht="22" customHeight="true">
      <c r="A72" s="29" t="n"/>
      <c r="B72" s="30" t="n"/>
      <c r="C72" s="30" t="n"/>
      <c r="D72" s="31" t="n"/>
      <c r="E72" s="32" t="n"/>
      <c r="F72" s="33" t="n"/>
      <c r="G72" s="26">
        <f>IF(OR(D72="",E72=""),"",D72*E72)</f>
      </c>
      <c r="H72" s="33" t="n"/>
      <c r="I72" s="34" t="n"/>
      <c r="J72" s="34" t="n"/>
      <c r="K72" s="30" t="n"/>
    </row>
    <row r="73" ht="22" customHeight="true">
      <c r="A73" s="29" t="n"/>
      <c r="B73" s="30" t="n"/>
      <c r="C73" s="30" t="n"/>
      <c r="D73" s="31" t="n"/>
      <c r="E73" s="32" t="n"/>
      <c r="F73" s="33" t="n"/>
      <c r="G73" s="26">
        <f>IF(OR(D73="",E73=""),"",D73*E73)</f>
      </c>
      <c r="H73" s="33" t="n"/>
      <c r="I73" s="34" t="n"/>
      <c r="J73" s="34" t="n"/>
      <c r="K73" s="30" t="n"/>
    </row>
    <row r="74" ht="22" customHeight="true">
      <c r="A74" s="29" t="n"/>
      <c r="B74" s="30" t="n"/>
      <c r="C74" s="30" t="n"/>
      <c r="D74" s="31" t="n"/>
      <c r="E74" s="32" t="n"/>
      <c r="F74" s="33" t="n"/>
      <c r="G74" s="26">
        <f>IF(OR(D74="",E74=""),"",D74*E74)</f>
      </c>
      <c r="H74" s="33" t="n"/>
      <c r="I74" s="34" t="n"/>
      <c r="J74" s="34" t="n"/>
      <c r="K74" s="30" t="n"/>
    </row>
    <row r="75" ht="22" customHeight="true">
      <c r="A75" s="29" t="n"/>
      <c r="B75" s="30" t="n"/>
      <c r="C75" s="30" t="n"/>
      <c r="D75" s="31" t="n"/>
      <c r="E75" s="32" t="n"/>
      <c r="F75" s="33" t="n"/>
      <c r="G75" s="26">
        <f>IF(OR(D75="",E75=""),"",D75*E75)</f>
      </c>
      <c r="H75" s="33" t="n"/>
      <c r="I75" s="34" t="n"/>
      <c r="J75" s="34" t="n"/>
      <c r="K75" s="30" t="n"/>
    </row>
    <row r="76" ht="22" customHeight="true">
      <c r="A76" s="29" t="n"/>
      <c r="B76" s="30" t="n"/>
      <c r="C76" s="30" t="n"/>
      <c r="D76" s="31" t="n"/>
      <c r="E76" s="32" t="n"/>
      <c r="F76" s="33" t="n"/>
      <c r="G76" s="26">
        <f>IF(OR(D76="",E76=""),"",D76*E76)</f>
      </c>
      <c r="H76" s="33" t="n"/>
      <c r="I76" s="34" t="n"/>
      <c r="J76" s="34" t="n"/>
      <c r="K76" s="30" t="n"/>
    </row>
    <row r="77" ht="22" customHeight="true">
      <c r="A77" s="29" t="n"/>
      <c r="B77" s="30" t="n"/>
      <c r="C77" s="30" t="n"/>
      <c r="D77" s="31" t="n"/>
      <c r="E77" s="32" t="n"/>
      <c r="F77" s="33" t="n"/>
      <c r="G77" s="26">
        <f>IF(OR(D77="",E77=""),"",D77*E77)</f>
      </c>
      <c r="H77" s="33" t="n"/>
      <c r="I77" s="34" t="n"/>
      <c r="J77" s="34" t="n"/>
      <c r="K77" s="30" t="n"/>
    </row>
    <row r="78" ht="22" customHeight="true">
      <c r="A78" s="29" t="n"/>
      <c r="B78" s="30" t="n"/>
      <c r="C78" s="30" t="n"/>
      <c r="D78" s="31" t="n"/>
      <c r="E78" s="32" t="n"/>
      <c r="F78" s="33" t="n"/>
      <c r="G78" s="26">
        <f>IF(OR(D78="",E78=""),"",D78*E78)</f>
      </c>
      <c r="H78" s="33" t="n"/>
      <c r="I78" s="34" t="n"/>
      <c r="J78" s="34" t="n"/>
      <c r="K78" s="30" t="n"/>
    </row>
    <row r="79" ht="22" customHeight="true">
      <c r="A79" s="29" t="n"/>
      <c r="B79" s="30" t="n"/>
      <c r="C79" s="30" t="n"/>
      <c r="D79" s="31" t="n"/>
      <c r="E79" s="32" t="n"/>
      <c r="F79" s="33" t="n"/>
      <c r="G79" s="26">
        <f>IF(OR(D79="",E79=""),"",D79*E79)</f>
      </c>
      <c r="H79" s="33" t="n"/>
      <c r="I79" s="34" t="n"/>
      <c r="J79" s="34" t="n"/>
      <c r="K79" s="30" t="n"/>
    </row>
    <row r="80" ht="22" customHeight="true">
      <c r="A80" s="29" t="n"/>
      <c r="B80" s="30" t="n"/>
      <c r="C80" s="30" t="n"/>
      <c r="D80" s="31" t="n"/>
      <c r="E80" s="32" t="n"/>
      <c r="F80" s="33" t="n"/>
      <c r="G80" s="26">
        <f>IF(OR(D80="",E80=""),"",D80*E80)</f>
      </c>
      <c r="H80" s="33" t="n"/>
      <c r="I80" s="34" t="n"/>
      <c r="J80" s="34" t="n"/>
      <c r="K80" s="30" t="n"/>
    </row>
    <row r="81" ht="22" customHeight="true">
      <c r="A81" s="29" t="n"/>
      <c r="B81" s="30" t="n"/>
      <c r="C81" s="30" t="n"/>
      <c r="D81" s="31" t="n"/>
      <c r="E81" s="32" t="n"/>
      <c r="F81" s="33" t="n"/>
      <c r="G81" s="26">
        <f>IF(OR(D81="",E81=""),"",D81*E81)</f>
      </c>
      <c r="H81" s="33" t="n"/>
      <c r="I81" s="34" t="n"/>
      <c r="J81" s="34" t="n"/>
      <c r="K81" s="30" t="n"/>
    </row>
    <row r="82" ht="22" customHeight="true">
      <c r="A82" s="29" t="n"/>
      <c r="B82" s="30" t="n"/>
      <c r="C82" s="30" t="n"/>
      <c r="D82" s="31" t="n"/>
      <c r="E82" s="32" t="n"/>
      <c r="F82" s="33" t="n"/>
      <c r="G82" s="26">
        <f>IF(OR(D82="",E82=""),"",D82*E82)</f>
      </c>
      <c r="H82" s="33" t="n"/>
      <c r="I82" s="34" t="n"/>
      <c r="J82" s="34" t="n"/>
      <c r="K82" s="30" t="n"/>
    </row>
    <row r="83" ht="22" customHeight="true">
      <c r="A83" s="29" t="n"/>
      <c r="B83" s="30" t="n"/>
      <c r="C83" s="30" t="n"/>
      <c r="D83" s="31" t="n"/>
      <c r="E83" s="32" t="n"/>
      <c r="F83" s="33" t="n"/>
      <c r="G83" s="26">
        <f>IF(OR(D83="",E83=""),"",D83*E83)</f>
      </c>
      <c r="H83" s="33" t="n"/>
      <c r="I83" s="34" t="n"/>
      <c r="J83" s="34" t="n"/>
      <c r="K83" s="30" t="n"/>
    </row>
    <row r="84" ht="22" customHeight="true">
      <c r="A84" s="29" t="n"/>
      <c r="B84" s="30" t="n"/>
      <c r="C84" s="30" t="n"/>
      <c r="D84" s="31" t="n"/>
      <c r="E84" s="32" t="n"/>
      <c r="F84" s="33" t="n"/>
      <c r="G84" s="26">
        <f>IF(OR(D84="",E84=""),"",D84*E84)</f>
      </c>
      <c r="H84" s="33" t="n"/>
      <c r="I84" s="34" t="n"/>
      <c r="J84" s="34" t="n"/>
      <c r="K84" s="30" t="n"/>
    </row>
    <row r="85" ht="22" customHeight="true">
      <c r="A85" s="29" t="n"/>
      <c r="B85" s="30" t="n"/>
      <c r="C85" s="30" t="n"/>
      <c r="D85" s="31" t="n"/>
      <c r="E85" s="32" t="n"/>
      <c r="F85" s="33" t="n"/>
      <c r="G85" s="26">
        <f>IF(OR(D85="",E85=""),"",D85*E85)</f>
      </c>
      <c r="H85" s="33" t="n"/>
      <c r="I85" s="34" t="n"/>
      <c r="J85" s="34" t="n"/>
      <c r="K85" s="30" t="n"/>
    </row>
    <row r="86" ht="22" customHeight="true">
      <c r="A86" s="29" t="n"/>
      <c r="B86" s="30" t="n"/>
      <c r="C86" s="30" t="n"/>
      <c r="D86" s="31" t="n"/>
      <c r="E86" s="32" t="n"/>
      <c r="F86" s="33" t="n"/>
      <c r="G86" s="26">
        <f>IF(OR(D86="",E86=""),"",D86*E86)</f>
      </c>
      <c r="H86" s="33" t="n"/>
      <c r="I86" s="34" t="n"/>
      <c r="J86" s="34" t="n"/>
      <c r="K86" s="30" t="n"/>
    </row>
    <row r="87" ht="22" customHeight="true">
      <c r="A87" s="29" t="n"/>
      <c r="B87" s="30" t="n"/>
      <c r="C87" s="30" t="n"/>
      <c r="D87" s="31" t="n"/>
      <c r="E87" s="32" t="n"/>
      <c r="F87" s="33" t="n"/>
      <c r="G87" s="26">
        <f>IF(OR(D87="",E87=""),"",D87*E87)</f>
      </c>
      <c r="H87" s="33" t="n"/>
      <c r="I87" s="34" t="n"/>
      <c r="J87" s="34" t="n"/>
      <c r="K87" s="30" t="n"/>
    </row>
    <row r="88" ht="22" customHeight="true">
      <c r="A88" s="29" t="n"/>
      <c r="B88" s="30" t="n"/>
      <c r="C88" s="30" t="n"/>
      <c r="D88" s="31" t="n"/>
      <c r="E88" s="32" t="n"/>
      <c r="F88" s="33" t="n"/>
      <c r="G88" s="26">
        <f>IF(OR(D88="",E88=""),"",D88*E88)</f>
      </c>
      <c r="H88" s="33" t="n"/>
      <c r="I88" s="34" t="n"/>
      <c r="J88" s="34" t="n"/>
      <c r="K88" s="30" t="n"/>
    </row>
    <row r="89" ht="22" customHeight="true">
      <c r="A89" s="29" t="n"/>
      <c r="B89" s="30" t="n"/>
      <c r="C89" s="30" t="n"/>
      <c r="D89" s="31" t="n"/>
      <c r="E89" s="32" t="n"/>
      <c r="F89" s="33" t="n"/>
      <c r="G89" s="26">
        <f>IF(OR(D89="",E89=""),"",D89*E89)</f>
      </c>
      <c r="H89" s="33" t="n"/>
      <c r="I89" s="34" t="n"/>
      <c r="J89" s="34" t="n"/>
      <c r="K89" s="30" t="n"/>
    </row>
    <row r="90" ht="22" customHeight="true">
      <c r="A90" s="29" t="n"/>
      <c r="B90" s="30" t="n"/>
      <c r="C90" s="30" t="n"/>
      <c r="D90" s="31" t="n"/>
      <c r="E90" s="32" t="n"/>
      <c r="F90" s="33" t="n"/>
      <c r="G90" s="26">
        <f>IF(OR(D90="",E90=""),"",D90*E90)</f>
      </c>
      <c r="H90" s="33" t="n"/>
      <c r="I90" s="34" t="n"/>
      <c r="J90" s="34" t="n"/>
      <c r="K90" s="30" t="n"/>
    </row>
    <row r="91" ht="22" customHeight="true">
      <c r="A91" s="29" t="n"/>
      <c r="B91" s="30" t="n"/>
      <c r="C91" s="30" t="n"/>
      <c r="D91" s="31" t="n"/>
      <c r="E91" s="32" t="n"/>
      <c r="F91" s="33" t="n"/>
      <c r="G91" s="26">
        <f>IF(OR(D91="",E91=""),"",D91*E91)</f>
      </c>
      <c r="H91" s="33" t="n"/>
      <c r="I91" s="34" t="n"/>
      <c r="J91" s="34" t="n"/>
      <c r="K91" s="30" t="n"/>
    </row>
    <row r="92" ht="22" customHeight="true">
      <c r="A92" s="29" t="n"/>
      <c r="B92" s="30" t="n"/>
      <c r="C92" s="30" t="n"/>
      <c r="D92" s="31" t="n"/>
      <c r="E92" s="32" t="n"/>
      <c r="F92" s="33" t="n"/>
      <c r="G92" s="26">
        <f>IF(OR(D92="",E92=""),"",D92*E92)</f>
      </c>
      <c r="H92" s="33" t="n"/>
      <c r="I92" s="34" t="n"/>
      <c r="J92" s="34" t="n"/>
      <c r="K92" s="30" t="n"/>
    </row>
    <row r="93" ht="22" customHeight="true">
      <c r="A93" s="29" t="n"/>
      <c r="B93" s="30" t="n"/>
      <c r="C93" s="30" t="n"/>
      <c r="D93" s="31" t="n"/>
      <c r="E93" s="32" t="n"/>
      <c r="F93" s="33" t="n"/>
      <c r="G93" s="26">
        <f>IF(OR(D93="",E93=""),"",D93*E93)</f>
      </c>
      <c r="H93" s="33" t="n"/>
      <c r="I93" s="34" t="n"/>
      <c r="J93" s="34" t="n"/>
      <c r="K93" s="30" t="n"/>
    </row>
    <row r="94" ht="22" customHeight="true">
      <c r="A94" s="29" t="n"/>
      <c r="B94" s="30" t="n"/>
      <c r="C94" s="30" t="n"/>
      <c r="D94" s="31" t="n"/>
      <c r="E94" s="32" t="n"/>
      <c r="F94" s="33" t="n"/>
      <c r="G94" s="26">
        <f>IF(OR(D94="",E94=""),"",D94*E94)</f>
      </c>
      <c r="H94" s="33" t="n"/>
      <c r="I94" s="34" t="n"/>
      <c r="J94" s="34" t="n"/>
      <c r="K94" s="30" t="n"/>
    </row>
    <row r="95" ht="22" customHeight="true">
      <c r="A95" s="29" t="n"/>
      <c r="B95" s="30" t="n"/>
      <c r="C95" s="30" t="n"/>
      <c r="D95" s="31" t="n"/>
      <c r="E95" s="32" t="n"/>
      <c r="F95" s="33" t="n"/>
      <c r="G95" s="26">
        <f>IF(OR(D95="",E95=""),"",D95*E95)</f>
      </c>
      <c r="H95" s="33" t="n"/>
      <c r="I95" s="34" t="n"/>
      <c r="J95" s="34" t="n"/>
      <c r="K95" s="30" t="n"/>
    </row>
    <row r="96" ht="22" customHeight="true">
      <c r="A96" s="29" t="n"/>
      <c r="B96" s="30" t="n"/>
      <c r="C96" s="30" t="n"/>
      <c r="D96" s="31" t="n"/>
      <c r="E96" s="32" t="n"/>
      <c r="F96" s="33" t="n"/>
      <c r="G96" s="26">
        <f>IF(OR(D96="",E96=""),"",D96*E96)</f>
      </c>
      <c r="H96" s="33" t="n"/>
      <c r="I96" s="34" t="n"/>
      <c r="J96" s="34" t="n"/>
      <c r="K96" s="30" t="n"/>
    </row>
    <row r="97" ht="22" customHeight="true">
      <c r="A97" s="29" t="n"/>
      <c r="B97" s="30" t="n"/>
      <c r="C97" s="30" t="n"/>
      <c r="D97" s="31" t="n"/>
      <c r="E97" s="32" t="n"/>
      <c r="F97" s="33" t="n"/>
      <c r="G97" s="26">
        <f>IF(OR(D97="",E97=""),"",D97*E97)</f>
      </c>
      <c r="H97" s="33" t="n"/>
      <c r="I97" s="34" t="n"/>
      <c r="J97" s="34" t="n"/>
      <c r="K97" s="30" t="n"/>
    </row>
    <row r="98" ht="22" customHeight="true">
      <c r="A98" s="29" t="n"/>
      <c r="B98" s="30" t="n"/>
      <c r="C98" s="30" t="n"/>
      <c r="D98" s="31" t="n"/>
      <c r="E98" s="32" t="n"/>
      <c r="F98" s="33" t="n"/>
      <c r="G98" s="26">
        <f>IF(OR(D98="",E98=""),"",D98*E98)</f>
      </c>
      <c r="H98" s="33" t="n"/>
      <c r="I98" s="34" t="n"/>
      <c r="J98" s="34" t="n"/>
      <c r="K98" s="30" t="n"/>
    </row>
    <row r="99" ht="22" customHeight="true">
      <c r="A99" s="29" t="n"/>
      <c r="B99" s="30" t="n"/>
      <c r="C99" s="30" t="n"/>
      <c r="D99" s="31" t="n"/>
      <c r="E99" s="32" t="n"/>
      <c r="F99" s="33" t="n"/>
      <c r="G99" s="26">
        <f>IF(OR(D99="",E99=""),"",D99*E99)</f>
      </c>
      <c r="H99" s="33" t="n"/>
      <c r="I99" s="34" t="n"/>
      <c r="J99" s="34" t="n"/>
      <c r="K99" s="30" t="n"/>
    </row>
    <row r="100" ht="22" customHeight="true">
      <c r="A100" s="29" t="n"/>
      <c r="B100" s="30" t="n"/>
      <c r="C100" s="30" t="n"/>
      <c r="D100" s="31" t="n"/>
      <c r="E100" s="32" t="n"/>
      <c r="F100" s="33" t="n"/>
      <c r="G100" s="26">
        <f>IF(OR(D100="",E100=""),"",D100*E100)</f>
      </c>
      <c r="H100" s="33" t="n"/>
      <c r="I100" s="34" t="n"/>
      <c r="J100" s="34" t="n"/>
      <c r="K100" s="30" t="n"/>
    </row>
  </sheetData>
  <mergeCells count="8">
    <mergeCell ref="E4:F4"/>
    <mergeCell ref="B5:C6"/>
    <mergeCell ref="A2:K2"/>
    <mergeCell ref="E5:F6"/>
    <mergeCell ref="H4:I4"/>
    <mergeCell ref="H5:I6"/>
    <mergeCell ref="A1:K1"/>
    <mergeCell ref="B4:C4"/>
  </mergeCells>
  <conditionalFormatting sqref="F13:F100">
    <cfRule type="expression" dxfId="1" priority="1">
      <formula>$F13="受注"</formula>
    </cfRule>
    <cfRule type="expression" dxfId="2" priority="2">
      <formula>$F13="失注"</formula>
    </cfRule>
  </conditionalFormatting>
  <conditionalFormatting sqref="I13:I100">
    <cfRule type="expression" dxfId="0" priority="3">
      <formula>AND($I13&lt;TODAY(),$I13&lt;&gt;"",$F13&lt;&gt;"受注",$F13&lt;&gt;"失注")</formula>
    </cfRule>
  </conditionalFormatting>
  <conditionalFormatting sqref="E13:E100">
    <cfRule type="colorScale" priority="4">
      <colorScale>
        <cfvo type="num" val="0"/>
        <cfvo type="percentile" val="50"/>
        <cfvo type="num" val="1"/>
        <color rgb="00F4CCCC"/>
        <color rgb="00FFF2CC"/>
        <color rgb="00D9EAD3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Bitte wählen Sie eine Option aus dem Blatt „Einstellungen“." errorTitle="Eingabefehler" prompt="Bitte wählen Sie eine Wahrscheinlichkeit aus." promptTitle="Optionen" showErrorMessage="true" showInputMessage="true" sqref="E13:E100" type="list">
      <formula1>'設定 (settings)'!$E$5:$E$15</formula1>
    </dataValidation>
    <dataValidation allowBlank="true" error="Bitte wählen Sie eine Option aus dem Blatt „Einstellungen“." errorTitle="Eingabefehler" prompt="Bitte wählen Sie eine Phase aus." promptTitle="Optionen" showErrorMessage="true" showInputMessage="true" sqref="F13:F100" type="list">
      <formula1>'設定 (settings)'!$A$5:$A$10</formula1>
    </dataValidation>
    <dataValidation allowBlank="true" error="Bitte wählen Sie eine Option aus dem Blatt „Einstellungen“." errorTitle="Eingabefehler" prompt="Bitte wählen Sie einen Vertriebsmitarbeiter aus." promptTitle="Optionen" showErrorMessage="true" showInputMessage="true" sqref="H13:H100" type="list">
      <formula1>'設定 (settings)'!$C$5:$C$22</formula1>
    </dataValidation>
  </dataValidations>
  <printOptions horizontalCentered="true"/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100"/>
  <sheetViews>
    <sheetView showGridLines="true" zoomScale="90" zoomScaleNormal="90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32"/>
  </cols>
  <sheetData>
    <row r="1" ht="30" customHeight="true">
      <c r="A1" s="1" t="s">
        <v>11</v>
      </c>
    </row>
    <row r="2" ht="32" customHeight="true">
      <c r="A2" s="2" t="s">
        <v>114</v>
      </c>
    </row>
    <row r="3"/>
    <row r="4">
      <c r="A4" s="19" t="s">
        <v>115</v>
      </c>
      <c r="B4" s="9" t="n"/>
      <c r="C4" s="9" t="n"/>
      <c r="D4" s="9" t="n"/>
      <c r="E4" s="9" t="n"/>
      <c r="F4" s="9" t="n"/>
      <c r="G4" s="10" t="n"/>
    </row>
    <row r="5">
      <c r="A5" s="13" t="n"/>
      <c r="B5" s="14" t="n"/>
      <c r="C5" s="14" t="n"/>
      <c r="D5" s="14" t="n"/>
      <c r="E5" s="14" t="n"/>
      <c r="F5" s="14" t="n"/>
      <c r="G5" s="15" t="n"/>
    </row>
    <row r="6"/>
    <row r="7"/>
    <row r="8"/>
    <row r="9"/>
    <row r="10"/>
    <row r="11"/>
    <row r="12" ht="28" customHeight="true">
      <c r="A12" s="6" t="s">
        <v>116</v>
      </c>
      <c r="B12" s="6" t="s">
        <v>77</v>
      </c>
      <c r="C12" s="6" t="s">
        <v>6</v>
      </c>
      <c r="D12" s="6" t="s">
        <v>117</v>
      </c>
      <c r="E12" s="6" t="s">
        <v>118</v>
      </c>
      <c r="F12" s="6" t="s">
        <v>119</v>
      </c>
      <c r="G12" s="6" t="s">
        <v>120</v>
      </c>
    </row>
    <row r="13" ht="22" customHeight="true">
      <c r="A13" s="29" t="s">
        <v>121</v>
      </c>
      <c r="B13" s="33" t="s">
        <v>84</v>
      </c>
      <c r="C13" s="35">
        <f>IFERROR(VLOOKUP(B13,'Verkaufschancen-Register'!$A$13:$B$100,2,FALSE),"")</f>
      </c>
      <c r="D13" s="30" t="s">
        <v>122</v>
      </c>
      <c r="E13" s="30" t="s">
        <v>123</v>
      </c>
      <c r="F13" s="30" t="s">
        <v>124</v>
      </c>
      <c r="G13" s="30" t="s">
        <v>125</v>
      </c>
    </row>
    <row r="14" ht="22" customHeight="true">
      <c r="A14" s="29" t="s">
        <v>126</v>
      </c>
      <c r="B14" s="33" t="s">
        <v>89</v>
      </c>
      <c r="C14" s="35">
        <f>IFERROR(VLOOKUP(B14,'Verkaufschancen-Register'!$A$13:$B$100,2,FALSE),"")</f>
      </c>
      <c r="D14" s="30" t="s">
        <v>127</v>
      </c>
      <c r="E14" s="30" t="s">
        <v>128</v>
      </c>
      <c r="F14" s="30" t="s">
        <v>129</v>
      </c>
      <c r="G14" s="30" t="s">
        <v>130</v>
      </c>
    </row>
    <row r="15" ht="22" customHeight="true">
      <c r="A15" s="29" t="s">
        <v>131</v>
      </c>
      <c r="B15" s="33" t="s">
        <v>94</v>
      </c>
      <c r="C15" s="35">
        <f>IFERROR(VLOOKUP(B15,'Verkaufschancen-Register'!$A$13:$B$100,2,FALSE),"")</f>
      </c>
      <c r="D15" s="30" t="s">
        <v>132</v>
      </c>
      <c r="E15" s="30" t="s">
        <v>133</v>
      </c>
      <c r="F15" s="30" t="s">
        <v>134</v>
      </c>
      <c r="G15" s="30" t="s">
        <v>135</v>
      </c>
    </row>
    <row r="16" ht="22" customHeight="true">
      <c r="A16" s="29" t="s">
        <v>136</v>
      </c>
      <c r="B16" s="33" t="s">
        <v>104</v>
      </c>
      <c r="C16" s="35">
        <f>IFERROR(VLOOKUP(B16,'Verkaufschancen-Register'!$A$13:$B$100,2,FALSE),"")</f>
      </c>
      <c r="D16" s="30" t="s">
        <v>137</v>
      </c>
      <c r="E16" s="30" t="s">
        <v>138</v>
      </c>
      <c r="F16" s="30" t="s">
        <v>139</v>
      </c>
      <c r="G16" s="30" t="s">
        <v>140</v>
      </c>
    </row>
    <row r="17" ht="22" customHeight="true">
      <c r="A17" s="29" t="n"/>
      <c r="B17" s="33" t="n"/>
      <c r="C17" s="35">
        <f>IFERROR(VLOOKUP(B17,'Verkaufschancen-Register'!$A$13:$B$100,2,FALSE),"")</f>
      </c>
      <c r="D17" s="30" t="n"/>
      <c r="E17" s="30" t="n"/>
      <c r="F17" s="30" t="n"/>
      <c r="G17" s="30" t="n"/>
    </row>
    <row r="18" ht="22" customHeight="true">
      <c r="A18" s="29" t="n"/>
      <c r="B18" s="33" t="n"/>
      <c r="C18" s="35">
        <f>IFERROR(VLOOKUP(B18,'Verkaufschancen-Register'!$A$13:$B$100,2,FALSE),"")</f>
      </c>
      <c r="D18" s="30" t="n"/>
      <c r="E18" s="30" t="n"/>
      <c r="F18" s="30" t="n"/>
      <c r="G18" s="30" t="n"/>
    </row>
    <row r="19" ht="22" customHeight="true">
      <c r="A19" s="29" t="n"/>
      <c r="B19" s="33" t="n"/>
      <c r="C19" s="35">
        <f>IFERROR(VLOOKUP(B19,'Verkaufschancen-Register'!$A$13:$B$100,2,FALSE),"")</f>
      </c>
      <c r="D19" s="30" t="n"/>
      <c r="E19" s="30" t="n"/>
      <c r="F19" s="30" t="n"/>
      <c r="G19" s="30" t="n"/>
    </row>
    <row r="20" ht="22" customHeight="true">
      <c r="A20" s="29" t="n"/>
      <c r="B20" s="33" t="n"/>
      <c r="C20" s="35">
        <f>IFERROR(VLOOKUP(B20,'Verkaufschancen-Register'!$A$13:$B$100,2,FALSE),"")</f>
      </c>
      <c r="D20" s="30" t="n"/>
      <c r="E20" s="30" t="n"/>
      <c r="F20" s="30" t="n"/>
      <c r="G20" s="30" t="n"/>
    </row>
    <row r="21" ht="22" customHeight="true">
      <c r="A21" s="29" t="n"/>
      <c r="B21" s="33" t="n"/>
      <c r="C21" s="35">
        <f>IFERROR(VLOOKUP(B21,'Verkaufschancen-Register'!$A$13:$B$100,2,FALSE),"")</f>
      </c>
      <c r="D21" s="30" t="n"/>
      <c r="E21" s="30" t="n"/>
      <c r="F21" s="30" t="n"/>
      <c r="G21" s="30" t="n"/>
    </row>
    <row r="22" ht="22" customHeight="true">
      <c r="A22" s="29" t="n"/>
      <c r="B22" s="33" t="n"/>
      <c r="C22" s="35">
        <f>IFERROR(VLOOKUP(B22,'Verkaufschancen-Register'!$A$13:$B$100,2,FALSE),"")</f>
      </c>
      <c r="D22" s="30" t="n"/>
      <c r="E22" s="30" t="n"/>
      <c r="F22" s="30" t="n"/>
      <c r="G22" s="30" t="n"/>
    </row>
    <row r="23" ht="22" customHeight="true">
      <c r="A23" s="29" t="n"/>
      <c r="B23" s="33" t="n"/>
      <c r="C23" s="35">
        <f>IFERROR(VLOOKUP(B23,'Verkaufschancen-Register'!$A$13:$B$100,2,FALSE),"")</f>
      </c>
      <c r="D23" s="30" t="n"/>
      <c r="E23" s="30" t="n"/>
      <c r="F23" s="30" t="n"/>
      <c r="G23" s="30" t="n"/>
    </row>
    <row r="24" ht="22" customHeight="true">
      <c r="A24" s="29" t="n"/>
      <c r="B24" s="33" t="n"/>
      <c r="C24" s="35">
        <f>IFERROR(VLOOKUP(B24,'Verkaufschancen-Register'!$A$13:$B$100,2,FALSE),"")</f>
      </c>
      <c r="D24" s="30" t="n"/>
      <c r="E24" s="30" t="n"/>
      <c r="F24" s="30" t="n"/>
      <c r="G24" s="30" t="n"/>
    </row>
    <row r="25" ht="22" customHeight="true">
      <c r="A25" s="29" t="n"/>
      <c r="B25" s="33" t="n"/>
      <c r="C25" s="35">
        <f>IFERROR(VLOOKUP(B25,'Verkaufschancen-Register'!$A$13:$B$100,2,FALSE),"")</f>
      </c>
      <c r="D25" s="30" t="n"/>
      <c r="E25" s="30" t="n"/>
      <c r="F25" s="30" t="n"/>
      <c r="G25" s="30" t="n"/>
    </row>
    <row r="26" ht="22" customHeight="true">
      <c r="A26" s="29" t="n"/>
      <c r="B26" s="33" t="n"/>
      <c r="C26" s="35">
        <f>IFERROR(VLOOKUP(B26,'Verkaufschancen-Register'!$A$13:$B$100,2,FALSE),"")</f>
      </c>
      <c r="D26" s="30" t="n"/>
      <c r="E26" s="30" t="n"/>
      <c r="F26" s="30" t="n"/>
      <c r="G26" s="30" t="n"/>
    </row>
    <row r="27" ht="22" customHeight="true">
      <c r="A27" s="29" t="n"/>
      <c r="B27" s="33" t="n"/>
      <c r="C27" s="35">
        <f>IFERROR(VLOOKUP(B27,'Verkaufschancen-Register'!$A$13:$B$100,2,FALSE),"")</f>
      </c>
      <c r="D27" s="30" t="n"/>
      <c r="E27" s="30" t="n"/>
      <c r="F27" s="30" t="n"/>
      <c r="G27" s="30" t="n"/>
    </row>
    <row r="28" ht="22" customHeight="true">
      <c r="A28" s="29" t="n"/>
      <c r="B28" s="33" t="n"/>
      <c r="C28" s="35">
        <f>IFERROR(VLOOKUP(B28,'Verkaufschancen-Register'!$A$13:$B$100,2,FALSE),"")</f>
      </c>
      <c r="D28" s="30" t="n"/>
      <c r="E28" s="30" t="n"/>
      <c r="F28" s="30" t="n"/>
      <c r="G28" s="30" t="n"/>
    </row>
    <row r="29" ht="22" customHeight="true">
      <c r="A29" s="29" t="n"/>
      <c r="B29" s="33" t="n"/>
      <c r="C29" s="35">
        <f>IFERROR(VLOOKUP(B29,'Verkaufschancen-Register'!$A$13:$B$100,2,FALSE),"")</f>
      </c>
      <c r="D29" s="30" t="n"/>
      <c r="E29" s="30" t="n"/>
      <c r="F29" s="30" t="n"/>
      <c r="G29" s="30" t="n"/>
    </row>
    <row r="30" ht="22" customHeight="true">
      <c r="A30" s="29" t="n"/>
      <c r="B30" s="33" t="n"/>
      <c r="C30" s="35">
        <f>IFERROR(VLOOKUP(B30,'Verkaufschancen-Register'!$A$13:$B$100,2,FALSE),"")</f>
      </c>
      <c r="D30" s="30" t="n"/>
      <c r="E30" s="30" t="n"/>
      <c r="F30" s="30" t="n"/>
      <c r="G30" s="30" t="n"/>
    </row>
    <row r="31" ht="22" customHeight="true">
      <c r="A31" s="29" t="n"/>
      <c r="B31" s="33" t="n"/>
      <c r="C31" s="35">
        <f>IFERROR(VLOOKUP(B31,'Verkaufschancen-Register'!$A$13:$B$100,2,FALSE),"")</f>
      </c>
      <c r="D31" s="30" t="n"/>
      <c r="E31" s="30" t="n"/>
      <c r="F31" s="30" t="n"/>
      <c r="G31" s="30" t="n"/>
    </row>
    <row r="32" ht="22" customHeight="true">
      <c r="A32" s="29" t="n"/>
      <c r="B32" s="33" t="n"/>
      <c r="C32" s="35">
        <f>IFERROR(VLOOKUP(B32,'Verkaufschancen-Register'!$A$13:$B$100,2,FALSE),"")</f>
      </c>
      <c r="D32" s="30" t="n"/>
      <c r="E32" s="30" t="n"/>
      <c r="F32" s="30" t="n"/>
      <c r="G32" s="30" t="n"/>
    </row>
    <row r="33" ht="22" customHeight="true">
      <c r="A33" s="29" t="n"/>
      <c r="B33" s="33" t="n"/>
      <c r="C33" s="35">
        <f>IFERROR(VLOOKUP(B33,'Verkaufschancen-Register'!$A$13:$B$100,2,FALSE),"")</f>
      </c>
      <c r="D33" s="30" t="n"/>
      <c r="E33" s="30" t="n"/>
      <c r="F33" s="30" t="n"/>
      <c r="G33" s="30" t="n"/>
    </row>
    <row r="34" ht="22" customHeight="true">
      <c r="A34" s="29" t="n"/>
      <c r="B34" s="33" t="n"/>
      <c r="C34" s="35">
        <f>IFERROR(VLOOKUP(B34,'Verkaufschancen-Register'!$A$13:$B$100,2,FALSE),"")</f>
      </c>
      <c r="D34" s="30" t="n"/>
      <c r="E34" s="30" t="n"/>
      <c r="F34" s="30" t="n"/>
      <c r="G34" s="30" t="n"/>
    </row>
    <row r="35" ht="22" customHeight="true">
      <c r="A35" s="29" t="n"/>
      <c r="B35" s="33" t="n"/>
      <c r="C35" s="35">
        <f>IFERROR(VLOOKUP(B35,'Verkaufschancen-Register'!$A$13:$B$100,2,FALSE),"")</f>
      </c>
      <c r="D35" s="30" t="n"/>
      <c r="E35" s="30" t="n"/>
      <c r="F35" s="30" t="n"/>
      <c r="G35" s="30" t="n"/>
    </row>
    <row r="36" ht="22" customHeight="true">
      <c r="A36" s="29" t="n"/>
      <c r="B36" s="33" t="n"/>
      <c r="C36" s="35">
        <f>IFERROR(VLOOKUP(B36,'Verkaufschancen-Register'!$A$13:$B$100,2,FALSE),"")</f>
      </c>
      <c r="D36" s="30" t="n"/>
      <c r="E36" s="30" t="n"/>
      <c r="F36" s="30" t="n"/>
      <c r="G36" s="30" t="n"/>
    </row>
    <row r="37" ht="22" customHeight="true">
      <c r="A37" s="29" t="n"/>
      <c r="B37" s="33" t="n"/>
      <c r="C37" s="35">
        <f>IFERROR(VLOOKUP(B37,'Verkaufschancen-Register'!$A$13:$B$100,2,FALSE),"")</f>
      </c>
      <c r="D37" s="30" t="n"/>
      <c r="E37" s="30" t="n"/>
      <c r="F37" s="30" t="n"/>
      <c r="G37" s="30" t="n"/>
    </row>
    <row r="38" ht="22" customHeight="true">
      <c r="A38" s="29" t="n"/>
      <c r="B38" s="33" t="n"/>
      <c r="C38" s="35">
        <f>IFERROR(VLOOKUP(B38,'Verkaufschancen-Register'!$A$13:$B$100,2,FALSE),"")</f>
      </c>
      <c r="D38" s="30" t="n"/>
      <c r="E38" s="30" t="n"/>
      <c r="F38" s="30" t="n"/>
      <c r="G38" s="30" t="n"/>
    </row>
    <row r="39" ht="22" customHeight="true">
      <c r="A39" s="29" t="n"/>
      <c r="B39" s="33" t="n"/>
      <c r="C39" s="35">
        <f>IFERROR(VLOOKUP(B39,'Verkaufschancen-Register'!$A$13:$B$100,2,FALSE),"")</f>
      </c>
      <c r="D39" s="30" t="n"/>
      <c r="E39" s="30" t="n"/>
      <c r="F39" s="30" t="n"/>
      <c r="G39" s="30" t="n"/>
    </row>
    <row r="40" ht="22" customHeight="true">
      <c r="A40" s="29" t="n"/>
      <c r="B40" s="33" t="n"/>
      <c r="C40" s="35">
        <f>IFERROR(VLOOKUP(B40,'Verkaufschancen-Register'!$A$13:$B$100,2,FALSE),"")</f>
      </c>
      <c r="D40" s="30" t="n"/>
      <c r="E40" s="30" t="n"/>
      <c r="F40" s="30" t="n"/>
      <c r="G40" s="30" t="n"/>
    </row>
    <row r="41" ht="22" customHeight="true">
      <c r="A41" s="29" t="n"/>
      <c r="B41" s="33" t="n"/>
      <c r="C41" s="35">
        <f>IFERROR(VLOOKUP(B41,'Verkaufschancen-Register'!$A$13:$B$100,2,FALSE),"")</f>
      </c>
      <c r="D41" s="30" t="n"/>
      <c r="E41" s="30" t="n"/>
      <c r="F41" s="30" t="n"/>
      <c r="G41" s="30" t="n"/>
    </row>
    <row r="42" ht="22" customHeight="true">
      <c r="A42" s="29" t="n"/>
      <c r="B42" s="33" t="n"/>
      <c r="C42" s="35">
        <f>IFERROR(VLOOKUP(B42,'Verkaufschancen-Register'!$A$13:$B$100,2,FALSE),"")</f>
      </c>
      <c r="D42" s="30" t="n"/>
      <c r="E42" s="30" t="n"/>
      <c r="F42" s="30" t="n"/>
      <c r="G42" s="30" t="n"/>
    </row>
    <row r="43" ht="22" customHeight="true">
      <c r="A43" s="29" t="n"/>
      <c r="B43" s="33" t="n"/>
      <c r="C43" s="35">
        <f>IFERROR(VLOOKUP(B43,'Verkaufschancen-Register'!$A$13:$B$100,2,FALSE),"")</f>
      </c>
      <c r="D43" s="30" t="n"/>
      <c r="E43" s="30" t="n"/>
      <c r="F43" s="30" t="n"/>
      <c r="G43" s="30" t="n"/>
    </row>
    <row r="44" ht="22" customHeight="true">
      <c r="A44" s="29" t="n"/>
      <c r="B44" s="33" t="n"/>
      <c r="C44" s="35">
        <f>IFERROR(VLOOKUP(B44,'Verkaufschancen-Register'!$A$13:$B$100,2,FALSE),"")</f>
      </c>
      <c r="D44" s="30" t="n"/>
      <c r="E44" s="30" t="n"/>
      <c r="F44" s="30" t="n"/>
      <c r="G44" s="30" t="n"/>
    </row>
    <row r="45" ht="22" customHeight="true">
      <c r="A45" s="29" t="n"/>
      <c r="B45" s="33" t="n"/>
      <c r="C45" s="35">
        <f>IFERROR(VLOOKUP(B45,'Verkaufschancen-Register'!$A$13:$B$100,2,FALSE),"")</f>
      </c>
      <c r="D45" s="30" t="n"/>
      <c r="E45" s="30" t="n"/>
      <c r="F45" s="30" t="n"/>
      <c r="G45" s="30" t="n"/>
    </row>
    <row r="46" ht="22" customHeight="true">
      <c r="A46" s="29" t="n"/>
      <c r="B46" s="33" t="n"/>
      <c r="C46" s="35">
        <f>IFERROR(VLOOKUP(B46,'Verkaufschancen-Register'!$A$13:$B$100,2,FALSE),"")</f>
      </c>
      <c r="D46" s="30" t="n"/>
      <c r="E46" s="30" t="n"/>
      <c r="F46" s="30" t="n"/>
      <c r="G46" s="30" t="n"/>
    </row>
    <row r="47" ht="22" customHeight="true">
      <c r="A47" s="29" t="n"/>
      <c r="B47" s="33" t="n"/>
      <c r="C47" s="35">
        <f>IFERROR(VLOOKUP(B47,'Verkaufschancen-Register'!$A$13:$B$100,2,FALSE),"")</f>
      </c>
      <c r="D47" s="30" t="n"/>
      <c r="E47" s="30" t="n"/>
      <c r="F47" s="30" t="n"/>
      <c r="G47" s="30" t="n"/>
    </row>
    <row r="48" ht="22" customHeight="true">
      <c r="A48" s="29" t="n"/>
      <c r="B48" s="33" t="n"/>
      <c r="C48" s="35">
        <f>IFERROR(VLOOKUP(B48,'Verkaufschancen-Register'!$A$13:$B$100,2,FALSE),"")</f>
      </c>
      <c r="D48" s="30" t="n"/>
      <c r="E48" s="30" t="n"/>
      <c r="F48" s="30" t="n"/>
      <c r="G48" s="30" t="n"/>
    </row>
    <row r="49" ht="22" customHeight="true">
      <c r="A49" s="29" t="n"/>
      <c r="B49" s="33" t="n"/>
      <c r="C49" s="35">
        <f>IFERROR(VLOOKUP(B49,'Verkaufschancen-Register'!$A$13:$B$100,2,FALSE),"")</f>
      </c>
      <c r="D49" s="30" t="n"/>
      <c r="E49" s="30" t="n"/>
      <c r="F49" s="30" t="n"/>
      <c r="G49" s="30" t="n"/>
    </row>
    <row r="50" ht="22" customHeight="true">
      <c r="A50" s="29" t="n"/>
      <c r="B50" s="33" t="n"/>
      <c r="C50" s="35">
        <f>IFERROR(VLOOKUP(B50,'Verkaufschancen-Register'!$A$13:$B$100,2,FALSE),"")</f>
      </c>
      <c r="D50" s="30" t="n"/>
      <c r="E50" s="30" t="n"/>
      <c r="F50" s="30" t="n"/>
      <c r="G50" s="30" t="n"/>
    </row>
    <row r="51" ht="22" customHeight="true">
      <c r="A51" s="29" t="n"/>
      <c r="B51" s="33" t="n"/>
      <c r="C51" s="35">
        <f>IFERROR(VLOOKUP(B51,'Verkaufschancen-Register'!$A$13:$B$100,2,FALSE),"")</f>
      </c>
      <c r="D51" s="30" t="n"/>
      <c r="E51" s="30" t="n"/>
      <c r="F51" s="30" t="n"/>
      <c r="G51" s="30" t="n"/>
    </row>
    <row r="52" ht="22" customHeight="true">
      <c r="A52" s="29" t="n"/>
      <c r="B52" s="33" t="n"/>
      <c r="C52" s="35">
        <f>IFERROR(VLOOKUP(B52,'Verkaufschancen-Register'!$A$13:$B$100,2,FALSE),"")</f>
      </c>
      <c r="D52" s="30" t="n"/>
      <c r="E52" s="30" t="n"/>
      <c r="F52" s="30" t="n"/>
      <c r="G52" s="30" t="n"/>
    </row>
    <row r="53" ht="22" customHeight="true">
      <c r="A53" s="29" t="n"/>
      <c r="B53" s="33" t="n"/>
      <c r="C53" s="35">
        <f>IFERROR(VLOOKUP(B53,'Verkaufschancen-Register'!$A$13:$B$100,2,FALSE),"")</f>
      </c>
      <c r="D53" s="30" t="n"/>
      <c r="E53" s="30" t="n"/>
      <c r="F53" s="30" t="n"/>
      <c r="G53" s="30" t="n"/>
    </row>
    <row r="54" ht="22" customHeight="true">
      <c r="A54" s="29" t="n"/>
      <c r="B54" s="33" t="n"/>
      <c r="C54" s="35">
        <f>IFERROR(VLOOKUP(B54,'Verkaufschancen-Register'!$A$13:$B$100,2,FALSE),"")</f>
      </c>
      <c r="D54" s="30" t="n"/>
      <c r="E54" s="30" t="n"/>
      <c r="F54" s="30" t="n"/>
      <c r="G54" s="30" t="n"/>
    </row>
    <row r="55" ht="22" customHeight="true">
      <c r="A55" s="29" t="n"/>
      <c r="B55" s="33" t="n"/>
      <c r="C55" s="35">
        <f>IFERROR(VLOOKUP(B55,'Verkaufschancen-Register'!$A$13:$B$100,2,FALSE),"")</f>
      </c>
      <c r="D55" s="30" t="n"/>
      <c r="E55" s="30" t="n"/>
      <c r="F55" s="30" t="n"/>
      <c r="G55" s="30" t="n"/>
    </row>
    <row r="56" ht="22" customHeight="true">
      <c r="A56" s="29" t="n"/>
      <c r="B56" s="33" t="n"/>
      <c r="C56" s="35">
        <f>IFERROR(VLOOKUP(B56,'Verkaufschancen-Register'!$A$13:$B$100,2,FALSE),"")</f>
      </c>
      <c r="D56" s="30" t="n"/>
      <c r="E56" s="30" t="n"/>
      <c r="F56" s="30" t="n"/>
      <c r="G56" s="30" t="n"/>
    </row>
    <row r="57" ht="22" customHeight="true">
      <c r="A57" s="29" t="n"/>
      <c r="B57" s="33" t="n"/>
      <c r="C57" s="35">
        <f>IFERROR(VLOOKUP(B57,'Verkaufschancen-Register'!$A$13:$B$100,2,FALSE),"")</f>
      </c>
      <c r="D57" s="30" t="n"/>
      <c r="E57" s="30" t="n"/>
      <c r="F57" s="30" t="n"/>
      <c r="G57" s="30" t="n"/>
    </row>
    <row r="58" ht="22" customHeight="true">
      <c r="A58" s="29" t="n"/>
      <c r="B58" s="33" t="n"/>
      <c r="C58" s="35">
        <f>IFERROR(VLOOKUP(B58,'Verkaufschancen-Register'!$A$13:$B$100,2,FALSE),"")</f>
      </c>
      <c r="D58" s="30" t="n"/>
      <c r="E58" s="30" t="n"/>
      <c r="F58" s="30" t="n"/>
      <c r="G58" s="30" t="n"/>
    </row>
    <row r="59" ht="22" customHeight="true">
      <c r="A59" s="29" t="n"/>
      <c r="B59" s="33" t="n"/>
      <c r="C59" s="35">
        <f>IFERROR(VLOOKUP(B59,'Verkaufschancen-Register'!$A$13:$B$100,2,FALSE),"")</f>
      </c>
      <c r="D59" s="30" t="n"/>
      <c r="E59" s="30" t="n"/>
      <c r="F59" s="30" t="n"/>
      <c r="G59" s="30" t="n"/>
    </row>
    <row r="60" ht="22" customHeight="true">
      <c r="A60" s="29" t="n"/>
      <c r="B60" s="33" t="n"/>
      <c r="C60" s="35">
        <f>IFERROR(VLOOKUP(B60,'Verkaufschancen-Register'!$A$13:$B$100,2,FALSE),"")</f>
      </c>
      <c r="D60" s="30" t="n"/>
      <c r="E60" s="30" t="n"/>
      <c r="F60" s="30" t="n"/>
      <c r="G60" s="30" t="n"/>
    </row>
    <row r="61" ht="22" customHeight="true">
      <c r="A61" s="29" t="n"/>
      <c r="B61" s="33" t="n"/>
      <c r="C61" s="35">
        <f>IFERROR(VLOOKUP(B61,'Verkaufschancen-Register'!$A$13:$B$100,2,FALSE),"")</f>
      </c>
      <c r="D61" s="30" t="n"/>
      <c r="E61" s="30" t="n"/>
      <c r="F61" s="30" t="n"/>
      <c r="G61" s="30" t="n"/>
    </row>
    <row r="62" ht="22" customHeight="true">
      <c r="A62" s="29" t="n"/>
      <c r="B62" s="33" t="n"/>
      <c r="C62" s="35">
        <f>IFERROR(VLOOKUP(B62,'Verkaufschancen-Register'!$A$13:$B$100,2,FALSE),"")</f>
      </c>
      <c r="D62" s="30" t="n"/>
      <c r="E62" s="30" t="n"/>
      <c r="F62" s="30" t="n"/>
      <c r="G62" s="30" t="n"/>
    </row>
    <row r="63" ht="22" customHeight="true">
      <c r="A63" s="29" t="n"/>
      <c r="B63" s="33" t="n"/>
      <c r="C63" s="35">
        <f>IFERROR(VLOOKUP(B63,'Verkaufschancen-Register'!$A$13:$B$100,2,FALSE),"")</f>
      </c>
      <c r="D63" s="30" t="n"/>
      <c r="E63" s="30" t="n"/>
      <c r="F63" s="30" t="n"/>
      <c r="G63" s="30" t="n"/>
    </row>
    <row r="64" ht="22" customHeight="true">
      <c r="A64" s="29" t="n"/>
      <c r="B64" s="33" t="n"/>
      <c r="C64" s="35">
        <f>IFERROR(VLOOKUP(B64,'Verkaufschancen-Register'!$A$13:$B$100,2,FALSE),"")</f>
      </c>
      <c r="D64" s="30" t="n"/>
      <c r="E64" s="30" t="n"/>
      <c r="F64" s="30" t="n"/>
      <c r="G64" s="30" t="n"/>
    </row>
    <row r="65" ht="22" customHeight="true">
      <c r="A65" s="29" t="n"/>
      <c r="B65" s="33" t="n"/>
      <c r="C65" s="35">
        <f>IFERROR(VLOOKUP(B65,'Verkaufschancen-Register'!$A$13:$B$100,2,FALSE),"")</f>
      </c>
      <c r="D65" s="30" t="n"/>
      <c r="E65" s="30" t="n"/>
      <c r="F65" s="30" t="n"/>
      <c r="G65" s="30" t="n"/>
    </row>
    <row r="66" ht="22" customHeight="true">
      <c r="A66" s="29" t="n"/>
      <c r="B66" s="33" t="n"/>
      <c r="C66" s="35">
        <f>IFERROR(VLOOKUP(B66,'Verkaufschancen-Register'!$A$13:$B$100,2,FALSE),"")</f>
      </c>
      <c r="D66" s="30" t="n"/>
      <c r="E66" s="30" t="n"/>
      <c r="F66" s="30" t="n"/>
      <c r="G66" s="30" t="n"/>
    </row>
    <row r="67" ht="22" customHeight="true">
      <c r="A67" s="29" t="n"/>
      <c r="B67" s="33" t="n"/>
      <c r="C67" s="35">
        <f>IFERROR(VLOOKUP(B67,'Verkaufschancen-Register'!$A$13:$B$100,2,FALSE),"")</f>
      </c>
      <c r="D67" s="30" t="n"/>
      <c r="E67" s="30" t="n"/>
      <c r="F67" s="30" t="n"/>
      <c r="G67" s="30" t="n"/>
    </row>
    <row r="68" ht="22" customHeight="true">
      <c r="A68" s="29" t="n"/>
      <c r="B68" s="33" t="n"/>
      <c r="C68" s="35">
        <f>IFERROR(VLOOKUP(B68,'Verkaufschancen-Register'!$A$13:$B$100,2,FALSE),"")</f>
      </c>
      <c r="D68" s="30" t="n"/>
      <c r="E68" s="30" t="n"/>
      <c r="F68" s="30" t="n"/>
      <c r="G68" s="30" t="n"/>
    </row>
    <row r="69" ht="22" customHeight="true">
      <c r="A69" s="29" t="n"/>
      <c r="B69" s="33" t="n"/>
      <c r="C69" s="35">
        <f>IFERROR(VLOOKUP(B69,'Verkaufschancen-Register'!$A$13:$B$100,2,FALSE),"")</f>
      </c>
      <c r="D69" s="30" t="n"/>
      <c r="E69" s="30" t="n"/>
      <c r="F69" s="30" t="n"/>
      <c r="G69" s="30" t="n"/>
    </row>
    <row r="70" ht="22" customHeight="true">
      <c r="A70" s="29" t="n"/>
      <c r="B70" s="33" t="n"/>
      <c r="C70" s="35">
        <f>IFERROR(VLOOKUP(B70,'Verkaufschancen-Register'!$A$13:$B$100,2,FALSE),"")</f>
      </c>
      <c r="D70" s="30" t="n"/>
      <c r="E70" s="30" t="n"/>
      <c r="F70" s="30" t="n"/>
      <c r="G70" s="30" t="n"/>
    </row>
    <row r="71" ht="22" customHeight="true">
      <c r="A71" s="29" t="n"/>
      <c r="B71" s="33" t="n"/>
      <c r="C71" s="35">
        <f>IFERROR(VLOOKUP(B71,'Verkaufschancen-Register'!$A$13:$B$100,2,FALSE),"")</f>
      </c>
      <c r="D71" s="30" t="n"/>
      <c r="E71" s="30" t="n"/>
      <c r="F71" s="30" t="n"/>
      <c r="G71" s="30" t="n"/>
    </row>
    <row r="72" ht="22" customHeight="true">
      <c r="A72" s="29" t="n"/>
      <c r="B72" s="33" t="n"/>
      <c r="C72" s="35">
        <f>IFERROR(VLOOKUP(B72,'Verkaufschancen-Register'!$A$13:$B$100,2,FALSE),"")</f>
      </c>
      <c r="D72" s="30" t="n"/>
      <c r="E72" s="30" t="n"/>
      <c r="F72" s="30" t="n"/>
      <c r="G72" s="30" t="n"/>
    </row>
    <row r="73" ht="22" customHeight="true">
      <c r="A73" s="29" t="n"/>
      <c r="B73" s="33" t="n"/>
      <c r="C73" s="35">
        <f>IFERROR(VLOOKUP(B73,'Verkaufschancen-Register'!$A$13:$B$100,2,FALSE),"")</f>
      </c>
      <c r="D73" s="30" t="n"/>
      <c r="E73" s="30" t="n"/>
      <c r="F73" s="30" t="n"/>
      <c r="G73" s="30" t="n"/>
    </row>
    <row r="74" ht="22" customHeight="true">
      <c r="A74" s="29" t="n"/>
      <c r="B74" s="33" t="n"/>
      <c r="C74" s="35">
        <f>IFERROR(VLOOKUP(B74,'Verkaufschancen-Register'!$A$13:$B$100,2,FALSE),"")</f>
      </c>
      <c r="D74" s="30" t="n"/>
      <c r="E74" s="30" t="n"/>
      <c r="F74" s="30" t="n"/>
      <c r="G74" s="30" t="n"/>
    </row>
    <row r="75" ht="22" customHeight="true">
      <c r="A75" s="29" t="n"/>
      <c r="B75" s="33" t="n"/>
      <c r="C75" s="35">
        <f>IFERROR(VLOOKUP(B75,'Verkaufschancen-Register'!$A$13:$B$100,2,FALSE),"")</f>
      </c>
      <c r="D75" s="30" t="n"/>
      <c r="E75" s="30" t="n"/>
      <c r="F75" s="30" t="n"/>
      <c r="G75" s="30" t="n"/>
    </row>
    <row r="76" ht="22" customHeight="true">
      <c r="A76" s="29" t="n"/>
      <c r="B76" s="33" t="n"/>
      <c r="C76" s="35">
        <f>IFERROR(VLOOKUP(B76,'Verkaufschancen-Register'!$A$13:$B$100,2,FALSE),"")</f>
      </c>
      <c r="D76" s="30" t="n"/>
      <c r="E76" s="30" t="n"/>
      <c r="F76" s="30" t="n"/>
      <c r="G76" s="30" t="n"/>
    </row>
    <row r="77" ht="22" customHeight="true">
      <c r="A77" s="29" t="n"/>
      <c r="B77" s="33" t="n"/>
      <c r="C77" s="35">
        <f>IFERROR(VLOOKUP(B77,'Verkaufschancen-Register'!$A$13:$B$100,2,FALSE),"")</f>
      </c>
      <c r="D77" s="30" t="n"/>
      <c r="E77" s="30" t="n"/>
      <c r="F77" s="30" t="n"/>
      <c r="G77" s="30" t="n"/>
    </row>
    <row r="78" ht="22" customHeight="true">
      <c r="A78" s="29" t="n"/>
      <c r="B78" s="33" t="n"/>
      <c r="C78" s="35">
        <f>IFERROR(VLOOKUP(B78,'Verkaufschancen-Register'!$A$13:$B$100,2,FALSE),"")</f>
      </c>
      <c r="D78" s="30" t="n"/>
      <c r="E78" s="30" t="n"/>
      <c r="F78" s="30" t="n"/>
      <c r="G78" s="30" t="n"/>
    </row>
    <row r="79" ht="22" customHeight="true">
      <c r="A79" s="29" t="n"/>
      <c r="B79" s="33" t="n"/>
      <c r="C79" s="35">
        <f>IFERROR(VLOOKUP(B79,'Verkaufschancen-Register'!$A$13:$B$100,2,FALSE),"")</f>
      </c>
      <c r="D79" s="30" t="n"/>
      <c r="E79" s="30" t="n"/>
      <c r="F79" s="30" t="n"/>
      <c r="G79" s="30" t="n"/>
    </row>
    <row r="80" ht="22" customHeight="true">
      <c r="A80" s="29" t="n"/>
      <c r="B80" s="33" t="n"/>
      <c r="C80" s="35">
        <f>IFERROR(VLOOKUP(B80,'Verkaufschancen-Register'!$A$13:$B$100,2,FALSE),"")</f>
      </c>
      <c r="D80" s="30" t="n"/>
      <c r="E80" s="30" t="n"/>
      <c r="F80" s="30" t="n"/>
      <c r="G80" s="30" t="n"/>
    </row>
    <row r="81" ht="22" customHeight="true">
      <c r="A81" s="29" t="n"/>
      <c r="B81" s="33" t="n"/>
      <c r="C81" s="35">
        <f>IFERROR(VLOOKUP(B81,'Verkaufschancen-Register'!$A$13:$B$100,2,FALSE),"")</f>
      </c>
      <c r="D81" s="30" t="n"/>
      <c r="E81" s="30" t="n"/>
      <c r="F81" s="30" t="n"/>
      <c r="G81" s="30" t="n"/>
    </row>
    <row r="82" ht="22" customHeight="true">
      <c r="A82" s="29" t="n"/>
      <c r="B82" s="33" t="n"/>
      <c r="C82" s="35">
        <f>IFERROR(VLOOKUP(B82,'Verkaufschancen-Register'!$A$13:$B$100,2,FALSE),"")</f>
      </c>
      <c r="D82" s="30" t="n"/>
      <c r="E82" s="30" t="n"/>
      <c r="F82" s="30" t="n"/>
      <c r="G82" s="30" t="n"/>
    </row>
    <row r="83" ht="22" customHeight="true">
      <c r="A83" s="29" t="n"/>
      <c r="B83" s="33" t="n"/>
      <c r="C83" s="35">
        <f>IFERROR(VLOOKUP(B83,'Verkaufschancen-Register'!$A$13:$B$100,2,FALSE),"")</f>
      </c>
      <c r="D83" s="30" t="n"/>
      <c r="E83" s="30" t="n"/>
      <c r="F83" s="30" t="n"/>
      <c r="G83" s="30" t="n"/>
    </row>
    <row r="84" ht="22" customHeight="true">
      <c r="A84" s="29" t="n"/>
      <c r="B84" s="33" t="n"/>
      <c r="C84" s="35">
        <f>IFERROR(VLOOKUP(B84,'Verkaufschancen-Register'!$A$13:$B$100,2,FALSE),"")</f>
      </c>
      <c r="D84" s="30" t="n"/>
      <c r="E84" s="30" t="n"/>
      <c r="F84" s="30" t="n"/>
      <c r="G84" s="30" t="n"/>
    </row>
    <row r="85" ht="22" customHeight="true">
      <c r="A85" s="29" t="n"/>
      <c r="B85" s="33" t="n"/>
      <c r="C85" s="35">
        <f>IFERROR(VLOOKUP(B85,'Verkaufschancen-Register'!$A$13:$B$100,2,FALSE),"")</f>
      </c>
      <c r="D85" s="30" t="n"/>
      <c r="E85" s="30" t="n"/>
      <c r="F85" s="30" t="n"/>
      <c r="G85" s="30" t="n"/>
    </row>
    <row r="86" ht="22" customHeight="true">
      <c r="A86" s="29" t="n"/>
      <c r="B86" s="33" t="n"/>
      <c r="C86" s="35">
        <f>IFERROR(VLOOKUP(B86,'Verkaufschancen-Register'!$A$13:$B$100,2,FALSE),"")</f>
      </c>
      <c r="D86" s="30" t="n"/>
      <c r="E86" s="30" t="n"/>
      <c r="F86" s="30" t="n"/>
      <c r="G86" s="30" t="n"/>
    </row>
    <row r="87" ht="22" customHeight="true">
      <c r="A87" s="29" t="n"/>
      <c r="B87" s="33" t="n"/>
      <c r="C87" s="35">
        <f>IFERROR(VLOOKUP(B87,'Verkaufschancen-Register'!$A$13:$B$100,2,FALSE),"")</f>
      </c>
      <c r="D87" s="30" t="n"/>
      <c r="E87" s="30" t="n"/>
      <c r="F87" s="30" t="n"/>
      <c r="G87" s="30" t="n"/>
    </row>
    <row r="88" ht="22" customHeight="true">
      <c r="A88" s="29" t="n"/>
      <c r="B88" s="33" t="n"/>
      <c r="C88" s="35">
        <f>IFERROR(VLOOKUP(B88,'Verkaufschancen-Register'!$A$13:$B$100,2,FALSE),"")</f>
      </c>
      <c r="D88" s="30" t="n"/>
      <c r="E88" s="30" t="n"/>
      <c r="F88" s="30" t="n"/>
      <c r="G88" s="30" t="n"/>
    </row>
    <row r="89" ht="22" customHeight="true">
      <c r="A89" s="29" t="n"/>
      <c r="B89" s="33" t="n"/>
      <c r="C89" s="35">
        <f>IFERROR(VLOOKUP(B89,'Verkaufschancen-Register'!$A$13:$B$100,2,FALSE),"")</f>
      </c>
      <c r="D89" s="30" t="n"/>
      <c r="E89" s="30" t="n"/>
      <c r="F89" s="30" t="n"/>
      <c r="G89" s="30" t="n"/>
    </row>
    <row r="90" ht="22" customHeight="true">
      <c r="A90" s="29" t="n"/>
      <c r="B90" s="33" t="n"/>
      <c r="C90" s="35">
        <f>IFERROR(VLOOKUP(B90,'Verkaufschancen-Register'!$A$13:$B$100,2,FALSE),"")</f>
      </c>
      <c r="D90" s="30" t="n"/>
      <c r="E90" s="30" t="n"/>
      <c r="F90" s="30" t="n"/>
      <c r="G90" s="30" t="n"/>
    </row>
    <row r="91" ht="22" customHeight="true">
      <c r="A91" s="29" t="n"/>
      <c r="B91" s="33" t="n"/>
      <c r="C91" s="35">
        <f>IFERROR(VLOOKUP(B91,'Verkaufschancen-Register'!$A$13:$B$100,2,FALSE),"")</f>
      </c>
      <c r="D91" s="30" t="n"/>
      <c r="E91" s="30" t="n"/>
      <c r="F91" s="30" t="n"/>
      <c r="G91" s="30" t="n"/>
    </row>
    <row r="92" ht="22" customHeight="true">
      <c r="A92" s="29" t="n"/>
      <c r="B92" s="33" t="n"/>
      <c r="C92" s="35">
        <f>IFERROR(VLOOKUP(B92,'Verkaufschancen-Register'!$A$13:$B$100,2,FALSE),"")</f>
      </c>
      <c r="D92" s="30" t="n"/>
      <c r="E92" s="30" t="n"/>
      <c r="F92" s="30" t="n"/>
      <c r="G92" s="30" t="n"/>
    </row>
    <row r="93" ht="22" customHeight="true">
      <c r="A93" s="29" t="n"/>
      <c r="B93" s="33" t="n"/>
      <c r="C93" s="35">
        <f>IFERROR(VLOOKUP(B93,'Verkaufschancen-Register'!$A$13:$B$100,2,FALSE),"")</f>
      </c>
      <c r="D93" s="30" t="n"/>
      <c r="E93" s="30" t="n"/>
      <c r="F93" s="30" t="n"/>
      <c r="G93" s="30" t="n"/>
    </row>
    <row r="94" ht="22" customHeight="true">
      <c r="A94" s="29" t="n"/>
      <c r="B94" s="33" t="n"/>
      <c r="C94" s="35">
        <f>IFERROR(VLOOKUP(B94,'Verkaufschancen-Register'!$A$13:$B$100,2,FALSE),"")</f>
      </c>
      <c r="D94" s="30" t="n"/>
      <c r="E94" s="30" t="n"/>
      <c r="F94" s="30" t="n"/>
      <c r="G94" s="30" t="n"/>
    </row>
    <row r="95" ht="22" customHeight="true">
      <c r="A95" s="29" t="n"/>
      <c r="B95" s="33" t="n"/>
      <c r="C95" s="35">
        <f>IFERROR(VLOOKUP(B95,'Verkaufschancen-Register'!$A$13:$B$100,2,FALSE),"")</f>
      </c>
      <c r="D95" s="30" t="n"/>
      <c r="E95" s="30" t="n"/>
      <c r="F95" s="30" t="n"/>
      <c r="G95" s="30" t="n"/>
    </row>
    <row r="96" ht="22" customHeight="true">
      <c r="A96" s="29" t="n"/>
      <c r="B96" s="33" t="n"/>
      <c r="C96" s="35">
        <f>IFERROR(VLOOKUP(B96,'Verkaufschancen-Register'!$A$13:$B$100,2,FALSE),"")</f>
      </c>
      <c r="D96" s="30" t="n"/>
      <c r="E96" s="30" t="n"/>
      <c r="F96" s="30" t="n"/>
      <c r="G96" s="30" t="n"/>
    </row>
    <row r="97" ht="22" customHeight="true">
      <c r="A97" s="29" t="n"/>
      <c r="B97" s="33" t="n"/>
      <c r="C97" s="35">
        <f>IFERROR(VLOOKUP(B97,'Verkaufschancen-Register'!$A$13:$B$100,2,FALSE),"")</f>
      </c>
      <c r="D97" s="30" t="n"/>
      <c r="E97" s="30" t="n"/>
      <c r="F97" s="30" t="n"/>
      <c r="G97" s="30" t="n"/>
    </row>
    <row r="98" ht="22" customHeight="true">
      <c r="A98" s="29" t="n"/>
      <c r="B98" s="33" t="n"/>
      <c r="C98" s="35">
        <f>IFERROR(VLOOKUP(B98,'Verkaufschancen-Register'!$A$13:$B$100,2,FALSE),"")</f>
      </c>
      <c r="D98" s="30" t="n"/>
      <c r="E98" s="30" t="n"/>
      <c r="F98" s="30" t="n"/>
      <c r="G98" s="30" t="n"/>
    </row>
    <row r="99" ht="22" customHeight="true">
      <c r="A99" s="29" t="n"/>
      <c r="B99" s="33" t="n"/>
      <c r="C99" s="35">
        <f>IFERROR(VLOOKUP(B99,'Verkaufschancen-Register'!$A$13:$B$100,2,FALSE),"")</f>
      </c>
      <c r="D99" s="30" t="n"/>
      <c r="E99" s="30" t="n"/>
      <c r="F99" s="30" t="n"/>
      <c r="G99" s="30" t="n"/>
    </row>
    <row r="100" ht="22" customHeight="true">
      <c r="A100" s="29" t="n"/>
      <c r="B100" s="33" t="n"/>
      <c r="C100" s="35">
        <f>IFERROR(VLOOKUP(B100,'Verkaufschancen-Register'!$A$13:$B$100,2,FALSE),"")</f>
      </c>
      <c r="D100" s="30" t="n"/>
      <c r="E100" s="30" t="n"/>
      <c r="F100" s="30" t="n"/>
      <c r="G100" s="30" t="n"/>
    </row>
  </sheetData>
  <mergeCells count="3">
    <mergeCell ref="A4:G5"/>
    <mergeCell ref="A2:G2"/>
    <mergeCell ref="A1:G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Bitte wählen Sie eine Option aus dem Blatt „Einstellungen“." errorTitle="Eingabefehler" prompt="Bitte wählen Sie eine Opportunity-ID aus." promptTitle="Optionen" showErrorMessage="true" showInputMessage="true" sqref="B13:B100" type="list">
      <formula1>'Verkaufschancen-Register (register)'!$A$13:$A$100</formula1>
    </dataValidation>
  </dataValidations>
  <printOptions horizontalCentered="true"/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zoomScaleNormal="90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2" min="1" width="14"/>
    <col customWidth="true" max="3" min="3" width="42"/>
    <col customWidth="true" max="4" min="4" width="16"/>
    <col customWidth="true" max="6" min="5" width="14"/>
    <col customWidth="true" max="8" min="7" width="8"/>
  </cols>
  <sheetData>
    <row r="1" ht="30" customHeight="true">
      <c r="A1" s="1" t="s">
        <v>12</v>
      </c>
    </row>
    <row r="2" ht="32" customHeight="true">
      <c r="A2" s="2" t="s">
        <v>141</v>
      </c>
    </row>
    <row r="3"/>
    <row r="4">
      <c r="A4" s="19" t="s">
        <v>142</v>
      </c>
      <c r="B4" s="9" t="n"/>
      <c r="C4" s="9" t="n"/>
      <c r="D4" s="9" t="n"/>
      <c r="E4" s="9" t="n"/>
      <c r="F4" s="9" t="n"/>
      <c r="G4" s="9" t="n"/>
      <c r="H4" s="10" t="n"/>
    </row>
    <row r="5">
      <c r="A5" s="13" t="n"/>
      <c r="B5" s="14" t="n"/>
      <c r="C5" s="14" t="n"/>
      <c r="D5" s="14" t="n"/>
      <c r="E5" s="14" t="n"/>
      <c r="F5" s="14" t="n"/>
      <c r="G5" s="14" t="n"/>
      <c r="H5" s="15" t="n"/>
    </row>
    <row r="6"/>
    <row r="7"/>
    <row r="8"/>
    <row r="9"/>
    <row r="10"/>
    <row r="11"/>
    <row r="12" ht="28" customHeight="true">
      <c r="A12" s="6" t="s">
        <v>143</v>
      </c>
      <c r="B12" s="6" t="s">
        <v>77</v>
      </c>
      <c r="C12" s="6" t="s">
        <v>144</v>
      </c>
      <c r="D12" s="6" t="s">
        <v>145</v>
      </c>
      <c r="E12" s="6" t="s">
        <v>80</v>
      </c>
      <c r="F12" s="6" t="s">
        <v>146</v>
      </c>
    </row>
    <row r="13" ht="22" customHeight="true">
      <c r="A13" s="29" t="s">
        <v>147</v>
      </c>
      <c r="B13" s="33" t="s">
        <v>84</v>
      </c>
      <c r="C13" s="30" t="s">
        <v>148</v>
      </c>
      <c r="D13" s="34" t="n">
        <v>46191</v>
      </c>
      <c r="E13" s="33" t="s">
        <v>50</v>
      </c>
      <c r="F13" s="33" t="s">
        <v>13</v>
      </c>
    </row>
    <row r="14" ht="22" customHeight="true">
      <c r="A14" s="29" t="s">
        <v>149</v>
      </c>
      <c r="B14" s="33" t="s">
        <v>89</v>
      </c>
      <c r="C14" s="30" t="s">
        <v>150</v>
      </c>
      <c r="D14" s="34" t="n">
        <v>46190</v>
      </c>
      <c r="E14" s="33" t="s">
        <v>57</v>
      </c>
      <c r="F14" s="33" t="s">
        <v>54</v>
      </c>
    </row>
    <row r="15" ht="22" customHeight="true">
      <c r="A15" s="29" t="s">
        <v>151</v>
      </c>
      <c r="B15" s="33" t="s">
        <v>94</v>
      </c>
      <c r="C15" s="30" t="s">
        <v>152</v>
      </c>
      <c r="D15" s="34" t="n">
        <v>46190</v>
      </c>
      <c r="E15" s="33" t="s">
        <v>50</v>
      </c>
      <c r="F15" s="33" t="s">
        <v>13</v>
      </c>
    </row>
    <row r="16" ht="22" customHeight="true">
      <c r="A16" s="29" t="s">
        <v>153</v>
      </c>
      <c r="B16" s="33" t="s">
        <v>99</v>
      </c>
      <c r="C16" s="30" t="s">
        <v>154</v>
      </c>
      <c r="D16" s="34" t="n">
        <v>46188</v>
      </c>
      <c r="E16" s="33" t="s">
        <v>60</v>
      </c>
      <c r="F16" s="33" t="s">
        <v>54</v>
      </c>
    </row>
    <row r="17" ht="22" customHeight="true">
      <c r="A17" s="29" t="s">
        <v>155</v>
      </c>
      <c r="B17" s="33" t="s">
        <v>104</v>
      </c>
      <c r="C17" s="30" t="s">
        <v>156</v>
      </c>
      <c r="D17" s="34" t="n">
        <v>46193</v>
      </c>
      <c r="E17" s="33" t="s">
        <v>57</v>
      </c>
      <c r="F17" s="33" t="s">
        <v>14</v>
      </c>
    </row>
    <row r="18" ht="22" customHeight="true">
      <c r="A18" s="29" t="n"/>
      <c r="B18" s="33" t="n"/>
      <c r="C18" s="30" t="n"/>
      <c r="D18" s="34" t="n"/>
      <c r="E18" s="33" t="n"/>
      <c r="F18" s="33" t="n"/>
    </row>
    <row r="19" ht="22" customHeight="true">
      <c r="A19" s="29" t="n"/>
      <c r="B19" s="33" t="n"/>
      <c r="C19" s="30" t="n"/>
      <c r="D19" s="34" t="n"/>
      <c r="E19" s="33" t="n"/>
      <c r="F19" s="33" t="n"/>
    </row>
    <row r="20" ht="22" customHeight="true">
      <c r="A20" s="29" t="n"/>
      <c r="B20" s="33" t="n"/>
      <c r="C20" s="30" t="n"/>
      <c r="D20" s="34" t="n"/>
      <c r="E20" s="33" t="n"/>
      <c r="F20" s="33" t="n"/>
    </row>
    <row r="21" ht="22" customHeight="true">
      <c r="A21" s="29" t="n"/>
      <c r="B21" s="33" t="n"/>
      <c r="C21" s="30" t="n"/>
      <c r="D21" s="34" t="n"/>
      <c r="E21" s="33" t="n"/>
      <c r="F21" s="33" t="n"/>
    </row>
    <row r="22" ht="22" customHeight="true">
      <c r="A22" s="29" t="n"/>
      <c r="B22" s="33" t="n"/>
      <c r="C22" s="30" t="n"/>
      <c r="D22" s="34" t="n"/>
      <c r="E22" s="33" t="n"/>
      <c r="F22" s="33" t="n"/>
    </row>
    <row r="23" ht="22" customHeight="true">
      <c r="A23" s="29" t="n"/>
      <c r="B23" s="33" t="n"/>
      <c r="C23" s="30" t="n"/>
      <c r="D23" s="34" t="n"/>
      <c r="E23" s="33" t="n"/>
      <c r="F23" s="33" t="n"/>
    </row>
    <row r="24" ht="22" customHeight="true">
      <c r="A24" s="29" t="n"/>
      <c r="B24" s="33" t="n"/>
      <c r="C24" s="30" t="n"/>
      <c r="D24" s="34" t="n"/>
      <c r="E24" s="33" t="n"/>
      <c r="F24" s="33" t="n"/>
    </row>
    <row r="25" ht="22" customHeight="true">
      <c r="A25" s="29" t="n"/>
      <c r="B25" s="33" t="n"/>
      <c r="C25" s="30" t="n"/>
      <c r="D25" s="34" t="n"/>
      <c r="E25" s="33" t="n"/>
      <c r="F25" s="33" t="n"/>
    </row>
    <row r="26" ht="22" customHeight="true">
      <c r="A26" s="29" t="n"/>
      <c r="B26" s="33" t="n"/>
      <c r="C26" s="30" t="n"/>
      <c r="D26" s="34" t="n"/>
      <c r="E26" s="33" t="n"/>
      <c r="F26" s="33" t="n"/>
    </row>
    <row r="27" ht="22" customHeight="true">
      <c r="A27" s="29" t="n"/>
      <c r="B27" s="33" t="n"/>
      <c r="C27" s="30" t="n"/>
      <c r="D27" s="34" t="n"/>
      <c r="E27" s="33" t="n"/>
      <c r="F27" s="33" t="n"/>
    </row>
    <row r="28" ht="22" customHeight="true">
      <c r="A28" s="29" t="n"/>
      <c r="B28" s="33" t="n"/>
      <c r="C28" s="30" t="n"/>
      <c r="D28" s="34" t="n"/>
      <c r="E28" s="33" t="n"/>
      <c r="F28" s="33" t="n"/>
    </row>
    <row r="29" ht="22" customHeight="true">
      <c r="A29" s="29" t="n"/>
      <c r="B29" s="33" t="n"/>
      <c r="C29" s="30" t="n"/>
      <c r="D29" s="34" t="n"/>
      <c r="E29" s="33" t="n"/>
      <c r="F29" s="33" t="n"/>
    </row>
    <row r="30" ht="22" customHeight="true">
      <c r="A30" s="29" t="n"/>
      <c r="B30" s="33" t="n"/>
      <c r="C30" s="30" t="n"/>
      <c r="D30" s="34" t="n"/>
      <c r="E30" s="33" t="n"/>
      <c r="F30" s="33" t="n"/>
    </row>
    <row r="31" ht="22" customHeight="true">
      <c r="A31" s="29" t="n"/>
      <c r="B31" s="33" t="n"/>
      <c r="C31" s="30" t="n"/>
      <c r="D31" s="34" t="n"/>
      <c r="E31" s="33" t="n"/>
      <c r="F31" s="33" t="n"/>
    </row>
    <row r="32" ht="22" customHeight="true">
      <c r="A32" s="29" t="n"/>
      <c r="B32" s="33" t="n"/>
      <c r="C32" s="30" t="n"/>
      <c r="D32" s="34" t="n"/>
      <c r="E32" s="33" t="n"/>
      <c r="F32" s="33" t="n"/>
    </row>
    <row r="33" ht="22" customHeight="true">
      <c r="A33" s="29" t="n"/>
      <c r="B33" s="33" t="n"/>
      <c r="C33" s="30" t="n"/>
      <c r="D33" s="34" t="n"/>
      <c r="E33" s="33" t="n"/>
      <c r="F33" s="33" t="n"/>
    </row>
    <row r="34" ht="22" customHeight="true">
      <c r="A34" s="29" t="n"/>
      <c r="B34" s="33" t="n"/>
      <c r="C34" s="30" t="n"/>
      <c r="D34" s="34" t="n"/>
      <c r="E34" s="33" t="n"/>
      <c r="F34" s="33" t="n"/>
    </row>
    <row r="35" ht="22" customHeight="true">
      <c r="A35" s="29" t="n"/>
      <c r="B35" s="33" t="n"/>
      <c r="C35" s="30" t="n"/>
      <c r="D35" s="34" t="n"/>
      <c r="E35" s="33" t="n"/>
      <c r="F35" s="33" t="n"/>
    </row>
    <row r="36" ht="22" customHeight="true">
      <c r="A36" s="29" t="n"/>
      <c r="B36" s="33" t="n"/>
      <c r="C36" s="30" t="n"/>
      <c r="D36" s="34" t="n"/>
      <c r="E36" s="33" t="n"/>
      <c r="F36" s="33" t="n"/>
    </row>
    <row r="37" ht="22" customHeight="true">
      <c r="A37" s="29" t="n"/>
      <c r="B37" s="33" t="n"/>
      <c r="C37" s="30" t="n"/>
      <c r="D37" s="34" t="n"/>
      <c r="E37" s="33" t="n"/>
      <c r="F37" s="33" t="n"/>
    </row>
    <row r="38" ht="22" customHeight="true">
      <c r="A38" s="29" t="n"/>
      <c r="B38" s="33" t="n"/>
      <c r="C38" s="30" t="n"/>
      <c r="D38" s="34" t="n"/>
      <c r="E38" s="33" t="n"/>
      <c r="F38" s="33" t="n"/>
    </row>
    <row r="39" ht="22" customHeight="true">
      <c r="A39" s="29" t="n"/>
      <c r="B39" s="33" t="n"/>
      <c r="C39" s="30" t="n"/>
      <c r="D39" s="34" t="n"/>
      <c r="E39" s="33" t="n"/>
      <c r="F39" s="33" t="n"/>
    </row>
    <row r="40" ht="22" customHeight="true">
      <c r="A40" s="29" t="n"/>
      <c r="B40" s="33" t="n"/>
      <c r="C40" s="30" t="n"/>
      <c r="D40" s="34" t="n"/>
      <c r="E40" s="33" t="n"/>
      <c r="F40" s="33" t="n"/>
    </row>
    <row r="41" ht="22" customHeight="true">
      <c r="A41" s="29" t="n"/>
      <c r="B41" s="33" t="n"/>
      <c r="C41" s="30" t="n"/>
      <c r="D41" s="34" t="n"/>
      <c r="E41" s="33" t="n"/>
      <c r="F41" s="33" t="n"/>
    </row>
    <row r="42" ht="22" customHeight="true">
      <c r="A42" s="29" t="n"/>
      <c r="B42" s="33" t="n"/>
      <c r="C42" s="30" t="n"/>
      <c r="D42" s="34" t="n"/>
      <c r="E42" s="33" t="n"/>
      <c r="F42" s="33" t="n"/>
    </row>
    <row r="43" ht="22" customHeight="true">
      <c r="A43" s="29" t="n"/>
      <c r="B43" s="33" t="n"/>
      <c r="C43" s="30" t="n"/>
      <c r="D43" s="34" t="n"/>
      <c r="E43" s="33" t="n"/>
      <c r="F43" s="33" t="n"/>
    </row>
    <row r="44" ht="22" customHeight="true">
      <c r="A44" s="29" t="n"/>
      <c r="B44" s="33" t="n"/>
      <c r="C44" s="30" t="n"/>
      <c r="D44" s="34" t="n"/>
      <c r="E44" s="33" t="n"/>
      <c r="F44" s="33" t="n"/>
    </row>
    <row r="45" ht="22" customHeight="true">
      <c r="A45" s="29" t="n"/>
      <c r="B45" s="33" t="n"/>
      <c r="C45" s="30" t="n"/>
      <c r="D45" s="34" t="n"/>
      <c r="E45" s="33" t="n"/>
      <c r="F45" s="33" t="n"/>
    </row>
    <row r="46" ht="22" customHeight="true">
      <c r="A46" s="29" t="n"/>
      <c r="B46" s="33" t="n"/>
      <c r="C46" s="30" t="n"/>
      <c r="D46" s="34" t="n"/>
      <c r="E46" s="33" t="n"/>
      <c r="F46" s="33" t="n"/>
    </row>
    <row r="47" ht="22" customHeight="true">
      <c r="A47" s="29" t="n"/>
      <c r="B47" s="33" t="n"/>
      <c r="C47" s="30" t="n"/>
      <c r="D47" s="34" t="n"/>
      <c r="E47" s="33" t="n"/>
      <c r="F47" s="33" t="n"/>
    </row>
    <row r="48" ht="22" customHeight="true">
      <c r="A48" s="29" t="n"/>
      <c r="B48" s="33" t="n"/>
      <c r="C48" s="30" t="n"/>
      <c r="D48" s="34" t="n"/>
      <c r="E48" s="33" t="n"/>
      <c r="F48" s="33" t="n"/>
    </row>
    <row r="49" ht="22" customHeight="true">
      <c r="A49" s="29" t="n"/>
      <c r="B49" s="33" t="n"/>
      <c r="C49" s="30" t="n"/>
      <c r="D49" s="34" t="n"/>
      <c r="E49" s="33" t="n"/>
      <c r="F49" s="33" t="n"/>
    </row>
    <row r="50" ht="22" customHeight="true">
      <c r="A50" s="29" t="n"/>
      <c r="B50" s="33" t="n"/>
      <c r="C50" s="30" t="n"/>
      <c r="D50" s="34" t="n"/>
      <c r="E50" s="33" t="n"/>
      <c r="F50" s="33" t="n"/>
    </row>
    <row r="51" ht="22" customHeight="true">
      <c r="A51" s="29" t="n"/>
      <c r="B51" s="33" t="n"/>
      <c r="C51" s="30" t="n"/>
      <c r="D51" s="34" t="n"/>
      <c r="E51" s="33" t="n"/>
      <c r="F51" s="33" t="n"/>
    </row>
    <row r="52" ht="22" customHeight="true">
      <c r="A52" s="29" t="n"/>
      <c r="B52" s="33" t="n"/>
      <c r="C52" s="30" t="n"/>
      <c r="D52" s="34" t="n"/>
      <c r="E52" s="33" t="n"/>
      <c r="F52" s="33" t="n"/>
    </row>
    <row r="53" ht="22" customHeight="true">
      <c r="A53" s="29" t="n"/>
      <c r="B53" s="33" t="n"/>
      <c r="C53" s="30" t="n"/>
      <c r="D53" s="34" t="n"/>
      <c r="E53" s="33" t="n"/>
      <c r="F53" s="33" t="n"/>
    </row>
    <row r="54" ht="22" customHeight="true">
      <c r="A54" s="29" t="n"/>
      <c r="B54" s="33" t="n"/>
      <c r="C54" s="30" t="n"/>
      <c r="D54" s="34" t="n"/>
      <c r="E54" s="33" t="n"/>
      <c r="F54" s="33" t="n"/>
    </row>
    <row r="55" ht="22" customHeight="true">
      <c r="A55" s="29" t="n"/>
      <c r="B55" s="33" t="n"/>
      <c r="C55" s="30" t="n"/>
      <c r="D55" s="34" t="n"/>
      <c r="E55" s="33" t="n"/>
      <c r="F55" s="33" t="n"/>
    </row>
    <row r="56" ht="22" customHeight="true">
      <c r="A56" s="29" t="n"/>
      <c r="B56" s="33" t="n"/>
      <c r="C56" s="30" t="n"/>
      <c r="D56" s="34" t="n"/>
      <c r="E56" s="33" t="n"/>
      <c r="F56" s="33" t="n"/>
    </row>
    <row r="57" ht="22" customHeight="true">
      <c r="A57" s="29" t="n"/>
      <c r="B57" s="33" t="n"/>
      <c r="C57" s="30" t="n"/>
      <c r="D57" s="34" t="n"/>
      <c r="E57" s="33" t="n"/>
      <c r="F57" s="33" t="n"/>
    </row>
    <row r="58" ht="22" customHeight="true">
      <c r="A58" s="29" t="n"/>
      <c r="B58" s="33" t="n"/>
      <c r="C58" s="30" t="n"/>
      <c r="D58" s="34" t="n"/>
      <c r="E58" s="33" t="n"/>
      <c r="F58" s="33" t="n"/>
    </row>
    <row r="59" ht="22" customHeight="true">
      <c r="A59" s="29" t="n"/>
      <c r="B59" s="33" t="n"/>
      <c r="C59" s="30" t="n"/>
      <c r="D59" s="34" t="n"/>
      <c r="E59" s="33" t="n"/>
      <c r="F59" s="33" t="n"/>
    </row>
    <row r="60" ht="22" customHeight="true">
      <c r="A60" s="29" t="n"/>
      <c r="B60" s="33" t="n"/>
      <c r="C60" s="30" t="n"/>
      <c r="D60" s="34" t="n"/>
      <c r="E60" s="33" t="n"/>
      <c r="F60" s="33" t="n"/>
    </row>
    <row r="61" ht="22" customHeight="true">
      <c r="A61" s="29" t="n"/>
      <c r="B61" s="33" t="n"/>
      <c r="C61" s="30" t="n"/>
      <c r="D61" s="34" t="n"/>
      <c r="E61" s="33" t="n"/>
      <c r="F61" s="33" t="n"/>
    </row>
    <row r="62" ht="22" customHeight="true">
      <c r="A62" s="29" t="n"/>
      <c r="B62" s="33" t="n"/>
      <c r="C62" s="30" t="n"/>
      <c r="D62" s="34" t="n"/>
      <c r="E62" s="33" t="n"/>
      <c r="F62" s="33" t="n"/>
    </row>
    <row r="63" ht="22" customHeight="true">
      <c r="A63" s="29" t="n"/>
      <c r="B63" s="33" t="n"/>
      <c r="C63" s="30" t="n"/>
      <c r="D63" s="34" t="n"/>
      <c r="E63" s="33" t="n"/>
      <c r="F63" s="33" t="n"/>
    </row>
    <row r="64" ht="22" customHeight="true">
      <c r="A64" s="29" t="n"/>
      <c r="B64" s="33" t="n"/>
      <c r="C64" s="30" t="n"/>
      <c r="D64" s="34" t="n"/>
      <c r="E64" s="33" t="n"/>
      <c r="F64" s="33" t="n"/>
    </row>
    <row r="65" ht="22" customHeight="true">
      <c r="A65" s="29" t="n"/>
      <c r="B65" s="33" t="n"/>
      <c r="C65" s="30" t="n"/>
      <c r="D65" s="34" t="n"/>
      <c r="E65" s="33" t="n"/>
      <c r="F65" s="33" t="n"/>
    </row>
    <row r="66" ht="22" customHeight="true">
      <c r="A66" s="29" t="n"/>
      <c r="B66" s="33" t="n"/>
      <c r="C66" s="30" t="n"/>
      <c r="D66" s="34" t="n"/>
      <c r="E66" s="33" t="n"/>
      <c r="F66" s="33" t="n"/>
    </row>
    <row r="67" ht="22" customHeight="true">
      <c r="A67" s="29" t="n"/>
      <c r="B67" s="33" t="n"/>
      <c r="C67" s="30" t="n"/>
      <c r="D67" s="34" t="n"/>
      <c r="E67" s="33" t="n"/>
      <c r="F67" s="33" t="n"/>
    </row>
    <row r="68" ht="22" customHeight="true">
      <c r="A68" s="29" t="n"/>
      <c r="B68" s="33" t="n"/>
      <c r="C68" s="30" t="n"/>
      <c r="D68" s="34" t="n"/>
      <c r="E68" s="33" t="n"/>
      <c r="F68" s="33" t="n"/>
    </row>
    <row r="69" ht="22" customHeight="true">
      <c r="A69" s="29" t="n"/>
      <c r="B69" s="33" t="n"/>
      <c r="C69" s="30" t="n"/>
      <c r="D69" s="34" t="n"/>
      <c r="E69" s="33" t="n"/>
      <c r="F69" s="33" t="n"/>
    </row>
    <row r="70" ht="22" customHeight="true">
      <c r="A70" s="29" t="n"/>
      <c r="B70" s="33" t="n"/>
      <c r="C70" s="30" t="n"/>
      <c r="D70" s="34" t="n"/>
      <c r="E70" s="33" t="n"/>
      <c r="F70" s="33" t="n"/>
    </row>
    <row r="71" ht="22" customHeight="true">
      <c r="A71" s="29" t="n"/>
      <c r="B71" s="33" t="n"/>
      <c r="C71" s="30" t="n"/>
      <c r="D71" s="34" t="n"/>
      <c r="E71" s="33" t="n"/>
      <c r="F71" s="33" t="n"/>
    </row>
    <row r="72" ht="22" customHeight="true">
      <c r="A72" s="29" t="n"/>
      <c r="B72" s="33" t="n"/>
      <c r="C72" s="30" t="n"/>
      <c r="D72" s="34" t="n"/>
      <c r="E72" s="33" t="n"/>
      <c r="F72" s="33" t="n"/>
    </row>
    <row r="73" ht="22" customHeight="true">
      <c r="A73" s="29" t="n"/>
      <c r="B73" s="33" t="n"/>
      <c r="C73" s="30" t="n"/>
      <c r="D73" s="34" t="n"/>
      <c r="E73" s="33" t="n"/>
      <c r="F73" s="33" t="n"/>
    </row>
    <row r="74" ht="22" customHeight="true">
      <c r="A74" s="29" t="n"/>
      <c r="B74" s="33" t="n"/>
      <c r="C74" s="30" t="n"/>
      <c r="D74" s="34" t="n"/>
      <c r="E74" s="33" t="n"/>
      <c r="F74" s="33" t="n"/>
    </row>
    <row r="75" ht="22" customHeight="true">
      <c r="A75" s="29" t="n"/>
      <c r="B75" s="33" t="n"/>
      <c r="C75" s="30" t="n"/>
      <c r="D75" s="34" t="n"/>
      <c r="E75" s="33" t="n"/>
      <c r="F75" s="33" t="n"/>
    </row>
    <row r="76" ht="22" customHeight="true">
      <c r="A76" s="29" t="n"/>
      <c r="B76" s="33" t="n"/>
      <c r="C76" s="30" t="n"/>
      <c r="D76" s="34" t="n"/>
      <c r="E76" s="33" t="n"/>
      <c r="F76" s="33" t="n"/>
    </row>
    <row r="77" ht="22" customHeight="true">
      <c r="A77" s="29" t="n"/>
      <c r="B77" s="33" t="n"/>
      <c r="C77" s="30" t="n"/>
      <c r="D77" s="34" t="n"/>
      <c r="E77" s="33" t="n"/>
      <c r="F77" s="33" t="n"/>
    </row>
    <row r="78" ht="22" customHeight="true">
      <c r="A78" s="29" t="n"/>
      <c r="B78" s="33" t="n"/>
      <c r="C78" s="30" t="n"/>
      <c r="D78" s="34" t="n"/>
      <c r="E78" s="33" t="n"/>
      <c r="F78" s="33" t="n"/>
    </row>
    <row r="79" ht="22" customHeight="true">
      <c r="A79" s="29" t="n"/>
      <c r="B79" s="33" t="n"/>
      <c r="C79" s="30" t="n"/>
      <c r="D79" s="34" t="n"/>
      <c r="E79" s="33" t="n"/>
      <c r="F79" s="33" t="n"/>
    </row>
    <row r="80" ht="22" customHeight="true">
      <c r="A80" s="29" t="n"/>
      <c r="B80" s="33" t="n"/>
      <c r="C80" s="30" t="n"/>
      <c r="D80" s="34" t="n"/>
      <c r="E80" s="33" t="n"/>
      <c r="F80" s="33" t="n"/>
    </row>
    <row r="81" ht="22" customHeight="true">
      <c r="A81" s="29" t="n"/>
      <c r="B81" s="33" t="n"/>
      <c r="C81" s="30" t="n"/>
      <c r="D81" s="34" t="n"/>
      <c r="E81" s="33" t="n"/>
      <c r="F81" s="33" t="n"/>
    </row>
    <row r="82" ht="22" customHeight="true">
      <c r="A82" s="29" t="n"/>
      <c r="B82" s="33" t="n"/>
      <c r="C82" s="30" t="n"/>
      <c r="D82" s="34" t="n"/>
      <c r="E82" s="33" t="n"/>
      <c r="F82" s="33" t="n"/>
    </row>
    <row r="83" ht="22" customHeight="true">
      <c r="A83" s="29" t="n"/>
      <c r="B83" s="33" t="n"/>
      <c r="C83" s="30" t="n"/>
      <c r="D83" s="34" t="n"/>
      <c r="E83" s="33" t="n"/>
      <c r="F83" s="33" t="n"/>
    </row>
    <row r="84" ht="22" customHeight="true">
      <c r="A84" s="29" t="n"/>
      <c r="B84" s="33" t="n"/>
      <c r="C84" s="30" t="n"/>
      <c r="D84" s="34" t="n"/>
      <c r="E84" s="33" t="n"/>
      <c r="F84" s="33" t="n"/>
    </row>
    <row r="85" ht="22" customHeight="true">
      <c r="A85" s="29" t="n"/>
      <c r="B85" s="33" t="n"/>
      <c r="C85" s="30" t="n"/>
      <c r="D85" s="34" t="n"/>
      <c r="E85" s="33" t="n"/>
      <c r="F85" s="33" t="n"/>
    </row>
    <row r="86" ht="22" customHeight="true">
      <c r="A86" s="29" t="n"/>
      <c r="B86" s="33" t="n"/>
      <c r="C86" s="30" t="n"/>
      <c r="D86" s="34" t="n"/>
      <c r="E86" s="33" t="n"/>
      <c r="F86" s="33" t="n"/>
    </row>
    <row r="87" ht="22" customHeight="true">
      <c r="A87" s="29" t="n"/>
      <c r="B87" s="33" t="n"/>
      <c r="C87" s="30" t="n"/>
      <c r="D87" s="34" t="n"/>
      <c r="E87" s="33" t="n"/>
      <c r="F87" s="33" t="n"/>
    </row>
    <row r="88" ht="22" customHeight="true">
      <c r="A88" s="29" t="n"/>
      <c r="B88" s="33" t="n"/>
      <c r="C88" s="30" t="n"/>
      <c r="D88" s="34" t="n"/>
      <c r="E88" s="33" t="n"/>
      <c r="F88" s="33" t="n"/>
    </row>
    <row r="89" ht="22" customHeight="true">
      <c r="A89" s="29" t="n"/>
      <c r="B89" s="33" t="n"/>
      <c r="C89" s="30" t="n"/>
      <c r="D89" s="34" t="n"/>
      <c r="E89" s="33" t="n"/>
      <c r="F89" s="33" t="n"/>
    </row>
    <row r="90" ht="22" customHeight="true">
      <c r="A90" s="29" t="n"/>
      <c r="B90" s="33" t="n"/>
      <c r="C90" s="30" t="n"/>
      <c r="D90" s="34" t="n"/>
      <c r="E90" s="33" t="n"/>
      <c r="F90" s="33" t="n"/>
    </row>
    <row r="91" ht="22" customHeight="true">
      <c r="A91" s="29" t="n"/>
      <c r="B91" s="33" t="n"/>
      <c r="C91" s="30" t="n"/>
      <c r="D91" s="34" t="n"/>
      <c r="E91" s="33" t="n"/>
      <c r="F91" s="33" t="n"/>
    </row>
    <row r="92" ht="22" customHeight="true">
      <c r="A92" s="29" t="n"/>
      <c r="B92" s="33" t="n"/>
      <c r="C92" s="30" t="n"/>
      <c r="D92" s="34" t="n"/>
      <c r="E92" s="33" t="n"/>
      <c r="F92" s="33" t="n"/>
    </row>
    <row r="93" ht="22" customHeight="true">
      <c r="A93" s="29" t="n"/>
      <c r="B93" s="33" t="n"/>
      <c r="C93" s="30" t="n"/>
      <c r="D93" s="34" t="n"/>
      <c r="E93" s="33" t="n"/>
      <c r="F93" s="33" t="n"/>
    </row>
    <row r="94" ht="22" customHeight="true">
      <c r="A94" s="29" t="n"/>
      <c r="B94" s="33" t="n"/>
      <c r="C94" s="30" t="n"/>
      <c r="D94" s="34" t="n"/>
      <c r="E94" s="33" t="n"/>
      <c r="F94" s="33" t="n"/>
    </row>
    <row r="95" ht="22" customHeight="true">
      <c r="A95" s="29" t="n"/>
      <c r="B95" s="33" t="n"/>
      <c r="C95" s="30" t="n"/>
      <c r="D95" s="34" t="n"/>
      <c r="E95" s="33" t="n"/>
      <c r="F95" s="33" t="n"/>
    </row>
    <row r="96" ht="22" customHeight="true">
      <c r="A96" s="29" t="n"/>
      <c r="B96" s="33" t="n"/>
      <c r="C96" s="30" t="n"/>
      <c r="D96" s="34" t="n"/>
      <c r="E96" s="33" t="n"/>
      <c r="F96" s="33" t="n"/>
    </row>
    <row r="97" ht="22" customHeight="true">
      <c r="A97" s="29" t="n"/>
      <c r="B97" s="33" t="n"/>
      <c r="C97" s="30" t="n"/>
      <c r="D97" s="34" t="n"/>
      <c r="E97" s="33" t="n"/>
      <c r="F97" s="33" t="n"/>
    </row>
    <row r="98" ht="22" customHeight="true">
      <c r="A98" s="29" t="n"/>
      <c r="B98" s="33" t="n"/>
      <c r="C98" s="30" t="n"/>
      <c r="D98" s="34" t="n"/>
      <c r="E98" s="33" t="n"/>
      <c r="F98" s="33" t="n"/>
    </row>
    <row r="99" ht="22" customHeight="true">
      <c r="A99" s="29" t="n"/>
      <c r="B99" s="33" t="n"/>
      <c r="C99" s="30" t="n"/>
      <c r="D99" s="34" t="n"/>
      <c r="E99" s="33" t="n"/>
      <c r="F99" s="33" t="n"/>
    </row>
    <row r="100" ht="22" customHeight="true">
      <c r="A100" s="29" t="n"/>
      <c r="B100" s="33" t="n"/>
      <c r="C100" s="30" t="n"/>
      <c r="D100" s="34" t="n"/>
      <c r="E100" s="33" t="n"/>
      <c r="F100" s="33" t="n"/>
    </row>
  </sheetData>
  <mergeCells count="3">
    <mergeCell ref="A2:H2"/>
    <mergeCell ref="A4:H5"/>
    <mergeCell ref="A1:H1"/>
  </mergeCells>
  <conditionalFormatting sqref="F13:F100">
    <cfRule type="expression" dxfId="1" priority="1">
      <formula>$F13="完了"</formula>
    </cfRule>
    <cfRule type="expression" dxfId="0" priority="2">
      <formula>$F13="In Bearbeitung"</formula>
    </cfRule>
  </conditionalFormatting>
  <conditionalFormatting sqref="D13:D100">
    <cfRule type="expression" dxfId="0" priority="3">
      <formula>AND($D13&lt;TODAY(),$D13&lt;&gt;"",$F13&lt;&gt;"完了")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Bitte wählen Sie eine Option aus dem Blatt „Einstellungen“." errorTitle="Eingabefehler" prompt="Bitte wählen Sie eine Opportunity-ID aus." promptTitle="Optionen" showErrorMessage="true" showInputMessage="true" sqref="B13:B100" type="list">
      <formula1>'Verkaufschancen-Register (register)'!$A$13:$A$100</formula1>
    </dataValidation>
    <dataValidation allowBlank="true" error="Bitte wählen Sie eine Option aus dem Blatt „Einstellungen“." errorTitle="Eingabefehler" prompt="Bitte wählen Sie einen Vertriebsmitarbeiter aus." promptTitle="Optionen" showErrorMessage="true" showInputMessage="true" sqref="E13:E100" type="list">
      <formula1>'設定 (settings)'!$C$5:$C$22</formula1>
    </dataValidation>
    <dataValidation allowBlank="true" error="Bitte wählen Sie eine Option aus dem Blatt „Einstellungen“." errorTitle="Eingabefehler" prompt="Bitte wählen Sie einen Status aus." promptTitle="Optionen" showErrorMessage="true" showInputMessage="true" sqref="F13:F100" type="list">
      <formula1>'設定 (settings)'!$G$5:$G$7</formula1>
    </dataValidation>
  </dataValidations>
  <printOptions horizontalCentered="true"/>
  <pageMargins left="0.75" right="0.75" top="1" bottom="1" header="0.5" footer="0.5"/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5"/>
  <sheetViews>
    <sheetView showGridLines="true" zoomScale="90" zoomScaleNormal="90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1" min="1" width="24"/>
    <col customWidth="true" max="2" min="2" width="42"/>
    <col customWidth="true" max="3" min="3" width="22"/>
    <col customWidth="true" max="4" min="4" width="38"/>
    <col customWidth="true" max="5" min="5" width="18"/>
    <col customWidth="true" max="6" min="6" width="36"/>
    <col customWidth="true" max="7" min="7" width="18"/>
    <col customWidth="true" max="8" min="8" width="28"/>
  </cols>
  <sheetData>
    <row r="1" ht="22" customHeight="true">
      <c r="A1" s="1" t="s">
        <v>15</v>
      </c>
    </row>
    <row r="2" ht="22" customHeight="true">
      <c r="A2" s="2" t="s">
        <v>43</v>
      </c>
    </row>
    <row r="3" ht="22" customHeight="true"/>
    <row r="4" ht="22" customHeight="true">
      <c r="A4" s="6" t="s">
        <v>44</v>
      </c>
      <c r="C4" s="6" t="s">
        <v>45</v>
      </c>
      <c r="E4" s="6" t="s">
        <v>46</v>
      </c>
      <c r="G4" s="6" t="s">
        <v>47</v>
      </c>
    </row>
    <row r="5" ht="22" customHeight="true">
      <c r="A5" s="33" t="s">
        <v>48</v>
      </c>
      <c r="B5" s="36" t="s">
        <v>49</v>
      </c>
      <c r="C5" s="33" t="s">
        <v>50</v>
      </c>
      <c r="D5" s="36" t="s">
        <v>51</v>
      </c>
      <c r="E5" s="37" t="s">
        <v>52</v>
      </c>
      <c r="F5" s="36" t="s">
        <v>53</v>
      </c>
      <c r="G5" s="33" t="s">
        <v>54</v>
      </c>
      <c r="H5" s="36" t="s">
        <v>55</v>
      </c>
    </row>
    <row r="6" ht="22" customHeight="true">
      <c r="A6" s="33" t="s">
        <v>56</v>
      </c>
      <c r="C6" s="33" t="s">
        <v>57</v>
      </c>
      <c r="E6" s="37" t="s">
        <v>58</v>
      </c>
      <c r="G6" s="33" t="s">
        <v>13</v>
      </c>
    </row>
    <row r="7" ht="22" customHeight="true">
      <c r="A7" s="33" t="s">
        <v>59</v>
      </c>
      <c r="C7" s="33" t="s">
        <v>60</v>
      </c>
      <c r="E7" s="37" t="s">
        <v>61</v>
      </c>
      <c r="G7" s="33" t="s">
        <v>14</v>
      </c>
    </row>
    <row r="8" ht="22" customHeight="true">
      <c r="A8" s="33" t="s">
        <v>62</v>
      </c>
      <c r="C8" s="33" t="n"/>
      <c r="E8" s="37" t="s">
        <v>63</v>
      </c>
      <c r="G8" s="33" t="n"/>
    </row>
    <row r="9" ht="22" customHeight="true">
      <c r="A9" s="33" t="s">
        <v>9</v>
      </c>
      <c r="C9" s="33" t="n"/>
      <c r="E9" s="37" t="s">
        <v>64</v>
      </c>
      <c r="G9" s="33" t="n"/>
    </row>
    <row r="10" ht="22" customHeight="true">
      <c r="A10" s="33" t="s">
        <v>10</v>
      </c>
      <c r="C10" s="33" t="n"/>
      <c r="E10" s="37" t="s">
        <v>65</v>
      </c>
      <c r="G10" s="33" t="n"/>
    </row>
    <row r="11" ht="22" customHeight="true">
      <c r="A11" s="33" t="n"/>
      <c r="C11" s="33" t="n"/>
      <c r="E11" s="37" t="s">
        <v>66</v>
      </c>
      <c r="G11" s="33" t="n"/>
    </row>
    <row r="12" ht="22" customHeight="true">
      <c r="A12" s="33" t="n"/>
      <c r="C12" s="33" t="n"/>
      <c r="E12" s="37" t="s">
        <v>67</v>
      </c>
      <c r="G12" s="33" t="n"/>
    </row>
    <row r="13" ht="22" customHeight="true">
      <c r="A13" s="33" t="n"/>
      <c r="C13" s="33" t="n"/>
      <c r="E13" s="37" t="s">
        <v>68</v>
      </c>
      <c r="G13" s="33" t="n"/>
    </row>
    <row r="14" ht="22" customHeight="true">
      <c r="A14" s="33" t="n"/>
      <c r="C14" s="33" t="n"/>
      <c r="E14" s="37" t="s">
        <v>69</v>
      </c>
      <c r="G14" s="33" t="n"/>
    </row>
    <row r="15" ht="22" customHeight="true">
      <c r="A15" s="33" t="n"/>
      <c r="C15" s="33" t="n"/>
      <c r="E15" s="37" t="s">
        <v>70</v>
      </c>
      <c r="G15" s="33" t="n"/>
    </row>
    <row r="16" ht="22" customHeight="true">
      <c r="A16" s="33" t="n"/>
      <c r="C16" s="33" t="n"/>
      <c r="E16" s="33" t="n"/>
      <c r="G16" s="33" t="n"/>
    </row>
    <row r="17" ht="22" customHeight="true">
      <c r="A17" s="33" t="n"/>
      <c r="C17" s="33" t="n"/>
      <c r="E17" s="33" t="n"/>
      <c r="G17" s="33" t="n"/>
    </row>
    <row r="18" ht="22" customHeight="true">
      <c r="A18" s="33" t="n"/>
      <c r="C18" s="33" t="n"/>
      <c r="E18" s="33" t="n"/>
      <c r="G18" s="33" t="n"/>
    </row>
    <row r="19" ht="22" customHeight="true">
      <c r="A19" s="33" t="n"/>
      <c r="C19" s="33" t="n"/>
      <c r="E19" s="33" t="n"/>
      <c r="G19" s="33" t="n"/>
    </row>
    <row r="20" ht="22" customHeight="true">
      <c r="A20" s="33" t="n"/>
      <c r="C20" s="33" t="n"/>
      <c r="E20" s="33" t="n"/>
      <c r="G20" s="33" t="n"/>
    </row>
    <row r="21" ht="22" customHeight="true">
      <c r="A21" s="33" t="n"/>
      <c r="C21" s="33" t="n"/>
      <c r="E21" s="33" t="n"/>
      <c r="G21" s="33" t="n"/>
    </row>
    <row r="22" ht="22" customHeight="true">
      <c r="A22" s="33" t="n"/>
      <c r="C22" s="33" t="n"/>
      <c r="E22" s="33" t="n"/>
      <c r="G22" s="33" t="n"/>
    </row>
    <row r="23" ht="22" customHeight="true">
      <c r="A23" s="33" t="n"/>
      <c r="C23" s="33" t="n"/>
      <c r="E23" s="33" t="n"/>
      <c r="G23" s="33" t="n"/>
    </row>
    <row r="24" ht="22" customHeight="true">
      <c r="A24" s="33" t="n"/>
      <c r="C24" s="33" t="n"/>
      <c r="E24" s="33" t="n"/>
      <c r="G24" s="33" t="n"/>
    </row>
    <row r="25">
      <c r="A25" s="33" t="n"/>
      <c r="C25" s="33" t="n"/>
      <c r="E25" s="33" t="n"/>
      <c r="G25" s="33" t="n"/>
    </row>
  </sheetData>
  <mergeCells count="2">
    <mergeCell ref="A2:H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rintOptions horizontalCentered="true"/>
  <pageMargins left="0.75" right="0.75" top="1" bottom="1" header="0.5" footer="0.5"/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Umsatzprognose &amp; Verkaufschancen-Pipeline</dc:title>
  <dc:creator>Finite Field</dc:creator>
  <dc:description>Excel-Vorlage für die Verkaufschancen-Pipeline im Vertrieb.</dc:description>
  <lastModifiedBy/>
  <dcterms:created xsi:type="dcterms:W3CDTF">2026-06-16T17:29:52Z</dcterms:created>
  <dcterms:modified xsi:type="dcterms:W3CDTF">2026-06-16T17:29:52Z</dcterms:modified>
  <category>Sales Operations</category>
</coreProperties>
</file>