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月別データ" sheetId="2" state="visible" r:id="rId2"/>
    <sheet xmlns:r="http://schemas.openxmlformats.org/officeDocument/2006/relationships" name="事故記録" sheetId="3" state="visible" r:id="rId3"/>
    <sheet xmlns:r="http://schemas.openxmlformats.org/officeDocument/2006/relationships" name="危険箇所是正" sheetId="4" state="visible" r:id="rId4"/>
    <sheet xmlns:r="http://schemas.openxmlformats.org/officeDocument/2006/relationships" name="ダッシュボード" sheetId="5" state="visible" r:id="rId5"/>
    <sheet xmlns:r="http://schemas.openxmlformats.org/officeDocument/2006/relationships" name="設定・選択肢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</a:t>
            </a:r>
          </a:p>
        </rich>
      </tx>
    </title>
    <plotArea>
      <lineChart>
        <grouping val="standard"/>
        <ser>
          <idx val="0"/>
          <order val="0"/>
          <tx>
            <strRef>
              <f>'月別データ'!H1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'月別データ'!$A$2:$A$7</f>
            </numRef>
          </cat>
          <val>
            <numRef>
              <f>'月別データ'!$H$2:$H$7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Closure rate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'月別データ'!G1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'月別データ'!$A$2:$A$7</f>
            </numRef>
          </cat>
          <val>
            <numRef>
              <f>'月別データ'!$G$2:$G$7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安全生産KPIダッシュボード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労働時間、事故記録、危険箇所の是正状況を集計し、100万時間当たり休業災害率と是正完了率を自動計算します。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月</t>
        </is>
      </c>
      <c r="B1" s="1" t="inlineStr">
        <is>
          <t>労働時間</t>
        </is>
      </c>
      <c r="C1" s="1" t="inlineStr">
        <is>
          <t>休業災害</t>
        </is>
      </c>
      <c r="D1" s="1" t="inlineStr">
        <is>
          <t>記録事故</t>
        </is>
      </c>
      <c r="E1" s="1" t="inlineStr">
        <is>
          <t>発見件数</t>
        </is>
      </c>
      <c r="F1" s="1" t="inlineStr">
        <is>
          <t>完了件数</t>
        </is>
      </c>
      <c r="G1" s="1" t="inlineStr">
        <is>
          <t>完了率</t>
        </is>
      </c>
      <c r="H1" s="1" t="inlineStr">
        <is>
          <t>LTIFR</t>
        </is>
      </c>
      <c r="I1" s="1" t="inlineStr">
        <is>
          <t>安全状態</t>
        </is>
      </c>
    </row>
    <row r="2">
      <c r="A2" s="3" t="inlineStr">
        <is>
          <t>2026-01</t>
        </is>
      </c>
      <c r="B2" s="3" t="n">
        <v>18500</v>
      </c>
      <c r="C2" s="3" t="n">
        <v>0</v>
      </c>
      <c r="D2" s="3" t="n">
        <v>1</v>
      </c>
      <c r="E2" s="3" t="n">
        <v>18</v>
      </c>
      <c r="F2" s="3" t="n">
        <v>17</v>
      </c>
      <c r="G2" s="3">
        <f>IF(E2=0,"",F2/E2)</f>
        <v/>
      </c>
      <c r="H2" s="3">
        <f>IF(B2=0,"",C2*1000000/B2)</f>
        <v/>
      </c>
      <c r="I2" s="3">
        <f>IF(OR(H2&gt;=5,G2&lt;0.8),"赤",IF(OR(H2&gt;=2,G2&lt;0.9),"黄","緑"))</f>
        <v/>
      </c>
    </row>
    <row r="3">
      <c r="A3" s="3" t="inlineStr">
        <is>
          <t>2026-02</t>
        </is>
      </c>
      <c r="B3" s="3" t="n">
        <v>19000</v>
      </c>
      <c r="C3" s="3" t="n">
        <v>1</v>
      </c>
      <c r="D3" s="3" t="n">
        <v>2</v>
      </c>
      <c r="E3" s="3" t="n">
        <v>21</v>
      </c>
      <c r="F3" s="3" t="n">
        <v>18</v>
      </c>
      <c r="G3" s="3">
        <f>IF(E3=0,"",F3/E3)</f>
        <v/>
      </c>
      <c r="H3" s="3">
        <f>IF(B3=0,"",C3*1000000/B3)</f>
        <v/>
      </c>
      <c r="I3" s="3">
        <f>IF(OR(H3&gt;=5,G3&lt;0.8),"赤",IF(OR(H3&gt;=2,G3&lt;0.9),"黄","緑"))</f>
        <v/>
      </c>
    </row>
    <row r="4">
      <c r="A4" s="3" t="inlineStr">
        <is>
          <t>2026-03</t>
        </is>
      </c>
      <c r="B4" s="3" t="n">
        <v>17600</v>
      </c>
      <c r="C4" s="3" t="n">
        <v>0</v>
      </c>
      <c r="D4" s="3" t="n">
        <v>0</v>
      </c>
      <c r="E4" s="3" t="n">
        <v>16</v>
      </c>
      <c r="F4" s="3" t="n">
        <v>16</v>
      </c>
      <c r="G4" s="3">
        <f>IF(E4=0,"",F4/E4)</f>
        <v/>
      </c>
      <c r="H4" s="3">
        <f>IF(B4=0,"",C4*1000000/B4)</f>
        <v/>
      </c>
      <c r="I4" s="3">
        <f>IF(OR(H4&gt;=5,G4&lt;0.8),"赤",IF(OR(H4&gt;=2,G4&lt;0.9),"黄","緑"))</f>
        <v/>
      </c>
    </row>
    <row r="5">
      <c r="A5" s="3" t="inlineStr">
        <is>
          <t>2026-04</t>
        </is>
      </c>
      <c r="B5" s="3" t="n">
        <v>20200</v>
      </c>
      <c r="C5" s="3" t="n">
        <v>0</v>
      </c>
      <c r="D5" s="3" t="n">
        <v>1</v>
      </c>
      <c r="E5" s="3" t="n">
        <v>24</v>
      </c>
      <c r="F5" s="3" t="n">
        <v>22</v>
      </c>
      <c r="G5" s="3">
        <f>IF(E5=0,"",F5/E5)</f>
        <v/>
      </c>
      <c r="H5" s="3">
        <f>IF(B5=0,"",C5*1000000/B5)</f>
        <v/>
      </c>
      <c r="I5" s="3">
        <f>IF(OR(H5&gt;=5,G5&lt;0.8),"赤",IF(OR(H5&gt;=2,G5&lt;0.9),"黄","緑"))</f>
        <v/>
      </c>
    </row>
    <row r="6">
      <c r="A6" s="3" t="inlineStr">
        <is>
          <t>2026-05</t>
        </is>
      </c>
      <c r="B6" s="3" t="n">
        <v>19800</v>
      </c>
      <c r="C6" s="3" t="n">
        <v>1</v>
      </c>
      <c r="D6" s="3" t="n">
        <v>1</v>
      </c>
      <c r="E6" s="3" t="n">
        <v>20</v>
      </c>
      <c r="F6" s="3" t="n">
        <v>15</v>
      </c>
      <c r="G6" s="3">
        <f>IF(E6=0,"",F6/E6)</f>
        <v/>
      </c>
      <c r="H6" s="3">
        <f>IF(B6=0,"",C6*1000000/B6)</f>
        <v/>
      </c>
      <c r="I6" s="3">
        <f>IF(OR(H6&gt;=5,G6&lt;0.8),"赤",IF(OR(H6&gt;=2,G6&lt;0.9),"黄","緑"))</f>
        <v/>
      </c>
    </row>
    <row r="7">
      <c r="A7" s="3" t="inlineStr">
        <is>
          <t>2026-06</t>
        </is>
      </c>
      <c r="B7" s="3" t="n">
        <v>20500</v>
      </c>
      <c r="C7" s="3" t="n">
        <v>0</v>
      </c>
      <c r="D7" s="3" t="n">
        <v>0</v>
      </c>
      <c r="E7" s="3" t="n">
        <v>19</v>
      </c>
      <c r="F7" s="3" t="n">
        <v>18</v>
      </c>
      <c r="G7" s="3">
        <f>IF(E7=0,"",F7/E7)</f>
        <v/>
      </c>
      <c r="H7" s="3">
        <f>IF(B7=0,"",C7*1000000/B7)</f>
        <v/>
      </c>
      <c r="I7" s="3">
        <f>IF(OR(H7&gt;=5,G7&lt;0.8),"赤",IF(OR(H7&gt;=2,G7&lt;0.9),"黄","緑"))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Type</t>
        </is>
      </c>
      <c r="C1" s="1" t="inlineStr">
        <is>
          <t>Department</t>
        </is>
      </c>
      <c r="D1" s="1" t="inlineStr">
        <is>
          <t>Lost-time injury</t>
        </is>
      </c>
      <c r="E1" s="1" t="inlineStr">
        <is>
          <t>Lost days</t>
        </is>
      </c>
      <c r="F1" s="1" t="inlineStr">
        <is>
          <t>Description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Found date</t>
        </is>
      </c>
      <c r="B1" s="1" t="inlineStr">
        <is>
          <t>Hazard</t>
        </is>
      </c>
      <c r="C1" s="1" t="inlineStr">
        <is>
          <t>Level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Closed date</t>
        </is>
      </c>
      <c r="G1" s="1" t="inlineStr">
        <is>
          <t>Status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安全生産KPIダッシュボード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赤黄緑の状態表示で管理者介入の要否を確認します。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</row>
    <row r="4">
      <c r="A4" s="3" t="inlineStr">
        <is>
          <t>Metric</t>
        </is>
      </c>
      <c r="B4" s="3" t="inlineStr">
        <is>
          <t>Value</t>
        </is>
      </c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3" t="inlineStr">
        <is>
          <t>Average closure rate</t>
        </is>
      </c>
      <c r="B5" s="3">
        <f>AVERAGE('月別データ'!G2:G7)</f>
        <v/>
      </c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inlineStr">
        <is>
          <t>Latest LTIFR</t>
        </is>
      </c>
      <c r="B6" s="3">
        <f>LOOKUP(2,1/('月別データ'!H2:H40&lt;&gt;""),'月別データ'!H2:H40)</f>
        <v/>
      </c>
      <c r="C6" s="3" t="n"/>
      <c r="D6" s="3" t="n"/>
      <c r="E6" s="3" t="n"/>
      <c r="F6" s="3" t="n"/>
      <c r="G6" s="3" t="n"/>
      <c r="H6" s="3" t="n"/>
      <c r="I6" s="3" t="n"/>
      <c r="J6" s="3" t="n"/>
    </row>
  </sheetData>
  <mergeCells count="2"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Parameter</t>
        </is>
      </c>
      <c r="B1" s="1" t="inlineStr">
        <is>
          <t>Value</t>
        </is>
      </c>
    </row>
    <row r="2">
      <c r="A2" s="3" t="inlineStr">
        <is>
          <t>LTIFR yellow threshold</t>
        </is>
      </c>
      <c r="B2" s="3" t="n">
        <v>2</v>
      </c>
    </row>
    <row r="3">
      <c r="A3" s="3" t="inlineStr">
        <is>
          <t>LTIFR red threshold</t>
        </is>
      </c>
      <c r="B3" s="3" t="n">
        <v>5</v>
      </c>
    </row>
    <row r="4">
      <c r="A4" s="3" t="inlineStr">
        <is>
          <t>Closure target</t>
        </is>
      </c>
      <c r="B4" s="3" t="n">
        <v>0.9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