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tables/table7.xml" ContentType="application/vnd.openxmlformats-officedocument.spreadsheetml.table+xml"/>
  <Override PartName="/xl/worksheets/sheet10.xml" ContentType="application/vnd.openxmlformats-officedocument.spreadsheetml.worksheet+xml"/>
  <Override PartName="/xl/tables/table8.xml" ContentType="application/vnd.openxmlformats-officedocument.spreadsheetml.table+xml"/>
  <Override PartName="/xl/worksheets/sheet11.xml" ContentType="application/vnd.openxmlformats-officedocument.spreadsheetml.worksheet+xml"/>
  <Override PartName="/xl/tables/table9.xml" ContentType="application/vnd.openxmlformats-officedocument.spreadsheetml.table+xml"/>
  <Override PartName="/xl/worksheets/sheet12.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Utilisation" sheetId="1" r:id="rId1" state="visible"/>
    <sheet name="Tableau de bord" sheetId="2" r:id="rId2" state="visible"/>
    <sheet name="Inventory Register" sheetId="3" r:id="rId3" state="visible"/>
    <sheet name="Stock Transactions" sheetId="4" r:id="rId4" state="visible"/>
    <sheet name="Issuance and Return Log" sheetId="5" r:id="rId5" state="visible"/>
    <sheet name="Risk and Demand Mapping" sheetId="6" r:id="rId6" state="visible"/>
    <sheet name="Inspection and Maintenance Log" sheetId="7" r:id="rId7" state="visible"/>
    <sheet name="Safety Education Log" sheetId="8" r:id="rId8" state="visible"/>
    <sheet name="Employee Health Management" sheetId="9" r:id="rId9" state="visible"/>
    <sheet name="Purchase Order Log" sheetId="10" r:id="rId10" state="visible"/>
    <sheet name="Corrective Action and Nonconfor" sheetId="11" r:id="rId11" state="visible"/>
    <sheet name="Settings" sheetId="12" r:id="rId12" state="visible"/>
  </sheets>
  <calcPr calcId="124519" calcMode="auto" forceFullCalc="true" fullCalcOnLoad="true"/>
</workbook>
</file>

<file path=xl/sharedStrings.xml><?xml version="1.0" encoding="utf-8"?>
<sst xmlns="http://schemas.openxmlformats.org/spreadsheetml/2006/main" count="574" uniqueCount="366">
  <si>
    <t>Inventory Register</t>
  </si>
  <si>
    <t>Stock Transactions</t>
  </si>
  <si>
    <t>Sato</t>
  </si>
  <si>
    <t>Tanaka</t>
  </si>
  <si>
    <t>Issuance and Return Log</t>
  </si>
  <si>
    <t>Risk and Demand Mapping</t>
  </si>
  <si>
    <t>Inspection and Maintenance Log</t>
  </si>
  <si>
    <t>Safety Education Log</t>
  </si>
  <si>
    <t>Employee Health Management</t>
  </si>
  <si>
    <t>Purchase Order Log</t>
  </si>
  <si>
    <t>Corrective Action and Nonconformance</t>
  </si>
  <si>
    <t>Settings</t>
  </si>
  <si>
    <t>Occupational Health and PPE Management Log Instructions</t>
  </si>
  <si>
    <t>This workbook is a safety management register to centrally manage the inventory of various Personal Protective Equipment (PPE), automatic reorder alerts below safety stock, issuance history to employees, and service life or expiry dates. It links stock movements, issuance, inspection, education, purchasing, and corrective actions to identify shortages, expirations, and nonconformances early.</t>
  </si>
  <si>
    <t>4 Steps to Operate</t>
  </si>
  <si>
    <t>【Initial Setup】</t>
  </si>
  <si>
    <t>Define the PPE categories and required equipment for each work type in "Master Settings" and "Risk and Demand Mapping".</t>
  </si>
  <si>
    <t>[Register Inventory Master]</t>
  </si>
  <si>
    <t>Register each PPE name, initial stock, safety stock quantity, unit price, and storage location in the "Inventory Register".</t>
  </si>
  <si>
    <t>[Record Daily Log]</t>
  </si>
  <si>
    <t>Record inventory increases/decreases in "Stock Transactions" and log PPE issuance and returns to employees in "Issuance and Return Log".</t>
  </si>
  <si>
    <t>[Check Alerts and Action]</t>
  </si>
  <si>
    <t>Review "Reorder Alerts" and "Expiry Status" on the "Dashboard" or "Inventory Register", and implement ordering, replacements, or corrective actions.</t>
  </si>
  <si>
    <t>Cell Color Legend</t>
  </si>
  <si>
    <t>Gestion</t>
  </si>
  <si>
    <t>Color</t>
  </si>
  <si>
    <t>Exemples</t>
  </si>
  <si>
    <t>Remarques</t>
  </si>
  <si>
    <t>Input Cell</t>
  </si>
  <si>
    <t>Light Blue</t>
  </si>
  <si>
    <t>#E6F0FA</t>
  </si>
  <si>
    <t>Cells for direct entry. Enter date, quantity, name, remarks, etc.</t>
  </si>
  <si>
    <t>Selection (Dropdown) Cell</t>
  </si>
  <si>
    <t>Light Green</t>
  </si>
  <si>
    <t>#EAF7EA</t>
  </si>
  <si>
    <t>Cells to select from the dropdown list configured in Master Settings.</t>
  </si>
  <si>
    <t>Auto Formula Cell</t>
  </si>
  <si>
    <t>No Fill / White</t>
  </si>
  <si>
    <t>#FFFFFF</t>
  </si>
  <si>
    <t>Inventory levels, alerts, expiry status, values, etc., are automatically calculated.</t>
  </si>
  <si>
    <t>Usage Precautions</t>
  </si>
  <si>
    <t>•</t>
  </si>
  <si>
    <t>When stock decreases due to issuance, make sure to record it as Stock Out in "Stock Transactions" alongside the "Issuance and Return Log".</t>
  </si>
  <si>
    <t>For transaction type "Adjustment", input positive quantities for upward adjustments and negative quantities for downward adjustments.</t>
  </si>
  <si>
    <t>Safety stock shortages, expirations, and near-expiry statuses are automatically highlighted via conditional formatting.</t>
  </si>
  <si>
    <t>PPE Management Dashboard</t>
  </si>
  <si>
    <t>Monitor total inventory value, items needing replenishment, and expired or near-expiry PPE at a glance.</t>
  </si>
  <si>
    <t>Managed PPE Count</t>
  </si>
  <si>
    <t>Items Needing Replenishment</t>
  </si>
  <si>
    <t>Total Issued This Month</t>
  </si>
  <si>
    <t>Élément</t>
  </si>
  <si>
    <t>Total Inventory Value</t>
  </si>
  <si>
    <t>Inventory Value by Category (Ref. Inventory Register)</t>
  </si>
  <si>
    <t>Coût des ventes</t>
  </si>
  <si>
    <t>Catégorie</t>
  </si>
  <si>
    <t>Inventory Value</t>
  </si>
  <si>
    <t>Stock Alert List (PPE below safety stock)</t>
  </si>
  <si>
    <t>Casque</t>
  </si>
  <si>
    <t>PPE Code</t>
  </si>
  <si>
    <t>PPE Name</t>
  </si>
  <si>
    <t>Element - Current Stock</t>
  </si>
  <si>
    <t>stock de sécurité</t>
  </si>
  <si>
    <t>Reorder Alert</t>
  </si>
  <si>
    <t>Emplacement de stockage</t>
  </si>
  <si>
    <t>Action recommandee</t>
  </si>
  <si>
    <t>Bottes de securite</t>
  </si>
  <si>
    <t>Safety Harness</t>
  </si>
  <si>
    <t>Safety Glasses</t>
  </si>
  <si>
    <t>Dust Mask</t>
  </si>
  <si>
    <t>Hearing Protection</t>
  </si>
  <si>
    <t>Plan</t>
  </si>
  <si>
    <t>Near-Expiry / Expired PPE List</t>
  </si>
  <si>
    <t>Issue No</t>
  </si>
  <si>
    <t>Recipient</t>
  </si>
  <si>
    <t>Expiry Date</t>
  </si>
  <si>
    <t>Expiry Status</t>
  </si>
  <si>
    <t>Action</t>
  </si>
  <si>
    <t>メーカー/型番</t>
  </si>
  <si>
    <t>Unite</t>
  </si>
  <si>
    <t>初期在庫</t>
  </si>
  <si>
    <t>入庫数累計</t>
  </si>
  <si>
    <t>出庫数累計</t>
  </si>
  <si>
    <t>Coût unitaire</t>
  </si>
  <si>
    <t>PPE-001</t>
  </si>
  <si>
    <t>ABSヘルメット</t>
  </si>
  <si>
    <t>SafePro/HM-100</t>
  </si>
  <si>
    <t>第1倉庫A棚</t>
  </si>
  <si>
    <t>¥2,800</t>
  </si>
  <si>
    <t>製造・倉庫共通</t>
  </si>
  <si>
    <t>PPE-002</t>
  </si>
  <si>
    <t>WorkStep/SS-240</t>
  </si>
  <si>
    <t>第1倉庫B棚</t>
  </si>
  <si>
    <t>pairs</t>
  </si>
  <si>
    <t>¥6,200</t>
  </si>
  <si>
    <t>PPE-003</t>
  </si>
  <si>
    <t>AnchorFit/FH-02</t>
  </si>
  <si>
    <t>Safety and Health Office</t>
  </si>
  <si>
    <t>jeu</t>
  </si>
  <si>
    <t>¥18,500</t>
  </si>
  <si>
    <t>年1回点検</t>
  </si>
  <si>
    <t>PPE-004</t>
  </si>
  <si>
    <t>ClearView/SG-80</t>
  </si>
  <si>
    <t>第2倉庫C棚</t>
  </si>
  <si>
    <t>¥950</t>
  </si>
  <si>
    <t>来客用含む</t>
  </si>
  <si>
    <t>PPE-005</t>
  </si>
  <si>
    <t>DS2防塵マスク</t>
  </si>
  <si>
    <t>AirGuard/DS2</t>
  </si>
  <si>
    <t>第2倉庫D棚</t>
  </si>
  <si>
    <t>feuille</t>
  </si>
  <si>
    <t>¥180</t>
  </si>
  <si>
    <t>粉じん作業用</t>
  </si>
  <si>
    <t>PPE-006</t>
  </si>
  <si>
    <t>Earplugs</t>
  </si>
  <si>
    <t>QuietFit/EP-10</t>
  </si>
  <si>
    <t>第1倉庫C棚</t>
  </si>
  <si>
    <t>¥75</t>
  </si>
  <si>
    <t>騒音作業エリア</t>
  </si>
  <si>
    <t>仕入れ入庫、現場支給に伴う出庫、廃棄、棚卸し調整などの履歴を記録します。</t>
  </si>
  <si>
    <t>トランザクションNo</t>
  </si>
  <si>
    <t>取引日付</t>
  </si>
  <si>
    <t>Transaction Type</t>
  </si>
  <si>
    <t>Quantité</t>
  </si>
  <si>
    <t>取引先/仕入先</t>
  </si>
  <si>
    <t>Responsable</t>
  </si>
  <si>
    <t>TRX-0001</t>
  </si>
  <si>
    <t>2026/05/01</t>
  </si>
  <si>
    <t>Entrée en stock</t>
  </si>
  <si>
    <t>David Wilson</t>
  </si>
  <si>
    <t>Réassort régulier</t>
  </si>
  <si>
    <t>TRX-0002</t>
  </si>
  <si>
    <t>2026/05/26</t>
  </si>
  <si>
    <t>response</t>
  </si>
  <si>
    <t>Production</t>
  </si>
  <si>
    <t>粉じん作業用に支給</t>
  </si>
  <si>
    <t>TRX-0003</t>
  </si>
  <si>
    <t>2026/06/05</t>
  </si>
  <si>
    <t>Mis au rebut</t>
  </si>
  <si>
    <t>Safety and Health Department</t>
  </si>
  <si>
    <t>点検不合格による廃棄</t>
  </si>
  <si>
    <t>TRX-0004</t>
  </si>
  <si>
    <t>2026/06/10</t>
  </si>
  <si>
    <t>Coordination</t>
  </si>
  <si>
    <t>Inventaire</t>
  </si>
  <si>
    <t>棚卸差異調整</t>
  </si>
  <si>
    <t>TRX-0005</t>
  </si>
  <si>
    <t>2026/06/13</t>
  </si>
  <si>
    <t>保護具センター</t>
  </si>
  <si>
    <t>予備在庫</t>
  </si>
  <si>
    <t>処理日付</t>
  </si>
  <si>
    <t>支給対象者（社員ID/氏名）</t>
  </si>
  <si>
    <t>Department</t>
  </si>
  <si>
    <t>Action Type</t>
  </si>
  <si>
    <t>Date de début</t>
  </si>
  <si>
    <t>Confirmation de livraison</t>
  </si>
  <si>
    <t>ISS-0001</t>
  </si>
  <si>
    <t>2026/04/16</t>
  </si>
  <si>
    <t>New Issuance</t>
  </si>
  <si>
    <t>2026/06/14</t>
  </si>
  <si>
    <t>Encaisse</t>
  </si>
  <si>
    <t>使い捨てマスク</t>
  </si>
  <si>
    <t>ISS-0002</t>
  </si>
  <si>
    <t>Engineering Dept</t>
  </si>
  <si>
    <t>Periodic Replacement</t>
  </si>
  <si>
    <t>2026/07/05</t>
  </si>
  <si>
    <t>Work at Height</t>
  </si>
  <si>
    <t>ISS-0003</t>
  </si>
  <si>
    <t>E003 鈴木一郎</t>
  </si>
  <si>
    <t>Logistics Dept.</t>
  </si>
  <si>
    <t>2027/06/15</t>
  </si>
  <si>
    <t>Not Received</t>
  </si>
  <si>
    <t>サイズ26.5</t>
  </si>
  <si>
    <t>ISS-0004</t>
  </si>
  <si>
    <t>2026/06/12</t>
  </si>
  <si>
    <t>E004 高橋美咲</t>
  </si>
  <si>
    <t>Qualite</t>
  </si>
  <si>
    <t>2026/12/12</t>
  </si>
  <si>
    <t>Inspection stage</t>
  </si>
  <si>
    <t>Type d'operation</t>
  </si>
  <si>
    <t>Work Area</t>
  </si>
  <si>
    <t>想定リスク</t>
  </si>
  <si>
    <t>その他PPE</t>
  </si>
  <si>
    <t>屋外足場</t>
  </si>
  <si>
    <t>墜落・落下物</t>
  </si>
  <si>
    <t>Obligatoire</t>
  </si>
  <si>
    <t>Recommandation</t>
  </si>
  <si>
    <t>Non requis</t>
  </si>
  <si>
    <t>Gants</t>
  </si>
  <si>
    <t>作業前KYで確認</t>
  </si>
  <si>
    <t>Welding</t>
  </si>
  <si>
    <t>溶接ブース</t>
  </si>
  <si>
    <t>火花・ヒューム・強光</t>
  </si>
  <si>
    <t>溶接面・革手袋</t>
  </si>
  <si>
    <t>換気確認</t>
  </si>
  <si>
    <t>Painting</t>
  </si>
  <si>
    <t>塗装室</t>
  </si>
  <si>
    <t>有機溶剤・飛散</t>
  </si>
  <si>
    <t>防毒マスク</t>
  </si>
  <si>
    <t>SDS確認</t>
  </si>
  <si>
    <t>Dusty Work</t>
  </si>
  <si>
    <t>研磨エリア</t>
  </si>
  <si>
    <t>粉じん吸入・飛散物</t>
  </si>
  <si>
    <t>作業服</t>
  </si>
  <si>
    <t>局所排気確認</t>
  </si>
  <si>
    <t>Noise Work</t>
  </si>
  <si>
    <t>プレス機周辺</t>
  </si>
  <si>
    <t>騒音性難聴</t>
  </si>
  <si>
    <t>騒音測定結果を参照</t>
  </si>
  <si>
    <t>点検No</t>
  </si>
  <si>
    <t>Inspection Date</t>
  </si>
  <si>
    <t>Control Serial No</t>
  </si>
  <si>
    <t>点検内容</t>
  </si>
  <si>
    <t>Résultat d'inspection</t>
  </si>
  <si>
    <t>Inspector</t>
  </si>
  <si>
    <t>Next Inspection Date</t>
  </si>
  <si>
    <t>INS-0001</t>
  </si>
  <si>
    <t>2026/05/16</t>
  </si>
  <si>
    <t>FH-02-0001</t>
  </si>
  <si>
    <t>フック・ランヤード・縫製部の損傷確認</t>
  </si>
  <si>
    <t>Pass</t>
  </si>
  <si>
    <t>2027/05/16</t>
  </si>
  <si>
    <t>INS-0002</t>
  </si>
  <si>
    <t>FH-02-0002</t>
  </si>
  <si>
    <t>D環変形、ベルト摩耗確認</t>
  </si>
  <si>
    <t>Évacuation</t>
  </si>
  <si>
    <t>INS-0003</t>
  </si>
  <si>
    <t>2026/06/08</t>
  </si>
  <si>
    <t>MASK-FILTER-A12</t>
  </si>
  <si>
    <t>Filter Replacement Verification</t>
  </si>
  <si>
    <t>Needs Repair</t>
  </si>
  <si>
    <t>2026/07/08</t>
  </si>
  <si>
    <t>PPEの正しい着用方法、フィットテスト、実技確認などの教育履歴を記録します。</t>
  </si>
  <si>
    <t>教育No</t>
  </si>
  <si>
    <t>Execution Date</t>
  </si>
  <si>
    <t>受講者</t>
  </si>
  <si>
    <t>Education Theme</t>
  </si>
  <si>
    <t>対象PPEコード</t>
  </si>
  <si>
    <t>Education Method</t>
  </si>
  <si>
    <t>理解度確認</t>
  </si>
  <si>
    <t>フィットテスト結果</t>
  </si>
  <si>
    <t>講師</t>
  </si>
  <si>
    <t>次回教育予定日</t>
  </si>
  <si>
    <t>TRN-0001</t>
  </si>
  <si>
    <t>2026/03/17</t>
  </si>
  <si>
    <t>防塵マスク着用</t>
  </si>
  <si>
    <t>Practical Check</t>
  </si>
  <si>
    <t>2027/03/17</t>
  </si>
  <si>
    <t>Annual (Once a Year)</t>
  </si>
  <si>
    <t>TRN-0002</t>
  </si>
  <si>
    <t>2026/05/06</t>
  </si>
  <si>
    <t>Group Training</t>
  </si>
  <si>
    <t>Non applicable</t>
  </si>
  <si>
    <t>2027/05/06</t>
  </si>
  <si>
    <t>高所作業者</t>
  </si>
  <si>
    <t>粉塵、騒音、特定化学物質等の有害業務における健康診断結果区分とPPE使用指示を紐付けます。</t>
  </si>
  <si>
    <t>記録No</t>
  </si>
  <si>
    <t>健診日</t>
  </si>
  <si>
    <t>Public</t>
  </si>
  <si>
    <t>Hazardous Operation Category</t>
  </si>
  <si>
    <t>ばく露物質/作業</t>
  </si>
  <si>
    <t>Health Check Result Category</t>
  </si>
  <si>
    <t>PPE使用指示</t>
  </si>
  <si>
    <t>就業上の措置</t>
  </si>
  <si>
    <t>次回健診予定日</t>
  </si>
  <si>
    <t>産業医確認</t>
  </si>
  <si>
    <t>HLT-0001</t>
  </si>
  <si>
    <t>2026/02/15</t>
  </si>
  <si>
    <t>Poussiere</t>
  </si>
  <si>
    <t>Grinding work</t>
  </si>
  <si>
    <t>Aucune anomalie détectée</t>
  </si>
  <si>
    <t>DS2防塵マスク必須</t>
  </si>
  <si>
    <t>Present</t>
  </si>
  <si>
    <t>2027/02/15</t>
  </si>
  <si>
    <t>Confirmé</t>
  </si>
  <si>
    <t>HLT-0002</t>
  </si>
  <si>
    <t>2026/03/27</t>
  </si>
  <si>
    <t>Bruit</t>
  </si>
  <si>
    <t>Needs Observation</t>
  </si>
  <si>
    <t>耳栓・イヤーマフ併用</t>
  </si>
  <si>
    <t>2026/09/23</t>
  </si>
  <si>
    <t>En attente</t>
  </si>
  <si>
    <t>不足PPEの注文、納期、入荷状況を追跡します。</t>
  </si>
  <si>
    <t>発注No</t>
  </si>
  <si>
    <t>発注日</t>
  </si>
  <si>
    <t>Quantite</t>
  </si>
  <si>
    <t>Fournisseurs</t>
  </si>
  <si>
    <t>Echeance</t>
  </si>
  <si>
    <t>Order Status</t>
  </si>
  <si>
    <t>Projet de construction central</t>
  </si>
  <si>
    <t>PO-0001</t>
  </si>
  <si>
    <t>2026/06/22</t>
  </si>
  <si>
    <t>Awaiting Delivery</t>
  </si>
  <si>
    <t>PO-0002</t>
  </si>
  <si>
    <t>2026/06/18</t>
  </si>
  <si>
    <t>Commande</t>
  </si>
  <si>
    <t>Manages damage to protective equipment, nonconformances, initial defects, complaints, and the progress of corrective actions.</t>
  </si>
  <si>
    <t>Nonconformance No</t>
  </si>
  <si>
    <t>Occurrence Date</t>
  </si>
  <si>
    <t>Nonconformance Category</t>
  </si>
  <si>
    <t>Détails</t>
  </si>
  <si>
    <t>Gravité</t>
  </si>
  <si>
    <t>Interim Action</t>
  </si>
  <si>
    <t>Action corrective</t>
  </si>
  <si>
    <t>Date cible</t>
  </si>
  <si>
    <t>Statut</t>
  </si>
  <si>
    <t>Nombre de projets actuellement enregistrés dans le modèle.</t>
  </si>
  <si>
    <t>CA-0001</t>
  </si>
  <si>
    <t>2026/06/03</t>
  </si>
  <si>
    <t>Element - Inspection Failed</t>
  </si>
  <si>
    <t>Belt wear, stitching fraying</t>
  </si>
  <si>
    <t>Elevee</t>
  </si>
  <si>
    <t>Stop Use and Isolate</t>
  </si>
  <si>
    <t>Inspection of same lot, disposal</t>
  </si>
  <si>
    <t>En cours</t>
  </si>
  <si>
    <t>購買発注と連動</t>
  </si>
  <si>
    <t>CA-0002</t>
  </si>
  <si>
    <t>Initial Defect</t>
  </si>
  <si>
    <t>Scratches on lens</t>
  </si>
  <si>
    <t>Moyenne</t>
  </si>
  <si>
    <t>Replacement Request</t>
  </si>
  <si>
    <t>Return and replace with supplier</t>
  </si>
  <si>
    <t>Manages departments, PPE categories, transaction types, statuses, etc., used in dropdown selections.</t>
  </si>
  <si>
    <t>Department List</t>
  </si>
  <si>
    <t>PPE Category</t>
  </si>
  <si>
    <t>Issuance Type</t>
  </si>
  <si>
    <t>PPE Requirement Level</t>
  </si>
  <si>
    <t>Nonconformance Status</t>
  </si>
  <si>
    <t>PPE基本教育</t>
  </si>
  <si>
    <t>Not Ordered</t>
  </si>
  <si>
    <t>history</t>
  </si>
  <si>
    <t>Retour</t>
  </si>
  <si>
    <t>Specified Chemical Substances</t>
  </si>
  <si>
    <t>Needs Re-examination</t>
  </si>
  <si>
    <t>État</t>
  </si>
  <si>
    <t>Faible</t>
  </si>
  <si>
    <t>e-Learning</t>
  </si>
  <si>
    <t>Boîte</t>
  </si>
  <si>
    <t>Lost</t>
  </si>
  <si>
    <t>保護メガネ使用</t>
  </si>
  <si>
    <t>Organic Solvent</t>
  </si>
  <si>
    <t>Consider Work Restriction</t>
  </si>
  <si>
    <t>Livré</t>
  </si>
  <si>
    <t>フィットテスト</t>
  </si>
  <si>
    <t>External Course</t>
  </si>
  <si>
    <t>Administration</t>
  </si>
  <si>
    <t>pièce</t>
  </si>
  <si>
    <t>騒音対策教育</t>
  </si>
  <si>
    <t>Chemical Handling</t>
  </si>
  <si>
    <t>External Contractor</t>
  </si>
  <si>
    <t>Warehouse Work</t>
  </si>
  <si>
    <t>期限警告数</t>
  </si>
  <si>
    <t>保護具マスタ、現在在庫、安全在庫、補充ステータス、在庫評価額を管理します。</t>
  </si>
  <si>
    <t>耐滑安全靴</t>
  </si>
  <si>
    <t>サイズ別管理</t>
  </si>
  <si>
    <t>フルハーネス型安全帯</t>
  </si>
  <si>
    <t>安全商事</t>
  </si>
  <si>
    <t>従業員に支給したPPEの使用開始日、使用期限日、受領確認を管理します。</t>
  </si>
  <si>
    <t>E001 山田太郎</t>
  </si>
  <si>
    <t>E002 佐藤花子</t>
  </si>
  <si>
    <t>作業種別・作業エリアごとに着用義務または推奨されるPPEをマトリクスで管理します。</t>
  </si>
  <si>
    <t>安全帯、呼吸保護具、フィルタ等の定期点検履歴と次回点検予定日を管理します。</t>
  </si>
  <si>
    <t>安全帯使用</t>
  </si>
  <si>
    <t>E005 中村健</t>
  </si>
  <si>
    <t>作業時間管理</t>
  </si>
  <si>
    <t>安全在庫割れ対応</t>
  </si>
  <si>
    <t>月次補充</t>
  </si>
</sst>
</file>

<file path=xl/styles.xml><?xml version="1.0" encoding="utf-8"?>
<styleSheet xmlns="http://schemas.openxmlformats.org/spreadsheetml/2006/main">
  <numFmts count="3">
    <numFmt numFmtId="164" formatCode="¥#,##0"/>
    <numFmt numFmtId="165" formatCode="yyyy/mm/dd"/>
    <numFmt numFmtId="166" formatCode="yyyy-mm-dd"/>
  </numFmts>
  <fonts count="8">
    <font>
      <sz val="11"/>
      <color theme="1"/>
      <name val="Calibri"/>
      <family val="2"/>
      <scheme val="minor"/>
    </font>
    <font>
      <b val="1"/>
      <sz val="18"/>
      <color rgb="00FFFFFF"/>
      <name val="Yu Gothic"/>
    </font>
    <font>
      <sz val="11"/>
      <color rgb="00333333"/>
      <name val="Yu Gothic"/>
    </font>
    <font>
      <b val="1"/>
      <sz val="12"/>
      <color rgb="00FFFFFF"/>
      <name val="Yu Gothic"/>
    </font>
    <font>
      <b val="1"/>
      <sz val="11"/>
      <color rgb="00333333"/>
      <name val="Yu Gothic"/>
    </font>
    <font>
      <sz val="10"/>
      <color rgb="00333333"/>
      <name val="Yu Gothic"/>
    </font>
    <font>
      <b val="1"/>
      <sz val="11"/>
      <color rgb="00FFFFFF"/>
      <name val="Yu Gothic"/>
    </font>
    <font>
      <b val="1"/>
      <sz val="16"/>
      <color rgb="00333333"/>
      <name val="Yu Gothic"/>
    </font>
  </fonts>
  <fills count="8">
    <fill>
      <patternFill/>
    </fill>
    <fill>
      <patternFill patternType="gray125"/>
    </fill>
    <fill>
      <patternFill patternType="solid">
        <fgColor rgb="003A3A3A"/>
      </patternFill>
    </fill>
    <fill>
      <patternFill patternType="solid">
        <fgColor rgb="00F39C12"/>
      </patternFill>
    </fill>
    <fill>
      <patternFill patternType="solid">
        <fgColor rgb="00E6F0FA"/>
      </patternFill>
    </fill>
    <fill>
      <patternFill patternType="solid">
        <fgColor rgb="00EAF7EA"/>
      </patternFill>
    </fill>
    <fill>
      <patternFill patternType="solid">
        <fgColor rgb="00FFFFFF"/>
      </patternFill>
    </fill>
    <fill>
      <patternFill patternType="solid">
        <fgColor rgb="00F9F9F9"/>
      </patternFill>
    </fill>
  </fills>
  <borders count="6">
    <border>
      <left/>
      <right/>
      <top/>
      <bottom/>
      <diagonal/>
    </border>
    <border>
      <left style="thin">
        <color rgb="00D9D9D9"/>
      </left>
      <right style="thin">
        <color rgb="00D9D9D9"/>
      </right>
      <top style="thin">
        <color rgb="00D9D9D9"/>
      </top>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s>
  <cellStyleXfs count="1">
    <xf numFmtId="0" fontId="0" fillId="0" borderId="0"/>
  </cellStyleXfs>
  <cellXfs count="51">
    <xf numFmtId="0" fontId="0" fillId="0" borderId="0" xfId="0" quotePrefix="false" pivotButton="false"/>
    <xf numFmtId="0" fontId="1" fillId="2" borderId="0" xfId="0" quotePrefix="false" pivotButton="false" applyAlignment="true">
      <alignment horizontal="left" vertical="center"/>
    </xf>
    <xf numFmtId="0" fontId="0" fillId="2" borderId="0" xfId="0" quotePrefix="false" pivotButton="false"/>
    <xf numFmtId="0" fontId="2" fillId="0" borderId="0" xfId="0" quotePrefix="false" pivotButton="false" applyAlignment="true">
      <alignment vertical="top" wrapText="true"/>
    </xf>
    <xf numFmtId="0" fontId="3" fillId="3" borderId="0" xfId="0" quotePrefix="false" pivotButton="false" applyAlignment="true">
      <alignment horizontal="left" vertical="center"/>
    </xf>
    <xf numFmtId="0" fontId="0" fillId="3" borderId="0" xfId="0" quotePrefix="false" pivotButton="false"/>
    <xf numFmtId="0" fontId="3" fillId="3" borderId="1" xfId="0" quotePrefix="false" pivotButton="false" applyAlignment="true">
      <alignment horizontal="center" vertical="center"/>
    </xf>
    <xf numFmtId="0" fontId="4" fillId="0" borderId="1" xfId="0" quotePrefix="false" pivotButton="false"/>
    <xf numFmtId="0" fontId="5" fillId="0" borderId="1" xfId="0" quotePrefix="false" pivotButton="false" applyAlignment="true">
      <alignment vertical="top" wrapText="true"/>
    </xf>
    <xf numFmtId="0" fontId="0" fillId="0" borderId="1" xfId="0" quotePrefix="false" pivotButton="false"/>
    <xf numFmtId="0" fontId="6" fillId="2"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0" fontId="5" fillId="0" borderId="1" xfId="0" quotePrefix="false" pivotButton="false" applyAlignment="true">
      <alignment vertical="center" wrapText="true"/>
    </xf>
    <xf numFmtId="0" fontId="5" fillId="4" borderId="1" xfId="0" quotePrefix="false" pivotButton="false" applyAlignment="true">
      <alignment vertical="center" wrapText="true"/>
    </xf>
    <xf numFmtId="0" fontId="5" fillId="5" borderId="1" xfId="0" quotePrefix="false" pivotButton="false" applyAlignment="true">
      <alignment vertical="center" wrapText="true"/>
    </xf>
    <xf numFmtId="0" fontId="5" fillId="6" borderId="1" xfId="0" quotePrefix="false" pivotButton="false" applyAlignment="true">
      <alignment vertical="center" wrapText="true"/>
    </xf>
    <xf numFmtId="0" fontId="5" fillId="0" borderId="0" xfId="0" quotePrefix="false" pivotButton="false" applyAlignment="true">
      <alignment vertical="top" wrapText="true"/>
    </xf>
    <xf numFmtId="3" fontId="7" fillId="6" borderId="1" xfId="0" quotePrefix="false" pivotButton="false" applyAlignment="true">
      <alignment horizontal="right" vertical="center"/>
    </xf>
    <xf numFmtId="0" fontId="5" fillId="0" borderId="1" xfId="0" quotePrefix="false" pivotButton="false" applyAlignment="true">
      <alignment horizontal="left" vertical="center"/>
    </xf>
    <xf numFmtId="0" fontId="4" fillId="0" borderId="0" xfId="0" quotePrefix="false" pivotButton="false"/>
    <xf numFmtId="164" fontId="7" fillId="6" borderId="1" xfId="0" quotePrefix="false" pivotButton="false" applyAlignment="true">
      <alignment horizontal="right" vertical="center"/>
    </xf>
    <xf numFmtId="0" fontId="6" fillId="2" borderId="0" xfId="0" quotePrefix="false" pivotButton="false"/>
    <xf numFmtId="0" fontId="5" fillId="7" borderId="1" xfId="0" quotePrefix="false" pivotButton="false"/>
    <xf numFmtId="164" fontId="5" fillId="7" borderId="1" xfId="0" quotePrefix="false" pivotButton="false"/>
    <xf numFmtId="0" fontId="6" fillId="2" borderId="1" xfId="0" quotePrefix="false" pivotButton="false" applyAlignment="true">
      <alignment horizontal="center" vertical="center" wrapText="true"/>
    </xf>
    <xf numFmtId="0" fontId="5" fillId="0" borderId="1" xfId="0" quotePrefix="false" pivotButton="false"/>
    <xf numFmtId="164" fontId="5" fillId="0" borderId="1" xfId="0" quotePrefix="false" pivotButton="false"/>
    <xf numFmtId="0" fontId="5" fillId="7" borderId="1" xfId="0" quotePrefix="false" pivotButton="false" applyAlignment="true">
      <alignment horizontal="center" vertical="center" wrapText="true"/>
    </xf>
    <xf numFmtId="0" fontId="5" fillId="7" borderId="1" xfId="0" quotePrefix="false" pivotButton="false" applyAlignment="true">
      <alignment horizontal="left" vertical="center" wrapText="true"/>
    </xf>
    <xf numFmtId="3" fontId="5" fillId="7" borderId="1" xfId="0" quotePrefix="false" pivotButton="false" applyAlignment="true">
      <alignment horizontal="right" vertical="center" wrapText="true"/>
    </xf>
    <xf numFmtId="0" fontId="5" fillId="0" borderId="1" xfId="0" quotePrefix="false" pivotButton="false" applyAlignment="true">
      <alignment horizontal="center" vertical="center" wrapText="true"/>
    </xf>
    <xf numFmtId="0" fontId="5" fillId="0" borderId="1" xfId="0" quotePrefix="false" pivotButton="false" applyAlignment="true">
      <alignment horizontal="left" vertical="center" wrapText="true"/>
    </xf>
    <xf numFmtId="3" fontId="5" fillId="0" borderId="1" xfId="0" quotePrefix="false" pivotButton="false" applyAlignment="true">
      <alignment horizontal="right" vertical="center" wrapText="true"/>
    </xf>
    <xf numFmtId="165" fontId="5" fillId="7" borderId="1" xfId="0" quotePrefix="false" pivotButton="false" applyAlignment="true">
      <alignment horizontal="right" vertical="center" wrapText="true"/>
    </xf>
    <xf numFmtId="165" fontId="5" fillId="0" borderId="1" xfId="0" quotePrefix="false" pivotButton="false" applyAlignment="true">
      <alignment horizontal="right" vertical="center" wrapText="true"/>
    </xf>
    <xf numFmtId="0" fontId="5" fillId="4" borderId="1" xfId="0" quotePrefix="false" pivotButton="false" applyAlignment="true">
      <alignment horizontal="center" vertical="center" wrapText="true"/>
    </xf>
    <xf numFmtId="0" fontId="5" fillId="4" borderId="1" xfId="0" quotePrefix="false" pivotButton="false" applyAlignment="true">
      <alignment horizontal="left" vertical="center" wrapText="true"/>
    </xf>
    <xf numFmtId="0" fontId="5" fillId="5" borderId="1" xfId="0" quotePrefix="false" pivotButton="false" applyAlignment="true">
      <alignment horizontal="left" vertical="center" wrapText="true"/>
    </xf>
    <xf numFmtId="0" fontId="5" fillId="5" borderId="1" xfId="0" quotePrefix="false" pivotButton="false" applyAlignment="true">
      <alignment horizontal="center" vertical="center" wrapText="true"/>
    </xf>
    <xf numFmtId="3" fontId="5" fillId="4" borderId="1" xfId="0" quotePrefix="false" pivotButton="false" applyAlignment="true">
      <alignment horizontal="right" vertical="center" wrapText="true"/>
    </xf>
    <xf numFmtId="3" fontId="5" fillId="6" borderId="1" xfId="0" quotePrefix="false" pivotButton="false" applyAlignment="true">
      <alignment horizontal="right" vertical="center" wrapText="true"/>
    </xf>
    <xf numFmtId="0" fontId="5" fillId="6" borderId="1" xfId="0" quotePrefix="false" pivotButton="false" applyAlignment="true">
      <alignment horizontal="left" vertical="center" wrapText="true"/>
    </xf>
    <xf numFmtId="164" fontId="5" fillId="4" borderId="1" xfId="0" quotePrefix="false" pivotButton="false" applyAlignment="true">
      <alignment horizontal="right" vertical="center" wrapText="true"/>
    </xf>
    <xf numFmtId="164" fontId="5" fillId="6" borderId="1" xfId="0" quotePrefix="false" pivotButton="false" applyAlignment="true">
      <alignment horizontal="right" vertical="center" wrapText="true"/>
    </xf>
    <xf numFmtId="165" fontId="5" fillId="4" borderId="1" xfId="0" quotePrefix="false" pivotButton="false" applyAlignment="true">
      <alignment horizontal="right" vertical="center" wrapText="true"/>
    </xf>
    <xf numFmtId="0" fontId="5" fillId="6" borderId="1" xfId="0" quotePrefix="false" pivotButton="false" applyAlignment="true">
      <alignment horizontal="center" vertical="center" wrapText="true"/>
    </xf>
    <xf numFmtId="166" fontId="5" fillId="4" borderId="1" xfId="0" quotePrefix="false" pivotButton="false" applyAlignment="true">
      <alignment horizontal="right" vertical="center" wrapText="true"/>
    </xf>
    <xf numFmtId="165" fontId="5" fillId="4" borderId="1" xfId="0" quotePrefix="false" pivotButton="false" applyAlignment="true">
      <alignment horizontal="left" vertical="center" wrapText="true"/>
    </xf>
    <xf numFmtId="0" fontId="5" fillId="4" borderId="1" xfId="0" quotePrefix="false" pivotButton="false" applyAlignment="true">
      <alignment horizontal="right" vertical="center" wrapText="true"/>
    </xf>
    <xf numFmtId="0" fontId="5" fillId="7" borderId="1" xfId="0" quotePrefix="false" pivotButton="false" applyAlignment="true">
      <alignment horizontal="left" vertical="center"/>
    </xf>
  </cellXfs>
  <cellStyles count="1">
    <cellStyle name="Normal" xfId="0" builtinId="0" hidden="false"/>
  </cellStyles>
  <dxfs count="3">
    <dxf>
      <font>
        <b val="1"/>
        <color rgb="009C0006"/>
        <name val="Yu Gothic"/>
      </font>
      <fill>
        <patternFill patternType="solid">
          <fgColor rgb="00FFC7CE"/>
        </patternFill>
      </fill>
    </dxf>
    <dxf>
      <font>
        <b val="1"/>
        <color rgb="009C6500"/>
        <name val="Yu Gothic"/>
      </font>
      <fill>
        <patternFill patternType="solid">
          <fgColor rgb="00FFEB9C"/>
        </patternFill>
      </fill>
    </dxf>
    <dxf>
      <font>
        <b val="1"/>
        <color rgb="00006100"/>
        <name val="Yu Gothic"/>
      </font>
      <fill>
        <patternFill patternType="solid">
          <fgColor rgb="00C6EFCE"/>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worksheets/sheet11.xml" Type="http://schemas.openxmlformats.org/officeDocument/2006/relationships/worksheet"></Relationship><Relationship Id="rId12" Target="worksheets/sheet12.xml" Type="http://schemas.openxmlformats.org/officeDocument/2006/relationships/worksheet"></Relationship><Relationship Id="rId13" Target="styles.xml" Type="http://schemas.openxmlformats.org/officeDocument/2006/relationships/styles"></Relationship><Relationship Id="rId14" Target="theme/theme1.xml" Type="http://schemas.openxmlformats.org/officeDocument/2006/relationships/theme"></Relationship><Relationship Id="rId15"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カテゴリ別 在庫評価額</a:t>
            </a:r>
          </a:p>
        </rich>
      </tx>
    </title>
    <plotArea>
      <barChart>
        <barDir val="bar"/>
        <grouping val="clustered"/>
        <ser>
          <idx val="0"/>
          <order val="0"/>
          <tx>
            <strRef>
              <f>'Tableau de bord'!K7</f>
            </strRef>
          </tx>
          <spPr>
            <a:ln xmlns:a="http://schemas.openxmlformats.org/drawingml/2006/main">
              <a:prstDash val="solid"/>
            </a:ln>
          </spPr>
          <cat>
            <numRef>
              <f>'Tableau de bord'!$J$8:$J$14</f>
            </numRef>
          </cat>
          <val>
            <numRef>
              <f>'Tableau de bord'!$K$8:$K$14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評価額</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カテゴリ</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14</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InventoryLedgerTbl" displayName="InventoryLedgerTbl" ref="A5:O205" headerRowCount="1">
  <autoFilter ref="A5:O205"/>
  <tableColumns count="15">
    <tableColumn id="1" name="PPE Code"/>
    <tableColumn id="2" name="PPE Name"/>
    <tableColumn id="3" name="Catégorie"/>
    <tableColumn id="4" name="メーカー/型番"/>
    <tableColumn id="5" name="Emplacement de stockage"/>
    <tableColumn id="6" name="Unite"/>
    <tableColumn id="7" name="初期在庫"/>
    <tableColumn id="8" name="入庫数累計"/>
    <tableColumn id="9" name="出庫数累計"/>
    <tableColumn id="10" name="Element - Current Stock"/>
    <tableColumn id="11" name="stock de sécurité"/>
    <tableColumn id="12" name="Reorder Alert"/>
    <tableColumn id="13" name="Coût unitaire"/>
    <tableColumn id="14" name="Inventory Value"/>
    <tableColumn id="15" name="Remarques"/>
  </tableColumns>
  <tableStyleInfo name="TableStyleMedium2" showFirstColumn="0" showLastColumn="0" showRowStripes="0" showColumnStripes="0"/>
</table>
</file>

<file path=xl/tables/table2.xml><?xml version="1.0" encoding="utf-8"?>
<table xmlns="http://schemas.openxmlformats.org/spreadsheetml/2006/main" id="2" name="InOutLogTbl" displayName="InOutLogTbl" ref="A5:H205" headerRowCount="1">
  <autoFilter ref="A5:H205"/>
  <tableColumns count="8">
    <tableColumn id="1" name="トランザクションNo"/>
    <tableColumn id="2" name="取引日付"/>
    <tableColumn id="3" name="PPE Code"/>
    <tableColumn id="4" name="Transaction Type"/>
    <tableColumn id="5" name="Quantité"/>
    <tableColumn id="6" name="取引先/仕入先"/>
    <tableColumn id="7" name="Responsable"/>
    <tableColumn id="8" name="Remarques"/>
  </tableColumns>
  <tableStyleInfo name="TableStyleMedium2" showFirstColumn="0" showLastColumn="0" showRowStripes="0" showColumnStripes="0"/>
</table>
</file>

<file path=xl/tables/table3.xml><?xml version="1.0" encoding="utf-8"?>
<table xmlns="http://schemas.openxmlformats.org/spreadsheetml/2006/main" id="3" name="IssuanceReturnLogTbl" displayName="IssuanceReturnLogTbl" ref="A5:L205" headerRowCount="1">
  <autoFilter ref="A5:L205"/>
  <tableColumns count="12">
    <tableColumn id="1" name="Issue No"/>
    <tableColumn id="2" name="処理日付"/>
    <tableColumn id="3" name="支給対象者（社員ID/氏名）"/>
    <tableColumn id="4" name="Department"/>
    <tableColumn id="5" name="PPE Code"/>
    <tableColumn id="6" name="Quantité"/>
    <tableColumn id="7" name="Action Type"/>
    <tableColumn id="8" name="Date de début"/>
    <tableColumn id="9" name="Expiry Date"/>
    <tableColumn id="10" name="Expiry Status"/>
    <tableColumn id="11" name="Confirmation de livraison"/>
    <tableColumn id="12" name="Remarques"/>
  </tableColumns>
  <tableStyleInfo name="TableStyleMedium2" showFirstColumn="0" showLastColumn="0" showRowStripes="0" showColumnStripes="0"/>
</table>
</file>

<file path=xl/tables/table4.xml><?xml version="1.0" encoding="utf-8"?>
<table xmlns="http://schemas.openxmlformats.org/spreadsheetml/2006/main" id="4" name="RiskDemandMapTbl" displayName="RiskDemandMapTbl" ref="A5:K205" headerRowCount="1">
  <autoFilter ref="A5:K205"/>
  <tableColumns count="11">
    <tableColumn id="1" name="Type d'operation"/>
    <tableColumn id="2" name="Work Area"/>
    <tableColumn id="3" name="想定リスク"/>
    <tableColumn id="4" name="Casque"/>
    <tableColumn id="5" name="Bottes de securite"/>
    <tableColumn id="6" name="Safety Harness"/>
    <tableColumn id="7" name="Safety Glasses"/>
    <tableColumn id="8" name="Dust Mask"/>
    <tableColumn id="9" name="Hearing Protection"/>
    <tableColumn id="10" name="その他PPE"/>
    <tableColumn id="11" name="Remarques"/>
  </tableColumns>
  <tableStyleInfo name="TableStyleMedium2" showFirstColumn="0" showLastColumn="0" showRowStripes="0" showColumnStripes="0"/>
</table>
</file>

<file path=xl/tables/table5.xml><?xml version="1.0" encoding="utf-8"?>
<table xmlns="http://schemas.openxmlformats.org/spreadsheetml/2006/main" id="5" name="InspectionMaintenanceTbl" displayName="InspectionMaintenanceTbl" ref="A5:H205" headerRowCount="1">
  <autoFilter ref="A5:H205"/>
  <tableColumns count="8">
    <tableColumn id="1" name="点検No"/>
    <tableColumn id="2" name="Inspection Date"/>
    <tableColumn id="3" name="PPE Code"/>
    <tableColumn id="4" name="Control Serial No"/>
    <tableColumn id="5" name="点検内容"/>
    <tableColumn id="6" name="Résultat d'inspection"/>
    <tableColumn id="7" name="Inspector"/>
    <tableColumn id="8" name="Next Inspection Date"/>
  </tableColumns>
  <tableStyleInfo name="TableStyleMedium2" showFirstColumn="0" showLastColumn="0" showRowStripes="0" showColumnStripes="0"/>
</table>
</file>

<file path=xl/tables/table6.xml><?xml version="1.0" encoding="utf-8"?>
<table xmlns="http://schemas.openxmlformats.org/spreadsheetml/2006/main" id="6" name="TrainingRecordsTbl" displayName="TrainingRecordsTbl" ref="A5:L205" headerRowCount="1">
  <autoFilter ref="A5:L205"/>
  <tableColumns count="12">
    <tableColumn id="1" name="教育No"/>
    <tableColumn id="2" name="Execution Date"/>
    <tableColumn id="3" name="受講者"/>
    <tableColumn id="4" name="Department"/>
    <tableColumn id="5" name="Education Theme"/>
    <tableColumn id="6" name="対象PPEコード"/>
    <tableColumn id="7" name="Education Method"/>
    <tableColumn id="8" name="理解度確認"/>
    <tableColumn id="9" name="フィットテスト結果"/>
    <tableColumn id="10" name="講師"/>
    <tableColumn id="11" name="次回教育予定日"/>
    <tableColumn id="12" name="Remarques"/>
  </tableColumns>
  <tableStyleInfo name="TableStyleMedium2" showFirstColumn="0" showLastColumn="0" showRowStripes="0" showColumnStripes="0"/>
</table>
</file>

<file path=xl/tables/table7.xml><?xml version="1.0" encoding="utf-8"?>
<table xmlns="http://schemas.openxmlformats.org/spreadsheetml/2006/main" id="7" name="HealthRecordsTbl" displayName="HealthRecordsTbl" ref="A5:L205" headerRowCount="1">
  <autoFilter ref="A5:L205"/>
  <tableColumns count="12">
    <tableColumn id="1" name="記録No"/>
    <tableColumn id="2" name="健診日"/>
    <tableColumn id="3" name="Public"/>
    <tableColumn id="4" name="Department"/>
    <tableColumn id="5" name="Hazardous Operation Category"/>
    <tableColumn id="6" name="ばく露物質/作業"/>
    <tableColumn id="7" name="Health Check Result Category"/>
    <tableColumn id="8" name="PPE使用指示"/>
    <tableColumn id="9" name="就業上の措置"/>
    <tableColumn id="10" name="次回健診予定日"/>
    <tableColumn id="11" name="産業医確認"/>
    <tableColumn id="12" name="Remarques"/>
  </tableColumns>
  <tableStyleInfo name="TableStyleMedium2" showFirstColumn="0" showLastColumn="0" showRowStripes="0" showColumnStripes="0"/>
</table>
</file>

<file path=xl/tables/table8.xml><?xml version="1.0" encoding="utf-8"?>
<table xmlns="http://schemas.openxmlformats.org/spreadsheetml/2006/main" id="8" name="PurchaseOrdersTbl" displayName="PurchaseOrdersTbl" ref="A5:L205" headerRowCount="1">
  <autoFilter ref="A5:L205"/>
  <tableColumns count="12">
    <tableColumn id="1" name="発注No"/>
    <tableColumn id="2" name="発注日"/>
    <tableColumn id="3" name="PPE Code"/>
    <tableColumn id="4" name="PPE Name"/>
    <tableColumn id="5" name="Quantité"/>
    <tableColumn id="6" name="Coût unitaire"/>
    <tableColumn id="7" name="Quantite"/>
    <tableColumn id="8" name="Fournisseurs"/>
    <tableColumn id="9" name="Echeance"/>
    <tableColumn id="10" name="Order Status"/>
    <tableColumn id="11" name="Projet de construction central"/>
    <tableColumn id="12" name="Remarques"/>
  </tableColumns>
  <tableStyleInfo name="TableStyleMedium2" showFirstColumn="0" showLastColumn="0" showRowStripes="0" showColumnStripes="0"/>
</table>
</file>

<file path=xl/tables/table9.xml><?xml version="1.0" encoding="utf-8"?>
<table xmlns="http://schemas.openxmlformats.org/spreadsheetml/2006/main" id="9" name="CorrectiveActionsTbl" displayName="CorrectiveActionsTbl" ref="A5:N205" headerRowCount="1">
  <autoFilter ref="A5:N205"/>
  <tableColumns count="14">
    <tableColumn id="1" name="Nonconformance No"/>
    <tableColumn id="2" name="Occurrence Date"/>
    <tableColumn id="3" name="PPE Code"/>
    <tableColumn id="4" name="Control Serial No"/>
    <tableColumn id="5" name="Nonconformance Category"/>
    <tableColumn id="6" name="Détails"/>
    <tableColumn id="7" name="Gravité"/>
    <tableColumn id="8" name="Interim Action"/>
    <tableColumn id="9" name="Action corrective"/>
    <tableColumn id="10" name="Responsable"/>
    <tableColumn id="11" name="Date cible"/>
    <tableColumn id="12" name="Statut"/>
    <tableColumn id="13" name="Nombre de projets actuellement enregistrés dans le modèle."/>
    <tableColumn id="14" name="Remarques"/>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Relationships xmlns="http://schemas.openxmlformats.org/package/2006/relationships"><Relationship Type="http://schemas.openxmlformats.org/officeDocument/2006/relationships/table" Target="../tables/table8.xml" Id="rId1"/></Relationships>
</file>

<file path=xl/worksheets/_rels/sheet11.xml.rels><Relationships xmlns="http://schemas.openxmlformats.org/package/2006/relationships"><Relationship Type="http://schemas.openxmlformats.org/officeDocument/2006/relationships/table" Target="../tables/table9.xml" Id="rId1"/></Relationships>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table" Target="../tables/table7.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24"/>
  <sheetViews>
    <sheetView showGridLines="true" tabSelected="true" zoomScale="90" workbookViewId="0">
      <selection activeCell="A1" sqref="A1"/>
    </sheetView>
  </sheetViews>
  <sheetFormatPr baseColWidth="8" defaultRowHeight="15"/>
  <cols>
    <col customWidth="true" max="3" min="1" width="75"/>
    <col customWidth="true" max="4" min="4" width="65"/>
    <col customWidth="true" max="8" min="5" width="10"/>
  </cols>
  <sheetData>
    <row r="1" ht="38" customHeight="true">
      <c r="A1" s="1" t="s">
        <v>12</v>
      </c>
      <c r="B1" s="2" t="n"/>
      <c r="C1" s="2" t="n"/>
      <c r="D1" s="2" t="n"/>
      <c r="E1" s="2" t="n"/>
      <c r="F1" s="2" t="n"/>
      <c r="G1" s="2" t="n"/>
      <c r="H1" s="2" t="n"/>
    </row>
    <row r="2" ht="22" customHeight="true"/>
    <row r="3" ht="22" customHeight="true">
      <c r="A3" s="3" t="s">
        <v>13</v>
      </c>
    </row>
    <row r="4" ht="22" customHeight="true"/>
    <row r="5"/>
    <row r="6" ht="21" customHeight="true"/>
    <row r="7" ht="21" customHeight="true">
      <c r="A7" s="4" t="s">
        <v>14</v>
      </c>
      <c r="B7" s="5" t="n"/>
      <c r="C7" s="5" t="n"/>
      <c r="D7" s="5" t="n"/>
      <c r="E7" s="5" t="n"/>
      <c r="F7" s="5" t="n"/>
      <c r="G7" s="5" t="n"/>
      <c r="H7" s="5" t="n"/>
    </row>
    <row r="8" ht="21" customHeight="true">
      <c r="A8" s="6" t="inlineStr">
        <is>
          <t>1</t>
        </is>
      </c>
      <c r="B8" s="7" t="s">
        <v>15</v>
      </c>
      <c r="C8" s="8" t="s">
        <v>16</v>
      </c>
      <c r="D8" s="9" t="n"/>
      <c r="E8" s="9" t="n"/>
      <c r="F8" s="9" t="n"/>
      <c r="G8" s="9" t="n"/>
      <c r="H8" s="9" t="n"/>
    </row>
    <row r="9" ht="21" customHeight="true">
      <c r="A9" s="6" t="inlineStr">
        <is>
          <t>2</t>
        </is>
      </c>
      <c r="B9" s="7" t="s">
        <v>17</v>
      </c>
      <c r="C9" s="8" t="s">
        <v>18</v>
      </c>
      <c r="D9" s="9" t="n"/>
      <c r="E9" s="9" t="n"/>
      <c r="F9" s="9" t="n"/>
      <c r="G9" s="9" t="n"/>
      <c r="H9" s="9" t="n"/>
    </row>
    <row r="10" ht="21" customHeight="true">
      <c r="A10" s="6" t="inlineStr">
        <is>
          <t>3</t>
        </is>
      </c>
      <c r="B10" s="7" t="s">
        <v>19</v>
      </c>
      <c r="C10" s="8" t="s">
        <v>20</v>
      </c>
      <c r="D10" s="9" t="n"/>
      <c r="E10" s="9" t="n"/>
      <c r="F10" s="9" t="n"/>
      <c r="G10" s="9" t="n"/>
      <c r="H10" s="9" t="n"/>
    </row>
    <row r="11" ht="21" customHeight="true">
      <c r="A11" s="6" t="inlineStr">
        <is>
          <t>4</t>
        </is>
      </c>
      <c r="B11" s="7" t="s">
        <v>21</v>
      </c>
      <c r="C11" s="8" t="s">
        <v>22</v>
      </c>
      <c r="D11" s="9" t="n"/>
      <c r="E11" s="9" t="n"/>
      <c r="F11" s="9" t="n"/>
      <c r="G11" s="9" t="n"/>
      <c r="H11" s="9" t="n"/>
    </row>
    <row r="12" ht="21" customHeight="true"/>
    <row r="13" ht="21" customHeight="true"/>
    <row r="14" ht="21" customHeight="true">
      <c r="A14" s="4" t="s">
        <v>23</v>
      </c>
      <c r="B14" s="5" t="n"/>
      <c r="C14" s="5" t="n"/>
      <c r="D14" s="5" t="n"/>
      <c r="E14" s="5" t="n"/>
      <c r="F14" s="5" t="n"/>
      <c r="G14" s="5" t="n"/>
      <c r="H14" s="5" t="n"/>
    </row>
    <row r="15" ht="21" customHeight="true">
      <c r="A15" s="10" t="s">
        <v>24</v>
      </c>
      <c r="B15" s="10" t="s">
        <v>25</v>
      </c>
      <c r="C15" s="10" t="s">
        <v>26</v>
      </c>
      <c r="D15" s="10" t="s">
        <v>27</v>
      </c>
      <c r="E15" s="11" t="n"/>
      <c r="F15" s="11" t="n"/>
      <c r="G15" s="11" t="n"/>
      <c r="H15" s="12" t="n"/>
    </row>
    <row r="16" ht="21" customHeight="true">
      <c r="A16" s="13" t="s">
        <v>28</v>
      </c>
      <c r="B16" s="13" t="s">
        <v>29</v>
      </c>
      <c r="C16" s="14" t="s">
        <v>30</v>
      </c>
      <c r="D16" s="13" t="s">
        <v>31</v>
      </c>
      <c r="E16" s="13" t="n"/>
      <c r="F16" s="13" t="n"/>
      <c r="G16" s="13" t="n"/>
      <c r="H16" s="13" t="n"/>
    </row>
    <row r="17" ht="21" customHeight="true">
      <c r="A17" s="13" t="s">
        <v>32</v>
      </c>
      <c r="B17" s="13" t="s">
        <v>33</v>
      </c>
      <c r="C17" s="15" t="s">
        <v>34</v>
      </c>
      <c r="D17" s="13" t="s">
        <v>35</v>
      </c>
      <c r="E17" s="13" t="n"/>
      <c r="F17" s="13" t="n"/>
      <c r="G17" s="13" t="n"/>
      <c r="H17" s="13" t="n"/>
    </row>
    <row r="18" ht="21" customHeight="true">
      <c r="A18" s="13" t="s">
        <v>36</v>
      </c>
      <c r="B18" s="13" t="s">
        <v>37</v>
      </c>
      <c r="C18" s="16" t="s">
        <v>38</v>
      </c>
      <c r="D18" s="13" t="s">
        <v>39</v>
      </c>
      <c r="E18" s="13" t="n"/>
      <c r="F18" s="13" t="n"/>
      <c r="G18" s="13" t="n"/>
      <c r="H18" s="13" t="n"/>
    </row>
    <row r="19" ht="21" customHeight="true"/>
    <row r="20" ht="21" customHeight="true"/>
    <row r="21" ht="21" customHeight="true">
      <c r="A21" s="4" t="s">
        <v>40</v>
      </c>
      <c r="B21" s="5" t="n"/>
      <c r="C21" s="5" t="n"/>
      <c r="D21" s="5" t="n"/>
      <c r="E21" s="5" t="n"/>
      <c r="F21" s="5" t="n"/>
      <c r="G21" s="5" t="n"/>
      <c r="H21" s="5" t="n"/>
    </row>
    <row r="22" ht="21" customHeight="true">
      <c r="A22" s="8" t="s">
        <v>41</v>
      </c>
      <c r="B22" s="8" t="s">
        <v>42</v>
      </c>
      <c r="C22" s="8" t="n"/>
      <c r="D22" s="8" t="n"/>
      <c r="E22" s="8" t="n"/>
      <c r="F22" s="8" t="n"/>
      <c r="G22" s="8" t="n"/>
      <c r="H22" s="8" t="n"/>
    </row>
    <row r="23" ht="21" customHeight="true">
      <c r="A23" s="8" t="s">
        <v>41</v>
      </c>
      <c r="B23" s="8" t="s">
        <v>43</v>
      </c>
      <c r="C23" s="8" t="n"/>
      <c r="D23" s="8" t="n"/>
      <c r="E23" s="8" t="n"/>
      <c r="F23" s="8" t="n"/>
      <c r="G23" s="8" t="n"/>
      <c r="H23" s="8" t="n"/>
    </row>
    <row r="24" ht="21" customHeight="true">
      <c r="A24" s="8" t="s">
        <v>41</v>
      </c>
      <c r="B24" s="8" t="s">
        <v>44</v>
      </c>
      <c r="C24" s="8" t="n"/>
      <c r="D24" s="8" t="n"/>
      <c r="E24" s="8" t="n"/>
      <c r="F24" s="8" t="n"/>
      <c r="G24" s="8" t="n"/>
      <c r="H24" s="8" t="n"/>
    </row>
  </sheetData>
  <mergeCells count="16">
    <mergeCell ref="C11:H11"/>
    <mergeCell ref="B22:H22"/>
    <mergeCell ref="C10:H10"/>
    <mergeCell ref="A21:H21"/>
    <mergeCell ref="D15:H15"/>
    <mergeCell ref="D16:H16"/>
    <mergeCell ref="A7:H7"/>
    <mergeCell ref="A3:H5"/>
    <mergeCell ref="C9:H9"/>
    <mergeCell ref="B24:H24"/>
    <mergeCell ref="C8:H8"/>
    <mergeCell ref="A14:H14"/>
    <mergeCell ref="A1:H1"/>
    <mergeCell ref="D18:H18"/>
    <mergeCell ref="D17:H17"/>
    <mergeCell ref="B23:H23"/>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worksheet>
</file>

<file path=xl/worksheets/sheet10.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3"/>
    <col customWidth="true" max="7" min="5" width="10"/>
    <col customWidth="true" max="8" min="8" width="17"/>
    <col customWidth="true" max="9" min="9" width="13"/>
    <col customWidth="true" max="10" min="10" width="17"/>
    <col customWidth="true" max="11" min="11" width="10"/>
    <col customWidth="true" max="12" min="12" width="19"/>
  </cols>
  <sheetData>
    <row r="1" ht="38" customHeight="true">
      <c r="A1" s="1" t="s">
        <v>9</v>
      </c>
      <c r="B1" s="2" t="n"/>
      <c r="C1" s="2" t="n"/>
      <c r="D1" s="2" t="n"/>
      <c r="E1" s="2" t="n"/>
      <c r="F1" s="2" t="n"/>
      <c r="G1" s="2" t="n"/>
      <c r="H1" s="2" t="n"/>
      <c r="I1" s="2" t="n"/>
      <c r="J1" s="2" t="n"/>
      <c r="K1" s="2" t="n"/>
      <c r="L1" s="2" t="n"/>
    </row>
    <row r="2" ht="32" customHeight="true">
      <c r="A2" s="17" t="s">
        <v>281</v>
      </c>
    </row>
    <row r="3" ht="22" customHeight="true"/>
    <row r="4" ht="22" customHeight="true"/>
    <row r="5" ht="28" customHeight="true">
      <c r="A5" s="25" t="s">
        <v>282</v>
      </c>
      <c r="B5" s="25" t="s">
        <v>283</v>
      </c>
      <c r="C5" s="25" t="s">
        <v>58</v>
      </c>
      <c r="D5" s="25" t="s">
        <v>59</v>
      </c>
      <c r="E5" s="25" t="s">
        <v>122</v>
      </c>
      <c r="F5" s="25" t="s">
        <v>82</v>
      </c>
      <c r="G5" s="25" t="s">
        <v>284</v>
      </c>
      <c r="H5" s="25" t="s">
        <v>285</v>
      </c>
      <c r="I5" s="25" t="s">
        <v>286</v>
      </c>
      <c r="J5" s="25" t="s">
        <v>287</v>
      </c>
      <c r="K5" s="25" t="s">
        <v>288</v>
      </c>
      <c r="L5" s="25" t="s">
        <v>27</v>
      </c>
    </row>
    <row r="6" ht="21" customHeight="true">
      <c r="A6" s="36" t="s">
        <v>289</v>
      </c>
      <c r="B6" s="47" t="n">
        <v>46182</v>
      </c>
      <c r="C6" s="39" t="s">
        <v>94</v>
      </c>
      <c r="D6" s="42">
        <f>IF($C6="","",IFERROR(INDEX('Inventory Register'!$B$6:$B$205,MATCH($C6,'Inventory Register'!$A$6:$A$205,0)),""))</f>
      </c>
      <c r="E6" s="40" t="n">
        <v>5</v>
      </c>
      <c r="F6" s="43" t="s">
        <v>98</v>
      </c>
      <c r="G6" s="44">
        <f>IF(OR($E6="",$F6=""),"",$E6*$F6)</f>
      </c>
      <c r="H6" s="37" t="s">
        <v>355</v>
      </c>
      <c r="I6" s="48" t="s">
        <v>290</v>
      </c>
      <c r="J6" s="39" t="s">
        <v>291</v>
      </c>
      <c r="K6" s="37" t="s">
        <v>128</v>
      </c>
      <c r="L6" s="37" t="s">
        <v>364</v>
      </c>
    </row>
    <row r="7" ht="21" customHeight="true">
      <c r="A7" s="36" t="s">
        <v>292</v>
      </c>
      <c r="B7" s="47" t="n">
        <v>46186</v>
      </c>
      <c r="C7" s="39" t="s">
        <v>105</v>
      </c>
      <c r="D7" s="42">
        <f>IF($C7="","",IFERROR(INDEX('Inventory Register'!$B$6:$B$205,MATCH($C7,'Inventory Register'!$A$6:$A$205,0)),""))</f>
      </c>
      <c r="E7" s="40" t="n">
        <v>200</v>
      </c>
      <c r="F7" s="43" t="s">
        <v>110</v>
      </c>
      <c r="G7" s="44">
        <f>IF(OR($E7="",$F7=""),"",$E7*$F7)</f>
      </c>
      <c r="H7" s="37" t="s">
        <v>147</v>
      </c>
      <c r="I7" s="48" t="s">
        <v>293</v>
      </c>
      <c r="J7" s="39" t="s">
        <v>294</v>
      </c>
      <c r="K7" s="37" t="s">
        <v>2</v>
      </c>
      <c r="L7" s="37" t="s">
        <v>365</v>
      </c>
    </row>
    <row r="8" ht="21" customHeight="true">
      <c r="A8" s="36" t="n"/>
      <c r="B8" s="49" t="n"/>
      <c r="C8" s="39" t="n"/>
      <c r="D8" s="42">
        <f>IF($C8="","",IFERROR(INDEX('Inventory Register'!$B$6:$B$205,MATCH($C8,'Inventory Register'!$A$6:$A$205,0)),""))</f>
      </c>
      <c r="E8" s="40" t="n"/>
      <c r="F8" s="43" t="n"/>
      <c r="G8" s="44">
        <f>IF(OR($E8="",$F8=""),"",$E8*$F8)</f>
      </c>
      <c r="H8" s="37" t="n"/>
      <c r="I8" s="48" t="n"/>
      <c r="J8" s="39" t="n"/>
      <c r="K8" s="37" t="n"/>
      <c r="L8" s="37" t="n"/>
    </row>
    <row r="9" ht="21" customHeight="true">
      <c r="A9" s="36" t="n"/>
      <c r="B9" s="49" t="n"/>
      <c r="C9" s="39" t="n"/>
      <c r="D9" s="42">
        <f>IF($C9="","",IFERROR(INDEX('Inventory Register'!$B$6:$B$205,MATCH($C9,'Inventory Register'!$A$6:$A$205,0)),""))</f>
      </c>
      <c r="E9" s="40" t="n"/>
      <c r="F9" s="43" t="n"/>
      <c r="G9" s="44">
        <f>IF(OR($E9="",$F9=""),"",$E9*$F9)</f>
      </c>
      <c r="H9" s="37" t="n"/>
      <c r="I9" s="48" t="n"/>
      <c r="J9" s="39" t="n"/>
      <c r="K9" s="37" t="n"/>
      <c r="L9" s="37" t="n"/>
    </row>
    <row r="10" ht="21" customHeight="true">
      <c r="A10" s="36" t="n"/>
      <c r="B10" s="49" t="n"/>
      <c r="C10" s="39" t="n"/>
      <c r="D10" s="42">
        <f>IF($C10="","",IFERROR(INDEX('Inventory Register'!$B$6:$B$205,MATCH($C10,'Inventory Register'!$A$6:$A$205,0)),""))</f>
      </c>
      <c r="E10" s="40" t="n"/>
      <c r="F10" s="43" t="n"/>
      <c r="G10" s="44">
        <f>IF(OR($E10="",$F10=""),"",$E10*$F10)</f>
      </c>
      <c r="H10" s="37" t="n"/>
      <c r="I10" s="48" t="n"/>
      <c r="J10" s="39" t="n"/>
      <c r="K10" s="37" t="n"/>
      <c r="L10" s="37" t="n"/>
    </row>
    <row r="11" ht="21" customHeight="true">
      <c r="A11" s="36" t="n"/>
      <c r="B11" s="49" t="n"/>
      <c r="C11" s="39" t="n"/>
      <c r="D11" s="42">
        <f>IF($C11="","",IFERROR(INDEX('Inventory Register'!$B$6:$B$205,MATCH($C11,'Inventory Register'!$A$6:$A$205,0)),""))</f>
      </c>
      <c r="E11" s="40" t="n"/>
      <c r="F11" s="43" t="n"/>
      <c r="G11" s="44">
        <f>IF(OR($E11="",$F11=""),"",$E11*$F11)</f>
      </c>
      <c r="H11" s="37" t="n"/>
      <c r="I11" s="48" t="n"/>
      <c r="J11" s="39" t="n"/>
      <c r="K11" s="37" t="n"/>
      <c r="L11" s="37" t="n"/>
    </row>
    <row r="12" ht="21" customHeight="true">
      <c r="A12" s="36" t="n"/>
      <c r="B12" s="49" t="n"/>
      <c r="C12" s="39" t="n"/>
      <c r="D12" s="42">
        <f>IF($C12="","",IFERROR(INDEX('Inventory Register'!$B$6:$B$205,MATCH($C12,'Inventory Register'!$A$6:$A$205,0)),""))</f>
      </c>
      <c r="E12" s="40" t="n"/>
      <c r="F12" s="43" t="n"/>
      <c r="G12" s="44">
        <f>IF(OR($E12="",$F12=""),"",$E12*$F12)</f>
      </c>
      <c r="H12" s="37" t="n"/>
      <c r="I12" s="48" t="n"/>
      <c r="J12" s="39" t="n"/>
      <c r="K12" s="37" t="n"/>
      <c r="L12" s="37" t="n"/>
    </row>
    <row r="13" ht="21" customHeight="true">
      <c r="A13" s="36" t="n"/>
      <c r="B13" s="49" t="n"/>
      <c r="C13" s="39" t="n"/>
      <c r="D13" s="42">
        <f>IF($C13="","",IFERROR(INDEX('Inventory Register'!$B$6:$B$205,MATCH($C13,'Inventory Register'!$A$6:$A$205,0)),""))</f>
      </c>
      <c r="E13" s="40" t="n"/>
      <c r="F13" s="43" t="n"/>
      <c r="G13" s="44">
        <f>IF(OR($E13="",$F13=""),"",$E13*$F13)</f>
      </c>
      <c r="H13" s="37" t="n"/>
      <c r="I13" s="48" t="n"/>
      <c r="J13" s="39" t="n"/>
      <c r="K13" s="37" t="n"/>
      <c r="L13" s="37" t="n"/>
    </row>
    <row r="14" ht="21" customHeight="true">
      <c r="A14" s="36" t="n"/>
      <c r="B14" s="49" t="n"/>
      <c r="C14" s="39" t="n"/>
      <c r="D14" s="42">
        <f>IF($C14="","",IFERROR(INDEX('Inventory Register'!$B$6:$B$205,MATCH($C14,'Inventory Register'!$A$6:$A$205,0)),""))</f>
      </c>
      <c r="E14" s="40" t="n"/>
      <c r="F14" s="43" t="n"/>
      <c r="G14" s="44">
        <f>IF(OR($E14="",$F14=""),"",$E14*$F14)</f>
      </c>
      <c r="H14" s="37" t="n"/>
      <c r="I14" s="48" t="n"/>
      <c r="J14" s="39" t="n"/>
      <c r="K14" s="37" t="n"/>
      <c r="L14" s="37" t="n"/>
    </row>
    <row r="15" ht="21" customHeight="true">
      <c r="A15" s="36" t="n"/>
      <c r="B15" s="49" t="n"/>
      <c r="C15" s="39" t="n"/>
      <c r="D15" s="42">
        <f>IF($C15="","",IFERROR(INDEX('Inventory Register'!$B$6:$B$205,MATCH($C15,'Inventory Register'!$A$6:$A$205,0)),""))</f>
      </c>
      <c r="E15" s="40" t="n"/>
      <c r="F15" s="43" t="n"/>
      <c r="G15" s="44">
        <f>IF(OR($E15="",$F15=""),"",$E15*$F15)</f>
      </c>
      <c r="H15" s="37" t="n"/>
      <c r="I15" s="48" t="n"/>
      <c r="J15" s="39" t="n"/>
      <c r="K15" s="37" t="n"/>
      <c r="L15" s="37" t="n"/>
    </row>
    <row r="16" ht="21" customHeight="true">
      <c r="A16" s="36" t="n"/>
      <c r="B16" s="49" t="n"/>
      <c r="C16" s="39" t="n"/>
      <c r="D16" s="42">
        <f>IF($C16="","",IFERROR(INDEX('Inventory Register'!$B$6:$B$205,MATCH($C16,'Inventory Register'!$A$6:$A$205,0)),""))</f>
      </c>
      <c r="E16" s="40" t="n"/>
      <c r="F16" s="43" t="n"/>
      <c r="G16" s="44">
        <f>IF(OR($E16="",$F16=""),"",$E16*$F16)</f>
      </c>
      <c r="H16" s="37" t="n"/>
      <c r="I16" s="48" t="n"/>
      <c r="J16" s="39" t="n"/>
      <c r="K16" s="37" t="n"/>
      <c r="L16" s="37" t="n"/>
    </row>
    <row r="17" ht="21" customHeight="true">
      <c r="A17" s="36" t="n"/>
      <c r="B17" s="49" t="n"/>
      <c r="C17" s="39" t="n"/>
      <c r="D17" s="42">
        <f>IF($C17="","",IFERROR(INDEX('Inventory Register'!$B$6:$B$205,MATCH($C17,'Inventory Register'!$A$6:$A$205,0)),""))</f>
      </c>
      <c r="E17" s="40" t="n"/>
      <c r="F17" s="43" t="n"/>
      <c r="G17" s="44">
        <f>IF(OR($E17="",$F17=""),"",$E17*$F17)</f>
      </c>
      <c r="H17" s="37" t="n"/>
      <c r="I17" s="48" t="n"/>
      <c r="J17" s="39" t="n"/>
      <c r="K17" s="37" t="n"/>
      <c r="L17" s="37" t="n"/>
    </row>
    <row r="18" ht="21" customHeight="true">
      <c r="A18" s="36" t="n"/>
      <c r="B18" s="49" t="n"/>
      <c r="C18" s="39" t="n"/>
      <c r="D18" s="42">
        <f>IF($C18="","",IFERROR(INDEX('Inventory Register'!$B$6:$B$205,MATCH($C18,'Inventory Register'!$A$6:$A$205,0)),""))</f>
      </c>
      <c r="E18" s="40" t="n"/>
      <c r="F18" s="43" t="n"/>
      <c r="G18" s="44">
        <f>IF(OR($E18="",$F18=""),"",$E18*$F18)</f>
      </c>
      <c r="H18" s="37" t="n"/>
      <c r="I18" s="48" t="n"/>
      <c r="J18" s="39" t="n"/>
      <c r="K18" s="37" t="n"/>
      <c r="L18" s="37" t="n"/>
    </row>
    <row r="19" ht="21" customHeight="true">
      <c r="A19" s="36" t="n"/>
      <c r="B19" s="49" t="n"/>
      <c r="C19" s="39" t="n"/>
      <c r="D19" s="42">
        <f>IF($C19="","",IFERROR(INDEX('Inventory Register'!$B$6:$B$205,MATCH($C19,'Inventory Register'!$A$6:$A$205,0)),""))</f>
      </c>
      <c r="E19" s="40" t="n"/>
      <c r="F19" s="43" t="n"/>
      <c r="G19" s="44">
        <f>IF(OR($E19="",$F19=""),"",$E19*$F19)</f>
      </c>
      <c r="H19" s="37" t="n"/>
      <c r="I19" s="48" t="n"/>
      <c r="J19" s="39" t="n"/>
      <c r="K19" s="37" t="n"/>
      <c r="L19" s="37" t="n"/>
    </row>
    <row r="20" ht="21" customHeight="true">
      <c r="A20" s="36" t="n"/>
      <c r="B20" s="49" t="n"/>
      <c r="C20" s="39" t="n"/>
      <c r="D20" s="42">
        <f>IF($C20="","",IFERROR(INDEX('Inventory Register'!$B$6:$B$205,MATCH($C20,'Inventory Register'!$A$6:$A$205,0)),""))</f>
      </c>
      <c r="E20" s="40" t="n"/>
      <c r="F20" s="43" t="n"/>
      <c r="G20" s="44">
        <f>IF(OR($E20="",$F20=""),"",$E20*$F20)</f>
      </c>
      <c r="H20" s="37" t="n"/>
      <c r="I20" s="48" t="n"/>
      <c r="J20" s="39" t="n"/>
      <c r="K20" s="37" t="n"/>
      <c r="L20" s="37" t="n"/>
    </row>
    <row r="21" ht="21" customHeight="true">
      <c r="A21" s="36" t="n"/>
      <c r="B21" s="49" t="n"/>
      <c r="C21" s="39" t="n"/>
      <c r="D21" s="42">
        <f>IF($C21="","",IFERROR(INDEX('Inventory Register'!$B$6:$B$205,MATCH($C21,'Inventory Register'!$A$6:$A$205,0)),""))</f>
      </c>
      <c r="E21" s="40" t="n"/>
      <c r="F21" s="43" t="n"/>
      <c r="G21" s="44">
        <f>IF(OR($E21="",$F21=""),"",$E21*$F21)</f>
      </c>
      <c r="H21" s="37" t="n"/>
      <c r="I21" s="48" t="n"/>
      <c r="J21" s="39" t="n"/>
      <c r="K21" s="37" t="n"/>
      <c r="L21" s="37" t="n"/>
    </row>
    <row r="22" ht="21" customHeight="true">
      <c r="A22" s="36" t="n"/>
      <c r="B22" s="49" t="n"/>
      <c r="C22" s="39" t="n"/>
      <c r="D22" s="42">
        <f>IF($C22="","",IFERROR(INDEX('Inventory Register'!$B$6:$B$205,MATCH($C22,'Inventory Register'!$A$6:$A$205,0)),""))</f>
      </c>
      <c r="E22" s="40" t="n"/>
      <c r="F22" s="43" t="n"/>
      <c r="G22" s="44">
        <f>IF(OR($E22="",$F22=""),"",$E22*$F22)</f>
      </c>
      <c r="H22" s="37" t="n"/>
      <c r="I22" s="48" t="n"/>
      <c r="J22" s="39" t="n"/>
      <c r="K22" s="37" t="n"/>
      <c r="L22" s="37" t="n"/>
    </row>
    <row r="23" ht="21" customHeight="true">
      <c r="A23" s="36" t="n"/>
      <c r="B23" s="49" t="n"/>
      <c r="C23" s="39" t="n"/>
      <c r="D23" s="42">
        <f>IF($C23="","",IFERROR(INDEX('Inventory Register'!$B$6:$B$205,MATCH($C23,'Inventory Register'!$A$6:$A$205,0)),""))</f>
      </c>
      <c r="E23" s="40" t="n"/>
      <c r="F23" s="43" t="n"/>
      <c r="G23" s="44">
        <f>IF(OR($E23="",$F23=""),"",$E23*$F23)</f>
      </c>
      <c r="H23" s="37" t="n"/>
      <c r="I23" s="48" t="n"/>
      <c r="J23" s="39" t="n"/>
      <c r="K23" s="37" t="n"/>
      <c r="L23" s="37" t="n"/>
    </row>
    <row r="24" ht="21" customHeight="true">
      <c r="A24" s="36" t="n"/>
      <c r="B24" s="49" t="n"/>
      <c r="C24" s="39" t="n"/>
      <c r="D24" s="42">
        <f>IF($C24="","",IFERROR(INDEX('Inventory Register'!$B$6:$B$205,MATCH($C24,'Inventory Register'!$A$6:$A$205,0)),""))</f>
      </c>
      <c r="E24" s="40" t="n"/>
      <c r="F24" s="43" t="n"/>
      <c r="G24" s="44">
        <f>IF(OR($E24="",$F24=""),"",$E24*$F24)</f>
      </c>
      <c r="H24" s="37" t="n"/>
      <c r="I24" s="48" t="n"/>
      <c r="J24" s="39" t="n"/>
      <c r="K24" s="37" t="n"/>
      <c r="L24" s="37" t="n"/>
    </row>
    <row r="25" ht="21" customHeight="true">
      <c r="A25" s="36" t="n"/>
      <c r="B25" s="49" t="n"/>
      <c r="C25" s="39" t="n"/>
      <c r="D25" s="42">
        <f>IF($C25="","",IFERROR(INDEX('Inventory Register'!$B$6:$B$205,MATCH($C25,'Inventory Register'!$A$6:$A$205,0)),""))</f>
      </c>
      <c r="E25" s="40" t="n"/>
      <c r="F25" s="43" t="n"/>
      <c r="G25" s="44">
        <f>IF(OR($E25="",$F25=""),"",$E25*$F25)</f>
      </c>
      <c r="H25" s="37" t="n"/>
      <c r="I25" s="48" t="n"/>
      <c r="J25" s="39" t="n"/>
      <c r="K25" s="37" t="n"/>
      <c r="L25" s="37" t="n"/>
    </row>
    <row r="26" ht="21" customHeight="true">
      <c r="A26" s="36" t="n"/>
      <c r="B26" s="49" t="n"/>
      <c r="C26" s="39" t="n"/>
      <c r="D26" s="42">
        <f>IF($C26="","",IFERROR(INDEX('Inventory Register'!$B$6:$B$205,MATCH($C26,'Inventory Register'!$A$6:$A$205,0)),""))</f>
      </c>
      <c r="E26" s="40" t="n"/>
      <c r="F26" s="43" t="n"/>
      <c r="G26" s="44">
        <f>IF(OR($E26="",$F26=""),"",$E26*$F26)</f>
      </c>
      <c r="H26" s="37" t="n"/>
      <c r="I26" s="48" t="n"/>
      <c r="J26" s="39" t="n"/>
      <c r="K26" s="37" t="n"/>
      <c r="L26" s="37" t="n"/>
    </row>
    <row r="27" ht="21" customHeight="true">
      <c r="A27" s="36" t="n"/>
      <c r="B27" s="49" t="n"/>
      <c r="C27" s="39" t="n"/>
      <c r="D27" s="42">
        <f>IF($C27="","",IFERROR(INDEX('Inventory Register'!$B$6:$B$205,MATCH($C27,'Inventory Register'!$A$6:$A$205,0)),""))</f>
      </c>
      <c r="E27" s="40" t="n"/>
      <c r="F27" s="43" t="n"/>
      <c r="G27" s="44">
        <f>IF(OR($E27="",$F27=""),"",$E27*$F27)</f>
      </c>
      <c r="H27" s="37" t="n"/>
      <c r="I27" s="48" t="n"/>
      <c r="J27" s="39" t="n"/>
      <c r="K27" s="37" t="n"/>
      <c r="L27" s="37" t="n"/>
    </row>
    <row r="28" ht="21" customHeight="true">
      <c r="A28" s="36" t="n"/>
      <c r="B28" s="49" t="n"/>
      <c r="C28" s="39" t="n"/>
      <c r="D28" s="42">
        <f>IF($C28="","",IFERROR(INDEX('Inventory Register'!$B$6:$B$205,MATCH($C28,'Inventory Register'!$A$6:$A$205,0)),""))</f>
      </c>
      <c r="E28" s="40" t="n"/>
      <c r="F28" s="43" t="n"/>
      <c r="G28" s="44">
        <f>IF(OR($E28="",$F28=""),"",$E28*$F28)</f>
      </c>
      <c r="H28" s="37" t="n"/>
      <c r="I28" s="48" t="n"/>
      <c r="J28" s="39" t="n"/>
      <c r="K28" s="37" t="n"/>
      <c r="L28" s="37" t="n"/>
    </row>
    <row r="29" ht="21" customHeight="true">
      <c r="A29" s="36" t="n"/>
      <c r="B29" s="49" t="n"/>
      <c r="C29" s="39" t="n"/>
      <c r="D29" s="42">
        <f>IF($C29="","",IFERROR(INDEX('Inventory Register'!$B$6:$B$205,MATCH($C29,'Inventory Register'!$A$6:$A$205,0)),""))</f>
      </c>
      <c r="E29" s="40" t="n"/>
      <c r="F29" s="43" t="n"/>
      <c r="G29" s="44">
        <f>IF(OR($E29="",$F29=""),"",$E29*$F29)</f>
      </c>
      <c r="H29" s="37" t="n"/>
      <c r="I29" s="48" t="n"/>
      <c r="J29" s="39" t="n"/>
      <c r="K29" s="37" t="n"/>
      <c r="L29" s="37" t="n"/>
    </row>
    <row r="30" ht="21" customHeight="true">
      <c r="A30" s="36" t="n"/>
      <c r="B30" s="49" t="n"/>
      <c r="C30" s="39" t="n"/>
      <c r="D30" s="42">
        <f>IF($C30="","",IFERROR(INDEX('Inventory Register'!$B$6:$B$205,MATCH($C30,'Inventory Register'!$A$6:$A$205,0)),""))</f>
      </c>
      <c r="E30" s="40" t="n"/>
      <c r="F30" s="43" t="n"/>
      <c r="G30" s="44">
        <f>IF(OR($E30="",$F30=""),"",$E30*$F30)</f>
      </c>
      <c r="H30" s="37" t="n"/>
      <c r="I30" s="48" t="n"/>
      <c r="J30" s="39" t="n"/>
      <c r="K30" s="37" t="n"/>
      <c r="L30" s="37" t="n"/>
    </row>
    <row r="31" ht="21" customHeight="true">
      <c r="A31" s="36" t="n"/>
      <c r="B31" s="49" t="n"/>
      <c r="C31" s="39" t="n"/>
      <c r="D31" s="42">
        <f>IF($C31="","",IFERROR(INDEX('Inventory Register'!$B$6:$B$205,MATCH($C31,'Inventory Register'!$A$6:$A$205,0)),""))</f>
      </c>
      <c r="E31" s="40" t="n"/>
      <c r="F31" s="43" t="n"/>
      <c r="G31" s="44">
        <f>IF(OR($E31="",$F31=""),"",$E31*$F31)</f>
      </c>
      <c r="H31" s="37" t="n"/>
      <c r="I31" s="48" t="n"/>
      <c r="J31" s="39" t="n"/>
      <c r="K31" s="37" t="n"/>
      <c r="L31" s="37" t="n"/>
    </row>
    <row r="32" ht="21" customHeight="true">
      <c r="A32" s="36" t="n"/>
      <c r="B32" s="49" t="n"/>
      <c r="C32" s="39" t="n"/>
      <c r="D32" s="42">
        <f>IF($C32="","",IFERROR(INDEX('Inventory Register'!$B$6:$B$205,MATCH($C32,'Inventory Register'!$A$6:$A$205,0)),""))</f>
      </c>
      <c r="E32" s="40" t="n"/>
      <c r="F32" s="43" t="n"/>
      <c r="G32" s="44">
        <f>IF(OR($E32="",$F32=""),"",$E32*$F32)</f>
      </c>
      <c r="H32" s="37" t="n"/>
      <c r="I32" s="48" t="n"/>
      <c r="J32" s="39" t="n"/>
      <c r="K32" s="37" t="n"/>
      <c r="L32" s="37" t="n"/>
    </row>
    <row r="33" ht="21" customHeight="true">
      <c r="A33" s="36" t="n"/>
      <c r="B33" s="49" t="n"/>
      <c r="C33" s="39" t="n"/>
      <c r="D33" s="42">
        <f>IF($C33="","",IFERROR(INDEX('Inventory Register'!$B$6:$B$205,MATCH($C33,'Inventory Register'!$A$6:$A$205,0)),""))</f>
      </c>
      <c r="E33" s="40" t="n"/>
      <c r="F33" s="43" t="n"/>
      <c r="G33" s="44">
        <f>IF(OR($E33="",$F33=""),"",$E33*$F33)</f>
      </c>
      <c r="H33" s="37" t="n"/>
      <c r="I33" s="48" t="n"/>
      <c r="J33" s="39" t="n"/>
      <c r="K33" s="37" t="n"/>
      <c r="L33" s="37" t="n"/>
    </row>
    <row r="34" ht="21" customHeight="true">
      <c r="A34" s="36" t="n"/>
      <c r="B34" s="49" t="n"/>
      <c r="C34" s="39" t="n"/>
      <c r="D34" s="42">
        <f>IF($C34="","",IFERROR(INDEX('Inventory Register'!$B$6:$B$205,MATCH($C34,'Inventory Register'!$A$6:$A$205,0)),""))</f>
      </c>
      <c r="E34" s="40" t="n"/>
      <c r="F34" s="43" t="n"/>
      <c r="G34" s="44">
        <f>IF(OR($E34="",$F34=""),"",$E34*$F34)</f>
      </c>
      <c r="H34" s="37" t="n"/>
      <c r="I34" s="48" t="n"/>
      <c r="J34" s="39" t="n"/>
      <c r="K34" s="37" t="n"/>
      <c r="L34" s="37" t="n"/>
    </row>
    <row r="35" ht="21" customHeight="true">
      <c r="A35" s="36" t="n"/>
      <c r="B35" s="49" t="n"/>
      <c r="C35" s="39" t="n"/>
      <c r="D35" s="42">
        <f>IF($C35="","",IFERROR(INDEX('Inventory Register'!$B$6:$B$205,MATCH($C35,'Inventory Register'!$A$6:$A$205,0)),""))</f>
      </c>
      <c r="E35" s="40" t="n"/>
      <c r="F35" s="43" t="n"/>
      <c r="G35" s="44">
        <f>IF(OR($E35="",$F35=""),"",$E35*$F35)</f>
      </c>
      <c r="H35" s="37" t="n"/>
      <c r="I35" s="48" t="n"/>
      <c r="J35" s="39" t="n"/>
      <c r="K35" s="37" t="n"/>
      <c r="L35" s="37" t="n"/>
    </row>
    <row r="36" ht="21" customHeight="true">
      <c r="A36" s="36" t="n"/>
      <c r="B36" s="49" t="n"/>
      <c r="C36" s="39" t="n"/>
      <c r="D36" s="42">
        <f>IF($C36="","",IFERROR(INDEX('Inventory Register'!$B$6:$B$205,MATCH($C36,'Inventory Register'!$A$6:$A$205,0)),""))</f>
      </c>
      <c r="E36" s="40" t="n"/>
      <c r="F36" s="43" t="n"/>
      <c r="G36" s="44">
        <f>IF(OR($E36="",$F36=""),"",$E36*$F36)</f>
      </c>
      <c r="H36" s="37" t="n"/>
      <c r="I36" s="48" t="n"/>
      <c r="J36" s="39" t="n"/>
      <c r="K36" s="37" t="n"/>
      <c r="L36" s="37" t="n"/>
    </row>
    <row r="37" ht="21" customHeight="true">
      <c r="A37" s="36" t="n"/>
      <c r="B37" s="49" t="n"/>
      <c r="C37" s="39" t="n"/>
      <c r="D37" s="42">
        <f>IF($C37="","",IFERROR(INDEX('Inventory Register'!$B$6:$B$205,MATCH($C37,'Inventory Register'!$A$6:$A$205,0)),""))</f>
      </c>
      <c r="E37" s="40" t="n"/>
      <c r="F37" s="43" t="n"/>
      <c r="G37" s="44">
        <f>IF(OR($E37="",$F37=""),"",$E37*$F37)</f>
      </c>
      <c r="H37" s="37" t="n"/>
      <c r="I37" s="48" t="n"/>
      <c r="J37" s="39" t="n"/>
      <c r="K37" s="37" t="n"/>
      <c r="L37" s="37" t="n"/>
    </row>
    <row r="38" ht="21" customHeight="true">
      <c r="A38" s="36" t="n"/>
      <c r="B38" s="49" t="n"/>
      <c r="C38" s="39" t="n"/>
      <c r="D38" s="42">
        <f>IF($C38="","",IFERROR(INDEX('Inventory Register'!$B$6:$B$205,MATCH($C38,'Inventory Register'!$A$6:$A$205,0)),""))</f>
      </c>
      <c r="E38" s="40" t="n"/>
      <c r="F38" s="43" t="n"/>
      <c r="G38" s="44">
        <f>IF(OR($E38="",$F38=""),"",$E38*$F38)</f>
      </c>
      <c r="H38" s="37" t="n"/>
      <c r="I38" s="48" t="n"/>
      <c r="J38" s="39" t="n"/>
      <c r="K38" s="37" t="n"/>
      <c r="L38" s="37" t="n"/>
    </row>
    <row r="39" ht="21" customHeight="true">
      <c r="A39" s="36" t="n"/>
      <c r="B39" s="49" t="n"/>
      <c r="C39" s="39" t="n"/>
      <c r="D39" s="42">
        <f>IF($C39="","",IFERROR(INDEX('Inventory Register'!$B$6:$B$205,MATCH($C39,'Inventory Register'!$A$6:$A$205,0)),""))</f>
      </c>
      <c r="E39" s="40" t="n"/>
      <c r="F39" s="43" t="n"/>
      <c r="G39" s="44">
        <f>IF(OR($E39="",$F39=""),"",$E39*$F39)</f>
      </c>
      <c r="H39" s="37" t="n"/>
      <c r="I39" s="48" t="n"/>
      <c r="J39" s="39" t="n"/>
      <c r="K39" s="37" t="n"/>
      <c r="L39" s="37" t="n"/>
    </row>
    <row r="40" ht="21" customHeight="true">
      <c r="A40" s="36" t="n"/>
      <c r="B40" s="49" t="n"/>
      <c r="C40" s="39" t="n"/>
      <c r="D40" s="42">
        <f>IF($C40="","",IFERROR(INDEX('Inventory Register'!$B$6:$B$205,MATCH($C40,'Inventory Register'!$A$6:$A$205,0)),""))</f>
      </c>
      <c r="E40" s="40" t="n"/>
      <c r="F40" s="43" t="n"/>
      <c r="G40" s="44">
        <f>IF(OR($E40="",$F40=""),"",$E40*$F40)</f>
      </c>
      <c r="H40" s="37" t="n"/>
      <c r="I40" s="48" t="n"/>
      <c r="J40" s="39" t="n"/>
      <c r="K40" s="37" t="n"/>
      <c r="L40" s="37" t="n"/>
    </row>
    <row r="41" ht="21" customHeight="true">
      <c r="A41" s="36" t="n"/>
      <c r="B41" s="49" t="n"/>
      <c r="C41" s="39" t="n"/>
      <c r="D41" s="42">
        <f>IF($C41="","",IFERROR(INDEX('Inventory Register'!$B$6:$B$205,MATCH($C41,'Inventory Register'!$A$6:$A$205,0)),""))</f>
      </c>
      <c r="E41" s="40" t="n"/>
      <c r="F41" s="43" t="n"/>
      <c r="G41" s="44">
        <f>IF(OR($E41="",$F41=""),"",$E41*$F41)</f>
      </c>
      <c r="H41" s="37" t="n"/>
      <c r="I41" s="48" t="n"/>
      <c r="J41" s="39" t="n"/>
      <c r="K41" s="37" t="n"/>
      <c r="L41" s="37" t="n"/>
    </row>
    <row r="42" ht="21" customHeight="true">
      <c r="A42" s="36" t="n"/>
      <c r="B42" s="49" t="n"/>
      <c r="C42" s="39" t="n"/>
      <c r="D42" s="42">
        <f>IF($C42="","",IFERROR(INDEX('Inventory Register'!$B$6:$B$205,MATCH($C42,'Inventory Register'!$A$6:$A$205,0)),""))</f>
      </c>
      <c r="E42" s="40" t="n"/>
      <c r="F42" s="43" t="n"/>
      <c r="G42" s="44">
        <f>IF(OR($E42="",$F42=""),"",$E42*$F42)</f>
      </c>
      <c r="H42" s="37" t="n"/>
      <c r="I42" s="48" t="n"/>
      <c r="J42" s="39" t="n"/>
      <c r="K42" s="37" t="n"/>
      <c r="L42" s="37" t="n"/>
    </row>
    <row r="43" ht="21" customHeight="true">
      <c r="A43" s="36" t="n"/>
      <c r="B43" s="49" t="n"/>
      <c r="C43" s="39" t="n"/>
      <c r="D43" s="42">
        <f>IF($C43="","",IFERROR(INDEX('Inventory Register'!$B$6:$B$205,MATCH($C43,'Inventory Register'!$A$6:$A$205,0)),""))</f>
      </c>
      <c r="E43" s="40" t="n"/>
      <c r="F43" s="43" t="n"/>
      <c r="G43" s="44">
        <f>IF(OR($E43="",$F43=""),"",$E43*$F43)</f>
      </c>
      <c r="H43" s="37" t="n"/>
      <c r="I43" s="48" t="n"/>
      <c r="J43" s="39" t="n"/>
      <c r="K43" s="37" t="n"/>
      <c r="L43" s="37" t="n"/>
    </row>
    <row r="44" ht="21" customHeight="true">
      <c r="A44" s="36" t="n"/>
      <c r="B44" s="49" t="n"/>
      <c r="C44" s="39" t="n"/>
      <c r="D44" s="42">
        <f>IF($C44="","",IFERROR(INDEX('Inventory Register'!$B$6:$B$205,MATCH($C44,'Inventory Register'!$A$6:$A$205,0)),""))</f>
      </c>
      <c r="E44" s="40" t="n"/>
      <c r="F44" s="43" t="n"/>
      <c r="G44" s="44">
        <f>IF(OR($E44="",$F44=""),"",$E44*$F44)</f>
      </c>
      <c r="H44" s="37" t="n"/>
      <c r="I44" s="48" t="n"/>
      <c r="J44" s="39" t="n"/>
      <c r="K44" s="37" t="n"/>
      <c r="L44" s="37" t="n"/>
    </row>
    <row r="45" ht="21" customHeight="true">
      <c r="A45" s="36" t="n"/>
      <c r="B45" s="49" t="n"/>
      <c r="C45" s="39" t="n"/>
      <c r="D45" s="42">
        <f>IF($C45="","",IFERROR(INDEX('Inventory Register'!$B$6:$B$205,MATCH($C45,'Inventory Register'!$A$6:$A$205,0)),""))</f>
      </c>
      <c r="E45" s="40" t="n"/>
      <c r="F45" s="43" t="n"/>
      <c r="G45" s="44">
        <f>IF(OR($E45="",$F45=""),"",$E45*$F45)</f>
      </c>
      <c r="H45" s="37" t="n"/>
      <c r="I45" s="48" t="n"/>
      <c r="J45" s="39" t="n"/>
      <c r="K45" s="37" t="n"/>
      <c r="L45" s="37" t="n"/>
    </row>
    <row r="46" ht="21" customHeight="true">
      <c r="A46" s="36" t="n"/>
      <c r="B46" s="49" t="n"/>
      <c r="C46" s="39" t="n"/>
      <c r="D46" s="42">
        <f>IF($C46="","",IFERROR(INDEX('Inventory Register'!$B$6:$B$205,MATCH($C46,'Inventory Register'!$A$6:$A$205,0)),""))</f>
      </c>
      <c r="E46" s="40" t="n"/>
      <c r="F46" s="43" t="n"/>
      <c r="G46" s="44">
        <f>IF(OR($E46="",$F46=""),"",$E46*$F46)</f>
      </c>
      <c r="H46" s="37" t="n"/>
      <c r="I46" s="48" t="n"/>
      <c r="J46" s="39" t="n"/>
      <c r="K46" s="37" t="n"/>
      <c r="L46" s="37" t="n"/>
    </row>
    <row r="47" ht="21" customHeight="true">
      <c r="A47" s="36" t="n"/>
      <c r="B47" s="49" t="n"/>
      <c r="C47" s="39" t="n"/>
      <c r="D47" s="42">
        <f>IF($C47="","",IFERROR(INDEX('Inventory Register'!$B$6:$B$205,MATCH($C47,'Inventory Register'!$A$6:$A$205,0)),""))</f>
      </c>
      <c r="E47" s="40" t="n"/>
      <c r="F47" s="43" t="n"/>
      <c r="G47" s="44">
        <f>IF(OR($E47="",$F47=""),"",$E47*$F47)</f>
      </c>
      <c r="H47" s="37" t="n"/>
      <c r="I47" s="48" t="n"/>
      <c r="J47" s="39" t="n"/>
      <c r="K47" s="37" t="n"/>
      <c r="L47" s="37" t="n"/>
    </row>
    <row r="48" ht="21" customHeight="true">
      <c r="A48" s="36" t="n"/>
      <c r="B48" s="49" t="n"/>
      <c r="C48" s="39" t="n"/>
      <c r="D48" s="42">
        <f>IF($C48="","",IFERROR(INDEX('Inventory Register'!$B$6:$B$205,MATCH($C48,'Inventory Register'!$A$6:$A$205,0)),""))</f>
      </c>
      <c r="E48" s="40" t="n"/>
      <c r="F48" s="43" t="n"/>
      <c r="G48" s="44">
        <f>IF(OR($E48="",$F48=""),"",$E48*$F48)</f>
      </c>
      <c r="H48" s="37" t="n"/>
      <c r="I48" s="48" t="n"/>
      <c r="J48" s="39" t="n"/>
      <c r="K48" s="37" t="n"/>
      <c r="L48" s="37" t="n"/>
    </row>
    <row r="49" ht="21" customHeight="true">
      <c r="A49" s="36" t="n"/>
      <c r="B49" s="49" t="n"/>
      <c r="C49" s="39" t="n"/>
      <c r="D49" s="42">
        <f>IF($C49="","",IFERROR(INDEX('Inventory Register'!$B$6:$B$205,MATCH($C49,'Inventory Register'!$A$6:$A$205,0)),""))</f>
      </c>
      <c r="E49" s="40" t="n"/>
      <c r="F49" s="43" t="n"/>
      <c r="G49" s="44">
        <f>IF(OR($E49="",$F49=""),"",$E49*$F49)</f>
      </c>
      <c r="H49" s="37" t="n"/>
      <c r="I49" s="48" t="n"/>
      <c r="J49" s="39" t="n"/>
      <c r="K49" s="37" t="n"/>
      <c r="L49" s="37" t="n"/>
    </row>
    <row r="50" ht="21" customHeight="true">
      <c r="A50" s="36" t="n"/>
      <c r="B50" s="49" t="n"/>
      <c r="C50" s="39" t="n"/>
      <c r="D50" s="42">
        <f>IF($C50="","",IFERROR(INDEX('Inventory Register'!$B$6:$B$205,MATCH($C50,'Inventory Register'!$A$6:$A$205,0)),""))</f>
      </c>
      <c r="E50" s="40" t="n"/>
      <c r="F50" s="43" t="n"/>
      <c r="G50" s="44">
        <f>IF(OR($E50="",$F50=""),"",$E50*$F50)</f>
      </c>
      <c r="H50" s="37" t="n"/>
      <c r="I50" s="48" t="n"/>
      <c r="J50" s="39" t="n"/>
      <c r="K50" s="37" t="n"/>
      <c r="L50" s="37" t="n"/>
    </row>
    <row r="51" ht="21" customHeight="true">
      <c r="A51" s="36" t="n"/>
      <c r="B51" s="49" t="n"/>
      <c r="C51" s="39" t="n"/>
      <c r="D51" s="42">
        <f>IF($C51="","",IFERROR(INDEX('Inventory Register'!$B$6:$B$205,MATCH($C51,'Inventory Register'!$A$6:$A$205,0)),""))</f>
      </c>
      <c r="E51" s="40" t="n"/>
      <c r="F51" s="43" t="n"/>
      <c r="G51" s="44">
        <f>IF(OR($E51="",$F51=""),"",$E51*$F51)</f>
      </c>
      <c r="H51" s="37" t="n"/>
      <c r="I51" s="48" t="n"/>
      <c r="J51" s="39" t="n"/>
      <c r="K51" s="37" t="n"/>
      <c r="L51" s="37" t="n"/>
    </row>
    <row r="52" ht="21" customHeight="true">
      <c r="A52" s="36" t="n"/>
      <c r="B52" s="49" t="n"/>
      <c r="C52" s="39" t="n"/>
      <c r="D52" s="42">
        <f>IF($C52="","",IFERROR(INDEX('Inventory Register'!$B$6:$B$205,MATCH($C52,'Inventory Register'!$A$6:$A$205,0)),""))</f>
      </c>
      <c r="E52" s="40" t="n"/>
      <c r="F52" s="43" t="n"/>
      <c r="G52" s="44">
        <f>IF(OR($E52="",$F52=""),"",$E52*$F52)</f>
      </c>
      <c r="H52" s="37" t="n"/>
      <c r="I52" s="48" t="n"/>
      <c r="J52" s="39" t="n"/>
      <c r="K52" s="37" t="n"/>
      <c r="L52" s="37" t="n"/>
    </row>
    <row r="53" ht="21" customHeight="true">
      <c r="A53" s="36" t="n"/>
      <c r="B53" s="49" t="n"/>
      <c r="C53" s="39" t="n"/>
      <c r="D53" s="42">
        <f>IF($C53="","",IFERROR(INDEX('Inventory Register'!$B$6:$B$205,MATCH($C53,'Inventory Register'!$A$6:$A$205,0)),""))</f>
      </c>
      <c r="E53" s="40" t="n"/>
      <c r="F53" s="43" t="n"/>
      <c r="G53" s="44">
        <f>IF(OR($E53="",$F53=""),"",$E53*$F53)</f>
      </c>
      <c r="H53" s="37" t="n"/>
      <c r="I53" s="48" t="n"/>
      <c r="J53" s="39" t="n"/>
      <c r="K53" s="37" t="n"/>
      <c r="L53" s="37" t="n"/>
    </row>
    <row r="54" ht="21" customHeight="true">
      <c r="A54" s="36" t="n"/>
      <c r="B54" s="49" t="n"/>
      <c r="C54" s="39" t="n"/>
      <c r="D54" s="42">
        <f>IF($C54="","",IFERROR(INDEX('Inventory Register'!$B$6:$B$205,MATCH($C54,'Inventory Register'!$A$6:$A$205,0)),""))</f>
      </c>
      <c r="E54" s="40" t="n"/>
      <c r="F54" s="43" t="n"/>
      <c r="G54" s="44">
        <f>IF(OR($E54="",$F54=""),"",$E54*$F54)</f>
      </c>
      <c r="H54" s="37" t="n"/>
      <c r="I54" s="48" t="n"/>
      <c r="J54" s="39" t="n"/>
      <c r="K54" s="37" t="n"/>
      <c r="L54" s="37" t="n"/>
    </row>
    <row r="55" ht="21" customHeight="true">
      <c r="A55" s="36" t="n"/>
      <c r="B55" s="49" t="n"/>
      <c r="C55" s="39" t="n"/>
      <c r="D55" s="42">
        <f>IF($C55="","",IFERROR(INDEX('Inventory Register'!$B$6:$B$205,MATCH($C55,'Inventory Register'!$A$6:$A$205,0)),""))</f>
      </c>
      <c r="E55" s="40" t="n"/>
      <c r="F55" s="43" t="n"/>
      <c r="G55" s="44">
        <f>IF(OR($E55="",$F55=""),"",$E55*$F55)</f>
      </c>
      <c r="H55" s="37" t="n"/>
      <c r="I55" s="48" t="n"/>
      <c r="J55" s="39" t="n"/>
      <c r="K55" s="37" t="n"/>
      <c r="L55" s="37" t="n"/>
    </row>
    <row r="56" ht="21" customHeight="true">
      <c r="A56" s="36" t="n"/>
      <c r="B56" s="49" t="n"/>
      <c r="C56" s="39" t="n"/>
      <c r="D56" s="42">
        <f>IF($C56="","",IFERROR(INDEX('Inventory Register'!$B$6:$B$205,MATCH($C56,'Inventory Register'!$A$6:$A$205,0)),""))</f>
      </c>
      <c r="E56" s="40" t="n"/>
      <c r="F56" s="43" t="n"/>
      <c r="G56" s="44">
        <f>IF(OR($E56="",$F56=""),"",$E56*$F56)</f>
      </c>
      <c r="H56" s="37" t="n"/>
      <c r="I56" s="48" t="n"/>
      <c r="J56" s="39" t="n"/>
      <c r="K56" s="37" t="n"/>
      <c r="L56" s="37" t="n"/>
    </row>
    <row r="57" ht="21" customHeight="true">
      <c r="A57" s="36" t="n"/>
      <c r="B57" s="49" t="n"/>
      <c r="C57" s="39" t="n"/>
      <c r="D57" s="42">
        <f>IF($C57="","",IFERROR(INDEX('Inventory Register'!$B$6:$B$205,MATCH($C57,'Inventory Register'!$A$6:$A$205,0)),""))</f>
      </c>
      <c r="E57" s="40" t="n"/>
      <c r="F57" s="43" t="n"/>
      <c r="G57" s="44">
        <f>IF(OR($E57="",$F57=""),"",$E57*$F57)</f>
      </c>
      <c r="H57" s="37" t="n"/>
      <c r="I57" s="48" t="n"/>
      <c r="J57" s="39" t="n"/>
      <c r="K57" s="37" t="n"/>
      <c r="L57" s="37" t="n"/>
    </row>
    <row r="58" ht="21" customHeight="true">
      <c r="A58" s="36" t="n"/>
      <c r="B58" s="49" t="n"/>
      <c r="C58" s="39" t="n"/>
      <c r="D58" s="42">
        <f>IF($C58="","",IFERROR(INDEX('Inventory Register'!$B$6:$B$205,MATCH($C58,'Inventory Register'!$A$6:$A$205,0)),""))</f>
      </c>
      <c r="E58" s="40" t="n"/>
      <c r="F58" s="43" t="n"/>
      <c r="G58" s="44">
        <f>IF(OR($E58="",$F58=""),"",$E58*$F58)</f>
      </c>
      <c r="H58" s="37" t="n"/>
      <c r="I58" s="48" t="n"/>
      <c r="J58" s="39" t="n"/>
      <c r="K58" s="37" t="n"/>
      <c r="L58" s="37" t="n"/>
    </row>
    <row r="59" ht="21" customHeight="true">
      <c r="A59" s="36" t="n"/>
      <c r="B59" s="49" t="n"/>
      <c r="C59" s="39" t="n"/>
      <c r="D59" s="42">
        <f>IF($C59="","",IFERROR(INDEX('Inventory Register'!$B$6:$B$205,MATCH($C59,'Inventory Register'!$A$6:$A$205,0)),""))</f>
      </c>
      <c r="E59" s="40" t="n"/>
      <c r="F59" s="43" t="n"/>
      <c r="G59" s="44">
        <f>IF(OR($E59="",$F59=""),"",$E59*$F59)</f>
      </c>
      <c r="H59" s="37" t="n"/>
      <c r="I59" s="48" t="n"/>
      <c r="J59" s="39" t="n"/>
      <c r="K59" s="37" t="n"/>
      <c r="L59" s="37" t="n"/>
    </row>
    <row r="60" ht="21" customHeight="true">
      <c r="A60" s="36" t="n"/>
      <c r="B60" s="49" t="n"/>
      <c r="C60" s="39" t="n"/>
      <c r="D60" s="42">
        <f>IF($C60="","",IFERROR(INDEX('Inventory Register'!$B$6:$B$205,MATCH($C60,'Inventory Register'!$A$6:$A$205,0)),""))</f>
      </c>
      <c r="E60" s="40" t="n"/>
      <c r="F60" s="43" t="n"/>
      <c r="G60" s="44">
        <f>IF(OR($E60="",$F60=""),"",$E60*$F60)</f>
      </c>
      <c r="H60" s="37" t="n"/>
      <c r="I60" s="48" t="n"/>
      <c r="J60" s="39" t="n"/>
      <c r="K60" s="37" t="n"/>
      <c r="L60" s="37" t="n"/>
    </row>
    <row r="61" ht="21" customHeight="true">
      <c r="A61" s="36" t="n"/>
      <c r="B61" s="49" t="n"/>
      <c r="C61" s="39" t="n"/>
      <c r="D61" s="42">
        <f>IF($C61="","",IFERROR(INDEX('Inventory Register'!$B$6:$B$205,MATCH($C61,'Inventory Register'!$A$6:$A$205,0)),""))</f>
      </c>
      <c r="E61" s="40" t="n"/>
      <c r="F61" s="43" t="n"/>
      <c r="G61" s="44">
        <f>IF(OR($E61="",$F61=""),"",$E61*$F61)</f>
      </c>
      <c r="H61" s="37" t="n"/>
      <c r="I61" s="48" t="n"/>
      <c r="J61" s="39" t="n"/>
      <c r="K61" s="37" t="n"/>
      <c r="L61" s="37" t="n"/>
    </row>
    <row r="62" ht="21" customHeight="true">
      <c r="A62" s="36" t="n"/>
      <c r="B62" s="49" t="n"/>
      <c r="C62" s="39" t="n"/>
      <c r="D62" s="42">
        <f>IF($C62="","",IFERROR(INDEX('Inventory Register'!$B$6:$B$205,MATCH($C62,'Inventory Register'!$A$6:$A$205,0)),""))</f>
      </c>
      <c r="E62" s="40" t="n"/>
      <c r="F62" s="43" t="n"/>
      <c r="G62" s="44">
        <f>IF(OR($E62="",$F62=""),"",$E62*$F62)</f>
      </c>
      <c r="H62" s="37" t="n"/>
      <c r="I62" s="48" t="n"/>
      <c r="J62" s="39" t="n"/>
      <c r="K62" s="37" t="n"/>
      <c r="L62" s="37" t="n"/>
    </row>
    <row r="63" ht="21" customHeight="true">
      <c r="A63" s="36" t="n"/>
      <c r="B63" s="49" t="n"/>
      <c r="C63" s="39" t="n"/>
      <c r="D63" s="42">
        <f>IF($C63="","",IFERROR(INDEX('Inventory Register'!$B$6:$B$205,MATCH($C63,'Inventory Register'!$A$6:$A$205,0)),""))</f>
      </c>
      <c r="E63" s="40" t="n"/>
      <c r="F63" s="43" t="n"/>
      <c r="G63" s="44">
        <f>IF(OR($E63="",$F63=""),"",$E63*$F63)</f>
      </c>
      <c r="H63" s="37" t="n"/>
      <c r="I63" s="48" t="n"/>
      <c r="J63" s="39" t="n"/>
      <c r="K63" s="37" t="n"/>
      <c r="L63" s="37" t="n"/>
    </row>
    <row r="64" ht="21" customHeight="true">
      <c r="A64" s="36" t="n"/>
      <c r="B64" s="49" t="n"/>
      <c r="C64" s="39" t="n"/>
      <c r="D64" s="42">
        <f>IF($C64="","",IFERROR(INDEX('Inventory Register'!$B$6:$B$205,MATCH($C64,'Inventory Register'!$A$6:$A$205,0)),""))</f>
      </c>
      <c r="E64" s="40" t="n"/>
      <c r="F64" s="43" t="n"/>
      <c r="G64" s="44">
        <f>IF(OR($E64="",$F64=""),"",$E64*$F64)</f>
      </c>
      <c r="H64" s="37" t="n"/>
      <c r="I64" s="48" t="n"/>
      <c r="J64" s="39" t="n"/>
      <c r="K64" s="37" t="n"/>
      <c r="L64" s="37" t="n"/>
    </row>
    <row r="65" ht="21" customHeight="true">
      <c r="A65" s="36" t="n"/>
      <c r="B65" s="49" t="n"/>
      <c r="C65" s="39" t="n"/>
      <c r="D65" s="42">
        <f>IF($C65="","",IFERROR(INDEX('Inventory Register'!$B$6:$B$205,MATCH($C65,'Inventory Register'!$A$6:$A$205,0)),""))</f>
      </c>
      <c r="E65" s="40" t="n"/>
      <c r="F65" s="43" t="n"/>
      <c r="G65" s="44">
        <f>IF(OR($E65="",$F65=""),"",$E65*$F65)</f>
      </c>
      <c r="H65" s="37" t="n"/>
      <c r="I65" s="48" t="n"/>
      <c r="J65" s="39" t="n"/>
      <c r="K65" s="37" t="n"/>
      <c r="L65" s="37" t="n"/>
    </row>
    <row r="66" ht="21" customHeight="true">
      <c r="A66" s="36" t="n"/>
      <c r="B66" s="49" t="n"/>
      <c r="C66" s="39" t="n"/>
      <c r="D66" s="42">
        <f>IF($C66="","",IFERROR(INDEX('Inventory Register'!$B$6:$B$205,MATCH($C66,'Inventory Register'!$A$6:$A$205,0)),""))</f>
      </c>
      <c r="E66" s="40" t="n"/>
      <c r="F66" s="43" t="n"/>
      <c r="G66" s="44">
        <f>IF(OR($E66="",$F66=""),"",$E66*$F66)</f>
      </c>
      <c r="H66" s="37" t="n"/>
      <c r="I66" s="48" t="n"/>
      <c r="J66" s="39" t="n"/>
      <c r="K66" s="37" t="n"/>
      <c r="L66" s="37" t="n"/>
    </row>
    <row r="67" ht="21" customHeight="true">
      <c r="A67" s="36" t="n"/>
      <c r="B67" s="49" t="n"/>
      <c r="C67" s="39" t="n"/>
      <c r="D67" s="42">
        <f>IF($C67="","",IFERROR(INDEX('Inventory Register'!$B$6:$B$205,MATCH($C67,'Inventory Register'!$A$6:$A$205,0)),""))</f>
      </c>
      <c r="E67" s="40" t="n"/>
      <c r="F67" s="43" t="n"/>
      <c r="G67" s="44">
        <f>IF(OR($E67="",$F67=""),"",$E67*$F67)</f>
      </c>
      <c r="H67" s="37" t="n"/>
      <c r="I67" s="48" t="n"/>
      <c r="J67" s="39" t="n"/>
      <c r="K67" s="37" t="n"/>
      <c r="L67" s="37" t="n"/>
    </row>
    <row r="68" ht="21" customHeight="true">
      <c r="A68" s="36" t="n"/>
      <c r="B68" s="49" t="n"/>
      <c r="C68" s="39" t="n"/>
      <c r="D68" s="42">
        <f>IF($C68="","",IFERROR(INDEX('Inventory Register'!$B$6:$B$205,MATCH($C68,'Inventory Register'!$A$6:$A$205,0)),""))</f>
      </c>
      <c r="E68" s="40" t="n"/>
      <c r="F68" s="43" t="n"/>
      <c r="G68" s="44">
        <f>IF(OR($E68="",$F68=""),"",$E68*$F68)</f>
      </c>
      <c r="H68" s="37" t="n"/>
      <c r="I68" s="48" t="n"/>
      <c r="J68" s="39" t="n"/>
      <c r="K68" s="37" t="n"/>
      <c r="L68" s="37" t="n"/>
    </row>
    <row r="69" ht="21" customHeight="true">
      <c r="A69" s="36" t="n"/>
      <c r="B69" s="49" t="n"/>
      <c r="C69" s="39" t="n"/>
      <c r="D69" s="42">
        <f>IF($C69="","",IFERROR(INDEX('Inventory Register'!$B$6:$B$205,MATCH($C69,'Inventory Register'!$A$6:$A$205,0)),""))</f>
      </c>
      <c r="E69" s="40" t="n"/>
      <c r="F69" s="43" t="n"/>
      <c r="G69" s="44">
        <f>IF(OR($E69="",$F69=""),"",$E69*$F69)</f>
      </c>
      <c r="H69" s="37" t="n"/>
      <c r="I69" s="48" t="n"/>
      <c r="J69" s="39" t="n"/>
      <c r="K69" s="37" t="n"/>
      <c r="L69" s="37" t="n"/>
    </row>
    <row r="70" ht="21" customHeight="true">
      <c r="A70" s="36" t="n"/>
      <c r="B70" s="49" t="n"/>
      <c r="C70" s="39" t="n"/>
      <c r="D70" s="42">
        <f>IF($C70="","",IFERROR(INDEX('Inventory Register'!$B$6:$B$205,MATCH($C70,'Inventory Register'!$A$6:$A$205,0)),""))</f>
      </c>
      <c r="E70" s="40" t="n"/>
      <c r="F70" s="43" t="n"/>
      <c r="G70" s="44">
        <f>IF(OR($E70="",$F70=""),"",$E70*$F70)</f>
      </c>
      <c r="H70" s="37" t="n"/>
      <c r="I70" s="48" t="n"/>
      <c r="J70" s="39" t="n"/>
      <c r="K70" s="37" t="n"/>
      <c r="L70" s="37" t="n"/>
    </row>
    <row r="71" ht="21" customHeight="true">
      <c r="A71" s="36" t="n"/>
      <c r="B71" s="49" t="n"/>
      <c r="C71" s="39" t="n"/>
      <c r="D71" s="42">
        <f>IF($C71="","",IFERROR(INDEX('Inventory Register'!$B$6:$B$205,MATCH($C71,'Inventory Register'!$A$6:$A$205,0)),""))</f>
      </c>
      <c r="E71" s="40" t="n"/>
      <c r="F71" s="43" t="n"/>
      <c r="G71" s="44">
        <f>IF(OR($E71="",$F71=""),"",$E71*$F71)</f>
      </c>
      <c r="H71" s="37" t="n"/>
      <c r="I71" s="48" t="n"/>
      <c r="J71" s="39" t="n"/>
      <c r="K71" s="37" t="n"/>
      <c r="L71" s="37" t="n"/>
    </row>
    <row r="72" ht="21" customHeight="true">
      <c r="A72" s="36" t="n"/>
      <c r="B72" s="49" t="n"/>
      <c r="C72" s="39" t="n"/>
      <c r="D72" s="42">
        <f>IF($C72="","",IFERROR(INDEX('Inventory Register'!$B$6:$B$205,MATCH($C72,'Inventory Register'!$A$6:$A$205,0)),""))</f>
      </c>
      <c r="E72" s="40" t="n"/>
      <c r="F72" s="43" t="n"/>
      <c r="G72" s="44">
        <f>IF(OR($E72="",$F72=""),"",$E72*$F72)</f>
      </c>
      <c r="H72" s="37" t="n"/>
      <c r="I72" s="48" t="n"/>
      <c r="J72" s="39" t="n"/>
      <c r="K72" s="37" t="n"/>
      <c r="L72" s="37" t="n"/>
    </row>
    <row r="73" ht="21" customHeight="true">
      <c r="A73" s="36" t="n"/>
      <c r="B73" s="49" t="n"/>
      <c r="C73" s="39" t="n"/>
      <c r="D73" s="42">
        <f>IF($C73="","",IFERROR(INDEX('Inventory Register'!$B$6:$B$205,MATCH($C73,'Inventory Register'!$A$6:$A$205,0)),""))</f>
      </c>
      <c r="E73" s="40" t="n"/>
      <c r="F73" s="43" t="n"/>
      <c r="G73" s="44">
        <f>IF(OR($E73="",$F73=""),"",$E73*$F73)</f>
      </c>
      <c r="H73" s="37" t="n"/>
      <c r="I73" s="48" t="n"/>
      <c r="J73" s="39" t="n"/>
      <c r="K73" s="37" t="n"/>
      <c r="L73" s="37" t="n"/>
    </row>
    <row r="74" ht="21" customHeight="true">
      <c r="A74" s="36" t="n"/>
      <c r="B74" s="49" t="n"/>
      <c r="C74" s="39" t="n"/>
      <c r="D74" s="42">
        <f>IF($C74="","",IFERROR(INDEX('Inventory Register'!$B$6:$B$205,MATCH($C74,'Inventory Register'!$A$6:$A$205,0)),""))</f>
      </c>
      <c r="E74" s="40" t="n"/>
      <c r="F74" s="43" t="n"/>
      <c r="G74" s="44">
        <f>IF(OR($E74="",$F74=""),"",$E74*$F74)</f>
      </c>
      <c r="H74" s="37" t="n"/>
      <c r="I74" s="48" t="n"/>
      <c r="J74" s="39" t="n"/>
      <c r="K74" s="37" t="n"/>
      <c r="L74" s="37" t="n"/>
    </row>
    <row r="75" ht="21" customHeight="true">
      <c r="A75" s="36" t="n"/>
      <c r="B75" s="49" t="n"/>
      <c r="C75" s="39" t="n"/>
      <c r="D75" s="42">
        <f>IF($C75="","",IFERROR(INDEX('Inventory Register'!$B$6:$B$205,MATCH($C75,'Inventory Register'!$A$6:$A$205,0)),""))</f>
      </c>
      <c r="E75" s="40" t="n"/>
      <c r="F75" s="43" t="n"/>
      <c r="G75" s="44">
        <f>IF(OR($E75="",$F75=""),"",$E75*$F75)</f>
      </c>
      <c r="H75" s="37" t="n"/>
      <c r="I75" s="48" t="n"/>
      <c r="J75" s="39" t="n"/>
      <c r="K75" s="37" t="n"/>
      <c r="L75" s="37" t="n"/>
    </row>
    <row r="76" ht="21" customHeight="true">
      <c r="A76" s="36" t="n"/>
      <c r="B76" s="49" t="n"/>
      <c r="C76" s="39" t="n"/>
      <c r="D76" s="42">
        <f>IF($C76="","",IFERROR(INDEX('Inventory Register'!$B$6:$B$205,MATCH($C76,'Inventory Register'!$A$6:$A$205,0)),""))</f>
      </c>
      <c r="E76" s="40" t="n"/>
      <c r="F76" s="43" t="n"/>
      <c r="G76" s="44">
        <f>IF(OR($E76="",$F76=""),"",$E76*$F76)</f>
      </c>
      <c r="H76" s="37" t="n"/>
      <c r="I76" s="48" t="n"/>
      <c r="J76" s="39" t="n"/>
      <c r="K76" s="37" t="n"/>
      <c r="L76" s="37" t="n"/>
    </row>
    <row r="77" ht="21" customHeight="true">
      <c r="A77" s="36" t="n"/>
      <c r="B77" s="49" t="n"/>
      <c r="C77" s="39" t="n"/>
      <c r="D77" s="42">
        <f>IF($C77="","",IFERROR(INDEX('Inventory Register'!$B$6:$B$205,MATCH($C77,'Inventory Register'!$A$6:$A$205,0)),""))</f>
      </c>
      <c r="E77" s="40" t="n"/>
      <c r="F77" s="43" t="n"/>
      <c r="G77" s="44">
        <f>IF(OR($E77="",$F77=""),"",$E77*$F77)</f>
      </c>
      <c r="H77" s="37" t="n"/>
      <c r="I77" s="48" t="n"/>
      <c r="J77" s="39" t="n"/>
      <c r="K77" s="37" t="n"/>
      <c r="L77" s="37" t="n"/>
    </row>
    <row r="78" ht="21" customHeight="true">
      <c r="A78" s="36" t="n"/>
      <c r="B78" s="49" t="n"/>
      <c r="C78" s="39" t="n"/>
      <c r="D78" s="42">
        <f>IF($C78="","",IFERROR(INDEX('Inventory Register'!$B$6:$B$205,MATCH($C78,'Inventory Register'!$A$6:$A$205,0)),""))</f>
      </c>
      <c r="E78" s="40" t="n"/>
      <c r="F78" s="43" t="n"/>
      <c r="G78" s="44">
        <f>IF(OR($E78="",$F78=""),"",$E78*$F78)</f>
      </c>
      <c r="H78" s="37" t="n"/>
      <c r="I78" s="48" t="n"/>
      <c r="J78" s="39" t="n"/>
      <c r="K78" s="37" t="n"/>
      <c r="L78" s="37" t="n"/>
    </row>
    <row r="79" ht="21" customHeight="true">
      <c r="A79" s="36" t="n"/>
      <c r="B79" s="49" t="n"/>
      <c r="C79" s="39" t="n"/>
      <c r="D79" s="42">
        <f>IF($C79="","",IFERROR(INDEX('Inventory Register'!$B$6:$B$205,MATCH($C79,'Inventory Register'!$A$6:$A$205,0)),""))</f>
      </c>
      <c r="E79" s="40" t="n"/>
      <c r="F79" s="43" t="n"/>
      <c r="G79" s="44">
        <f>IF(OR($E79="",$F79=""),"",$E79*$F79)</f>
      </c>
      <c r="H79" s="37" t="n"/>
      <c r="I79" s="48" t="n"/>
      <c r="J79" s="39" t="n"/>
      <c r="K79" s="37" t="n"/>
      <c r="L79" s="37" t="n"/>
    </row>
    <row r="80" ht="21" customHeight="true">
      <c r="A80" s="36" t="n"/>
      <c r="B80" s="49" t="n"/>
      <c r="C80" s="39" t="n"/>
      <c r="D80" s="42">
        <f>IF($C80="","",IFERROR(INDEX('Inventory Register'!$B$6:$B$205,MATCH($C80,'Inventory Register'!$A$6:$A$205,0)),""))</f>
      </c>
      <c r="E80" s="40" t="n"/>
      <c r="F80" s="43" t="n"/>
      <c r="G80" s="44">
        <f>IF(OR($E80="",$F80=""),"",$E80*$F80)</f>
      </c>
      <c r="H80" s="37" t="n"/>
      <c r="I80" s="48" t="n"/>
      <c r="J80" s="39" t="n"/>
      <c r="K80" s="37" t="n"/>
      <c r="L80" s="37" t="n"/>
    </row>
    <row r="81" ht="21" customHeight="true">
      <c r="A81" s="36" t="n"/>
      <c r="B81" s="49" t="n"/>
      <c r="C81" s="39" t="n"/>
      <c r="D81" s="42">
        <f>IF($C81="","",IFERROR(INDEX('Inventory Register'!$B$6:$B$205,MATCH($C81,'Inventory Register'!$A$6:$A$205,0)),""))</f>
      </c>
      <c r="E81" s="40" t="n"/>
      <c r="F81" s="43" t="n"/>
      <c r="G81" s="44">
        <f>IF(OR($E81="",$F81=""),"",$E81*$F81)</f>
      </c>
      <c r="H81" s="37" t="n"/>
      <c r="I81" s="48" t="n"/>
      <c r="J81" s="39" t="n"/>
      <c r="K81" s="37" t="n"/>
      <c r="L81" s="37" t="n"/>
    </row>
    <row r="82" ht="21" customHeight="true">
      <c r="A82" s="36" t="n"/>
      <c r="B82" s="49" t="n"/>
      <c r="C82" s="39" t="n"/>
      <c r="D82" s="42">
        <f>IF($C82="","",IFERROR(INDEX('Inventory Register'!$B$6:$B$205,MATCH($C82,'Inventory Register'!$A$6:$A$205,0)),""))</f>
      </c>
      <c r="E82" s="40" t="n"/>
      <c r="F82" s="43" t="n"/>
      <c r="G82" s="44">
        <f>IF(OR($E82="",$F82=""),"",$E82*$F82)</f>
      </c>
      <c r="H82" s="37" t="n"/>
      <c r="I82" s="48" t="n"/>
      <c r="J82" s="39" t="n"/>
      <c r="K82" s="37" t="n"/>
      <c r="L82" s="37" t="n"/>
    </row>
    <row r="83" ht="21" customHeight="true">
      <c r="A83" s="36" t="n"/>
      <c r="B83" s="49" t="n"/>
      <c r="C83" s="39" t="n"/>
      <c r="D83" s="42">
        <f>IF($C83="","",IFERROR(INDEX('Inventory Register'!$B$6:$B$205,MATCH($C83,'Inventory Register'!$A$6:$A$205,0)),""))</f>
      </c>
      <c r="E83" s="40" t="n"/>
      <c r="F83" s="43" t="n"/>
      <c r="G83" s="44">
        <f>IF(OR($E83="",$F83=""),"",$E83*$F83)</f>
      </c>
      <c r="H83" s="37" t="n"/>
      <c r="I83" s="48" t="n"/>
      <c r="J83" s="39" t="n"/>
      <c r="K83" s="37" t="n"/>
      <c r="L83" s="37" t="n"/>
    </row>
    <row r="84" ht="21" customHeight="true">
      <c r="A84" s="36" t="n"/>
      <c r="B84" s="49" t="n"/>
      <c r="C84" s="39" t="n"/>
      <c r="D84" s="42">
        <f>IF($C84="","",IFERROR(INDEX('Inventory Register'!$B$6:$B$205,MATCH($C84,'Inventory Register'!$A$6:$A$205,0)),""))</f>
      </c>
      <c r="E84" s="40" t="n"/>
      <c r="F84" s="43" t="n"/>
      <c r="G84" s="44">
        <f>IF(OR($E84="",$F84=""),"",$E84*$F84)</f>
      </c>
      <c r="H84" s="37" t="n"/>
      <c r="I84" s="48" t="n"/>
      <c r="J84" s="39" t="n"/>
      <c r="K84" s="37" t="n"/>
      <c r="L84" s="37" t="n"/>
    </row>
    <row r="85" ht="21" customHeight="true">
      <c r="A85" s="36" t="n"/>
      <c r="B85" s="49" t="n"/>
      <c r="C85" s="39" t="n"/>
      <c r="D85" s="42">
        <f>IF($C85="","",IFERROR(INDEX('Inventory Register'!$B$6:$B$205,MATCH($C85,'Inventory Register'!$A$6:$A$205,0)),""))</f>
      </c>
      <c r="E85" s="40" t="n"/>
      <c r="F85" s="43" t="n"/>
      <c r="G85" s="44">
        <f>IF(OR($E85="",$F85=""),"",$E85*$F85)</f>
      </c>
      <c r="H85" s="37" t="n"/>
      <c r="I85" s="48" t="n"/>
      <c r="J85" s="39" t="n"/>
      <c r="K85" s="37" t="n"/>
      <c r="L85" s="37" t="n"/>
    </row>
    <row r="86" ht="21" customHeight="true">
      <c r="A86" s="36" t="n"/>
      <c r="B86" s="49" t="n"/>
      <c r="C86" s="39" t="n"/>
      <c r="D86" s="42">
        <f>IF($C86="","",IFERROR(INDEX('Inventory Register'!$B$6:$B$205,MATCH($C86,'Inventory Register'!$A$6:$A$205,0)),""))</f>
      </c>
      <c r="E86" s="40" t="n"/>
      <c r="F86" s="43" t="n"/>
      <c r="G86" s="44">
        <f>IF(OR($E86="",$F86=""),"",$E86*$F86)</f>
      </c>
      <c r="H86" s="37" t="n"/>
      <c r="I86" s="48" t="n"/>
      <c r="J86" s="39" t="n"/>
      <c r="K86" s="37" t="n"/>
      <c r="L86" s="37" t="n"/>
    </row>
    <row r="87" ht="21" customHeight="true">
      <c r="A87" s="36" t="n"/>
      <c r="B87" s="49" t="n"/>
      <c r="C87" s="39" t="n"/>
      <c r="D87" s="42">
        <f>IF($C87="","",IFERROR(INDEX('Inventory Register'!$B$6:$B$205,MATCH($C87,'Inventory Register'!$A$6:$A$205,0)),""))</f>
      </c>
      <c r="E87" s="40" t="n"/>
      <c r="F87" s="43" t="n"/>
      <c r="G87" s="44">
        <f>IF(OR($E87="",$F87=""),"",$E87*$F87)</f>
      </c>
      <c r="H87" s="37" t="n"/>
      <c r="I87" s="48" t="n"/>
      <c r="J87" s="39" t="n"/>
      <c r="K87" s="37" t="n"/>
      <c r="L87" s="37" t="n"/>
    </row>
    <row r="88" ht="21" customHeight="true">
      <c r="A88" s="36" t="n"/>
      <c r="B88" s="49" t="n"/>
      <c r="C88" s="39" t="n"/>
      <c r="D88" s="42">
        <f>IF($C88="","",IFERROR(INDEX('Inventory Register'!$B$6:$B$205,MATCH($C88,'Inventory Register'!$A$6:$A$205,0)),""))</f>
      </c>
      <c r="E88" s="40" t="n"/>
      <c r="F88" s="43" t="n"/>
      <c r="G88" s="44">
        <f>IF(OR($E88="",$F88=""),"",$E88*$F88)</f>
      </c>
      <c r="H88" s="37" t="n"/>
      <c r="I88" s="48" t="n"/>
      <c r="J88" s="39" t="n"/>
      <c r="K88" s="37" t="n"/>
      <c r="L88" s="37" t="n"/>
    </row>
    <row r="89" ht="21" customHeight="true">
      <c r="A89" s="36" t="n"/>
      <c r="B89" s="49" t="n"/>
      <c r="C89" s="39" t="n"/>
      <c r="D89" s="42">
        <f>IF($C89="","",IFERROR(INDEX('Inventory Register'!$B$6:$B$205,MATCH($C89,'Inventory Register'!$A$6:$A$205,0)),""))</f>
      </c>
      <c r="E89" s="40" t="n"/>
      <c r="F89" s="43" t="n"/>
      <c r="G89" s="44">
        <f>IF(OR($E89="",$F89=""),"",$E89*$F89)</f>
      </c>
      <c r="H89" s="37" t="n"/>
      <c r="I89" s="48" t="n"/>
      <c r="J89" s="39" t="n"/>
      <c r="K89" s="37" t="n"/>
      <c r="L89" s="37" t="n"/>
    </row>
    <row r="90" ht="21" customHeight="true">
      <c r="A90" s="36" t="n"/>
      <c r="B90" s="49" t="n"/>
      <c r="C90" s="39" t="n"/>
      <c r="D90" s="42">
        <f>IF($C90="","",IFERROR(INDEX('Inventory Register'!$B$6:$B$205,MATCH($C90,'Inventory Register'!$A$6:$A$205,0)),""))</f>
      </c>
      <c r="E90" s="40" t="n"/>
      <c r="F90" s="43" t="n"/>
      <c r="G90" s="44">
        <f>IF(OR($E90="",$F90=""),"",$E90*$F90)</f>
      </c>
      <c r="H90" s="37" t="n"/>
      <c r="I90" s="48" t="n"/>
      <c r="J90" s="39" t="n"/>
      <c r="K90" s="37" t="n"/>
      <c r="L90" s="37" t="n"/>
    </row>
    <row r="91" ht="21" customHeight="true">
      <c r="A91" s="36" t="n"/>
      <c r="B91" s="49" t="n"/>
      <c r="C91" s="39" t="n"/>
      <c r="D91" s="42">
        <f>IF($C91="","",IFERROR(INDEX('Inventory Register'!$B$6:$B$205,MATCH($C91,'Inventory Register'!$A$6:$A$205,0)),""))</f>
      </c>
      <c r="E91" s="40" t="n"/>
      <c r="F91" s="43" t="n"/>
      <c r="G91" s="44">
        <f>IF(OR($E91="",$F91=""),"",$E91*$F91)</f>
      </c>
      <c r="H91" s="37" t="n"/>
      <c r="I91" s="48" t="n"/>
      <c r="J91" s="39" t="n"/>
      <c r="K91" s="37" t="n"/>
      <c r="L91" s="37" t="n"/>
    </row>
    <row r="92" ht="21" customHeight="true">
      <c r="A92" s="36" t="n"/>
      <c r="B92" s="49" t="n"/>
      <c r="C92" s="39" t="n"/>
      <c r="D92" s="42">
        <f>IF($C92="","",IFERROR(INDEX('Inventory Register'!$B$6:$B$205,MATCH($C92,'Inventory Register'!$A$6:$A$205,0)),""))</f>
      </c>
      <c r="E92" s="40" t="n"/>
      <c r="F92" s="43" t="n"/>
      <c r="G92" s="44">
        <f>IF(OR($E92="",$F92=""),"",$E92*$F92)</f>
      </c>
      <c r="H92" s="37" t="n"/>
      <c r="I92" s="48" t="n"/>
      <c r="J92" s="39" t="n"/>
      <c r="K92" s="37" t="n"/>
      <c r="L92" s="37" t="n"/>
    </row>
    <row r="93" ht="21" customHeight="true">
      <c r="A93" s="36" t="n"/>
      <c r="B93" s="49" t="n"/>
      <c r="C93" s="39" t="n"/>
      <c r="D93" s="42">
        <f>IF($C93="","",IFERROR(INDEX('Inventory Register'!$B$6:$B$205,MATCH($C93,'Inventory Register'!$A$6:$A$205,0)),""))</f>
      </c>
      <c r="E93" s="40" t="n"/>
      <c r="F93" s="43" t="n"/>
      <c r="G93" s="44">
        <f>IF(OR($E93="",$F93=""),"",$E93*$F93)</f>
      </c>
      <c r="H93" s="37" t="n"/>
      <c r="I93" s="48" t="n"/>
      <c r="J93" s="39" t="n"/>
      <c r="K93" s="37" t="n"/>
      <c r="L93" s="37" t="n"/>
    </row>
    <row r="94" ht="21" customHeight="true">
      <c r="A94" s="36" t="n"/>
      <c r="B94" s="49" t="n"/>
      <c r="C94" s="39" t="n"/>
      <c r="D94" s="42">
        <f>IF($C94="","",IFERROR(INDEX('Inventory Register'!$B$6:$B$205,MATCH($C94,'Inventory Register'!$A$6:$A$205,0)),""))</f>
      </c>
      <c r="E94" s="40" t="n"/>
      <c r="F94" s="43" t="n"/>
      <c r="G94" s="44">
        <f>IF(OR($E94="",$F94=""),"",$E94*$F94)</f>
      </c>
      <c r="H94" s="37" t="n"/>
      <c r="I94" s="48" t="n"/>
      <c r="J94" s="39" t="n"/>
      <c r="K94" s="37" t="n"/>
      <c r="L94" s="37" t="n"/>
    </row>
    <row r="95" ht="21" customHeight="true">
      <c r="A95" s="36" t="n"/>
      <c r="B95" s="49" t="n"/>
      <c r="C95" s="39" t="n"/>
      <c r="D95" s="42">
        <f>IF($C95="","",IFERROR(INDEX('Inventory Register'!$B$6:$B$205,MATCH($C95,'Inventory Register'!$A$6:$A$205,0)),""))</f>
      </c>
      <c r="E95" s="40" t="n"/>
      <c r="F95" s="43" t="n"/>
      <c r="G95" s="44">
        <f>IF(OR($E95="",$F95=""),"",$E95*$F95)</f>
      </c>
      <c r="H95" s="37" t="n"/>
      <c r="I95" s="48" t="n"/>
      <c r="J95" s="39" t="n"/>
      <c r="K95" s="37" t="n"/>
      <c r="L95" s="37" t="n"/>
    </row>
    <row r="96" ht="21" customHeight="true">
      <c r="A96" s="36" t="n"/>
      <c r="B96" s="49" t="n"/>
      <c r="C96" s="39" t="n"/>
      <c r="D96" s="42">
        <f>IF($C96="","",IFERROR(INDEX('Inventory Register'!$B$6:$B$205,MATCH($C96,'Inventory Register'!$A$6:$A$205,0)),""))</f>
      </c>
      <c r="E96" s="40" t="n"/>
      <c r="F96" s="43" t="n"/>
      <c r="G96" s="44">
        <f>IF(OR($E96="",$F96=""),"",$E96*$F96)</f>
      </c>
      <c r="H96" s="37" t="n"/>
      <c r="I96" s="48" t="n"/>
      <c r="J96" s="39" t="n"/>
      <c r="K96" s="37" t="n"/>
      <c r="L96" s="37" t="n"/>
    </row>
    <row r="97" ht="21" customHeight="true">
      <c r="A97" s="36" t="n"/>
      <c r="B97" s="49" t="n"/>
      <c r="C97" s="39" t="n"/>
      <c r="D97" s="42">
        <f>IF($C97="","",IFERROR(INDEX('Inventory Register'!$B$6:$B$205,MATCH($C97,'Inventory Register'!$A$6:$A$205,0)),""))</f>
      </c>
      <c r="E97" s="40" t="n"/>
      <c r="F97" s="43" t="n"/>
      <c r="G97" s="44">
        <f>IF(OR($E97="",$F97=""),"",$E97*$F97)</f>
      </c>
      <c r="H97" s="37" t="n"/>
      <c r="I97" s="48" t="n"/>
      <c r="J97" s="39" t="n"/>
      <c r="K97" s="37" t="n"/>
      <c r="L97" s="37" t="n"/>
    </row>
    <row r="98" ht="21" customHeight="true">
      <c r="A98" s="36" t="n"/>
      <c r="B98" s="49" t="n"/>
      <c r="C98" s="39" t="n"/>
      <c r="D98" s="42">
        <f>IF($C98="","",IFERROR(INDEX('Inventory Register'!$B$6:$B$205,MATCH($C98,'Inventory Register'!$A$6:$A$205,0)),""))</f>
      </c>
      <c r="E98" s="40" t="n"/>
      <c r="F98" s="43" t="n"/>
      <c r="G98" s="44">
        <f>IF(OR($E98="",$F98=""),"",$E98*$F98)</f>
      </c>
      <c r="H98" s="37" t="n"/>
      <c r="I98" s="48" t="n"/>
      <c r="J98" s="39" t="n"/>
      <c r="K98" s="37" t="n"/>
      <c r="L98" s="37" t="n"/>
    </row>
    <row r="99" ht="21" customHeight="true">
      <c r="A99" s="36" t="n"/>
      <c r="B99" s="49" t="n"/>
      <c r="C99" s="39" t="n"/>
      <c r="D99" s="42">
        <f>IF($C99="","",IFERROR(INDEX('Inventory Register'!$B$6:$B$205,MATCH($C99,'Inventory Register'!$A$6:$A$205,0)),""))</f>
      </c>
      <c r="E99" s="40" t="n"/>
      <c r="F99" s="43" t="n"/>
      <c r="G99" s="44">
        <f>IF(OR($E99="",$F99=""),"",$E99*$F99)</f>
      </c>
      <c r="H99" s="37" t="n"/>
      <c r="I99" s="48" t="n"/>
      <c r="J99" s="39" t="n"/>
      <c r="K99" s="37" t="n"/>
      <c r="L99" s="37" t="n"/>
    </row>
    <row r="100" ht="21" customHeight="true">
      <c r="A100" s="36" t="n"/>
      <c r="B100" s="49" t="n"/>
      <c r="C100" s="39" t="n"/>
      <c r="D100" s="42">
        <f>IF($C100="","",IFERROR(INDEX('Inventory Register'!$B$6:$B$205,MATCH($C100,'Inventory Register'!$A$6:$A$205,0)),""))</f>
      </c>
      <c r="E100" s="40" t="n"/>
      <c r="F100" s="43" t="n"/>
      <c r="G100" s="44">
        <f>IF(OR($E100="",$F100=""),"",$E100*$F100)</f>
      </c>
      <c r="H100" s="37" t="n"/>
      <c r="I100" s="48" t="n"/>
      <c r="J100" s="39" t="n"/>
      <c r="K100" s="37" t="n"/>
      <c r="L100" s="37" t="n"/>
    </row>
    <row r="101" ht="21" customHeight="true">
      <c r="A101" s="36" t="n"/>
      <c r="B101" s="49" t="n"/>
      <c r="C101" s="39" t="n"/>
      <c r="D101" s="42">
        <f>IF($C101="","",IFERROR(INDEX('Inventory Register'!$B$6:$B$205,MATCH($C101,'Inventory Register'!$A$6:$A$205,0)),""))</f>
      </c>
      <c r="E101" s="40" t="n"/>
      <c r="F101" s="43" t="n"/>
      <c r="G101" s="44">
        <f>IF(OR($E101="",$F101=""),"",$E101*$F101)</f>
      </c>
      <c r="H101" s="37" t="n"/>
      <c r="I101" s="48" t="n"/>
      <c r="J101" s="39" t="n"/>
      <c r="K101" s="37" t="n"/>
      <c r="L101" s="37" t="n"/>
    </row>
    <row r="102" ht="21" customHeight="true">
      <c r="A102" s="36" t="n"/>
      <c r="B102" s="49" t="n"/>
      <c r="C102" s="39" t="n"/>
      <c r="D102" s="42">
        <f>IF($C102="","",IFERROR(INDEX('Inventory Register'!$B$6:$B$205,MATCH($C102,'Inventory Register'!$A$6:$A$205,0)),""))</f>
      </c>
      <c r="E102" s="40" t="n"/>
      <c r="F102" s="43" t="n"/>
      <c r="G102" s="44">
        <f>IF(OR($E102="",$F102=""),"",$E102*$F102)</f>
      </c>
      <c r="H102" s="37" t="n"/>
      <c r="I102" s="48" t="n"/>
      <c r="J102" s="39" t="n"/>
      <c r="K102" s="37" t="n"/>
      <c r="L102" s="37" t="n"/>
    </row>
    <row r="103" ht="21" customHeight="true">
      <c r="A103" s="36" t="n"/>
      <c r="B103" s="49" t="n"/>
      <c r="C103" s="39" t="n"/>
      <c r="D103" s="42">
        <f>IF($C103="","",IFERROR(INDEX('Inventory Register'!$B$6:$B$205,MATCH($C103,'Inventory Register'!$A$6:$A$205,0)),""))</f>
      </c>
      <c r="E103" s="40" t="n"/>
      <c r="F103" s="43" t="n"/>
      <c r="G103" s="44">
        <f>IF(OR($E103="",$F103=""),"",$E103*$F103)</f>
      </c>
      <c r="H103" s="37" t="n"/>
      <c r="I103" s="48" t="n"/>
      <c r="J103" s="39" t="n"/>
      <c r="K103" s="37" t="n"/>
      <c r="L103" s="37" t="n"/>
    </row>
    <row r="104" ht="21" customHeight="true">
      <c r="A104" s="36" t="n"/>
      <c r="B104" s="49" t="n"/>
      <c r="C104" s="39" t="n"/>
      <c r="D104" s="42">
        <f>IF($C104="","",IFERROR(INDEX('Inventory Register'!$B$6:$B$205,MATCH($C104,'Inventory Register'!$A$6:$A$205,0)),""))</f>
      </c>
      <c r="E104" s="40" t="n"/>
      <c r="F104" s="43" t="n"/>
      <c r="G104" s="44">
        <f>IF(OR($E104="",$F104=""),"",$E104*$F104)</f>
      </c>
      <c r="H104" s="37" t="n"/>
      <c r="I104" s="48" t="n"/>
      <c r="J104" s="39" t="n"/>
      <c r="K104" s="37" t="n"/>
      <c r="L104" s="37" t="n"/>
    </row>
    <row r="105" ht="21" customHeight="true">
      <c r="A105" s="36" t="n"/>
      <c r="B105" s="49" t="n"/>
      <c r="C105" s="39" t="n"/>
      <c r="D105" s="42">
        <f>IF($C105="","",IFERROR(INDEX('Inventory Register'!$B$6:$B$205,MATCH($C105,'Inventory Register'!$A$6:$A$205,0)),""))</f>
      </c>
      <c r="E105" s="40" t="n"/>
      <c r="F105" s="43" t="n"/>
      <c r="G105" s="44">
        <f>IF(OR($E105="",$F105=""),"",$E105*$F105)</f>
      </c>
      <c r="H105" s="37" t="n"/>
      <c r="I105" s="48" t="n"/>
      <c r="J105" s="39" t="n"/>
      <c r="K105" s="37" t="n"/>
      <c r="L105" s="37" t="n"/>
    </row>
    <row r="106" ht="21" customHeight="true">
      <c r="A106" s="36" t="n"/>
      <c r="B106" s="49" t="n"/>
      <c r="C106" s="39" t="n"/>
      <c r="D106" s="42">
        <f>IF($C106="","",IFERROR(INDEX('Inventory Register'!$B$6:$B$205,MATCH($C106,'Inventory Register'!$A$6:$A$205,0)),""))</f>
      </c>
      <c r="E106" s="40" t="n"/>
      <c r="F106" s="43" t="n"/>
      <c r="G106" s="44">
        <f>IF(OR($E106="",$F106=""),"",$E106*$F106)</f>
      </c>
      <c r="H106" s="37" t="n"/>
      <c r="I106" s="48" t="n"/>
      <c r="J106" s="39" t="n"/>
      <c r="K106" s="37" t="n"/>
      <c r="L106" s="37" t="n"/>
    </row>
    <row r="107" ht="21" customHeight="true">
      <c r="A107" s="36" t="n"/>
      <c r="B107" s="49" t="n"/>
      <c r="C107" s="39" t="n"/>
      <c r="D107" s="42">
        <f>IF($C107="","",IFERROR(INDEX('Inventory Register'!$B$6:$B$205,MATCH($C107,'Inventory Register'!$A$6:$A$205,0)),""))</f>
      </c>
      <c r="E107" s="40" t="n"/>
      <c r="F107" s="43" t="n"/>
      <c r="G107" s="44">
        <f>IF(OR($E107="",$F107=""),"",$E107*$F107)</f>
      </c>
      <c r="H107" s="37" t="n"/>
      <c r="I107" s="48" t="n"/>
      <c r="J107" s="39" t="n"/>
      <c r="K107" s="37" t="n"/>
      <c r="L107" s="37" t="n"/>
    </row>
    <row r="108" ht="21" customHeight="true">
      <c r="A108" s="36" t="n"/>
      <c r="B108" s="49" t="n"/>
      <c r="C108" s="39" t="n"/>
      <c r="D108" s="42">
        <f>IF($C108="","",IFERROR(INDEX('Inventory Register'!$B$6:$B$205,MATCH($C108,'Inventory Register'!$A$6:$A$205,0)),""))</f>
      </c>
      <c r="E108" s="40" t="n"/>
      <c r="F108" s="43" t="n"/>
      <c r="G108" s="44">
        <f>IF(OR($E108="",$F108=""),"",$E108*$F108)</f>
      </c>
      <c r="H108" s="37" t="n"/>
      <c r="I108" s="48" t="n"/>
      <c r="J108" s="39" t="n"/>
      <c r="K108" s="37" t="n"/>
      <c r="L108" s="37" t="n"/>
    </row>
    <row r="109" ht="21" customHeight="true">
      <c r="A109" s="36" t="n"/>
      <c r="B109" s="49" t="n"/>
      <c r="C109" s="39" t="n"/>
      <c r="D109" s="42">
        <f>IF($C109="","",IFERROR(INDEX('Inventory Register'!$B$6:$B$205,MATCH($C109,'Inventory Register'!$A$6:$A$205,0)),""))</f>
      </c>
      <c r="E109" s="40" t="n"/>
      <c r="F109" s="43" t="n"/>
      <c r="G109" s="44">
        <f>IF(OR($E109="",$F109=""),"",$E109*$F109)</f>
      </c>
      <c r="H109" s="37" t="n"/>
      <c r="I109" s="48" t="n"/>
      <c r="J109" s="39" t="n"/>
      <c r="K109" s="37" t="n"/>
      <c r="L109" s="37" t="n"/>
    </row>
    <row r="110" ht="21" customHeight="true">
      <c r="A110" s="36" t="n"/>
      <c r="B110" s="49" t="n"/>
      <c r="C110" s="39" t="n"/>
      <c r="D110" s="42">
        <f>IF($C110="","",IFERROR(INDEX('Inventory Register'!$B$6:$B$205,MATCH($C110,'Inventory Register'!$A$6:$A$205,0)),""))</f>
      </c>
      <c r="E110" s="40" t="n"/>
      <c r="F110" s="43" t="n"/>
      <c r="G110" s="44">
        <f>IF(OR($E110="",$F110=""),"",$E110*$F110)</f>
      </c>
      <c r="H110" s="37" t="n"/>
      <c r="I110" s="48" t="n"/>
      <c r="J110" s="39" t="n"/>
      <c r="K110" s="37" t="n"/>
      <c r="L110" s="37" t="n"/>
    </row>
    <row r="111" ht="21" customHeight="true">
      <c r="A111" s="36" t="n"/>
      <c r="B111" s="49" t="n"/>
      <c r="C111" s="39" t="n"/>
      <c r="D111" s="42">
        <f>IF($C111="","",IFERROR(INDEX('Inventory Register'!$B$6:$B$205,MATCH($C111,'Inventory Register'!$A$6:$A$205,0)),""))</f>
      </c>
      <c r="E111" s="40" t="n"/>
      <c r="F111" s="43" t="n"/>
      <c r="G111" s="44">
        <f>IF(OR($E111="",$F111=""),"",$E111*$F111)</f>
      </c>
      <c r="H111" s="37" t="n"/>
      <c r="I111" s="48" t="n"/>
      <c r="J111" s="39" t="n"/>
      <c r="K111" s="37" t="n"/>
      <c r="L111" s="37" t="n"/>
    </row>
    <row r="112" ht="21" customHeight="true">
      <c r="A112" s="36" t="n"/>
      <c r="B112" s="49" t="n"/>
      <c r="C112" s="39" t="n"/>
      <c r="D112" s="42">
        <f>IF($C112="","",IFERROR(INDEX('Inventory Register'!$B$6:$B$205,MATCH($C112,'Inventory Register'!$A$6:$A$205,0)),""))</f>
      </c>
      <c r="E112" s="40" t="n"/>
      <c r="F112" s="43" t="n"/>
      <c r="G112" s="44">
        <f>IF(OR($E112="",$F112=""),"",$E112*$F112)</f>
      </c>
      <c r="H112" s="37" t="n"/>
      <c r="I112" s="48" t="n"/>
      <c r="J112" s="39" t="n"/>
      <c r="K112" s="37" t="n"/>
      <c r="L112" s="37" t="n"/>
    </row>
    <row r="113" ht="21" customHeight="true">
      <c r="A113" s="36" t="n"/>
      <c r="B113" s="49" t="n"/>
      <c r="C113" s="39" t="n"/>
      <c r="D113" s="42">
        <f>IF($C113="","",IFERROR(INDEX('Inventory Register'!$B$6:$B$205,MATCH($C113,'Inventory Register'!$A$6:$A$205,0)),""))</f>
      </c>
      <c r="E113" s="40" t="n"/>
      <c r="F113" s="43" t="n"/>
      <c r="G113" s="44">
        <f>IF(OR($E113="",$F113=""),"",$E113*$F113)</f>
      </c>
      <c r="H113" s="37" t="n"/>
      <c r="I113" s="48" t="n"/>
      <c r="J113" s="39" t="n"/>
      <c r="K113" s="37" t="n"/>
      <c r="L113" s="37" t="n"/>
    </row>
    <row r="114" ht="21" customHeight="true">
      <c r="A114" s="36" t="n"/>
      <c r="B114" s="49" t="n"/>
      <c r="C114" s="39" t="n"/>
      <c r="D114" s="42">
        <f>IF($C114="","",IFERROR(INDEX('Inventory Register'!$B$6:$B$205,MATCH($C114,'Inventory Register'!$A$6:$A$205,0)),""))</f>
      </c>
      <c r="E114" s="40" t="n"/>
      <c r="F114" s="43" t="n"/>
      <c r="G114" s="44">
        <f>IF(OR($E114="",$F114=""),"",$E114*$F114)</f>
      </c>
      <c r="H114" s="37" t="n"/>
      <c r="I114" s="48" t="n"/>
      <c r="J114" s="39" t="n"/>
      <c r="K114" s="37" t="n"/>
      <c r="L114" s="37" t="n"/>
    </row>
    <row r="115" ht="21" customHeight="true">
      <c r="A115" s="36" t="n"/>
      <c r="B115" s="49" t="n"/>
      <c r="C115" s="39" t="n"/>
      <c r="D115" s="42">
        <f>IF($C115="","",IFERROR(INDEX('Inventory Register'!$B$6:$B$205,MATCH($C115,'Inventory Register'!$A$6:$A$205,0)),""))</f>
      </c>
      <c r="E115" s="40" t="n"/>
      <c r="F115" s="43" t="n"/>
      <c r="G115" s="44">
        <f>IF(OR($E115="",$F115=""),"",$E115*$F115)</f>
      </c>
      <c r="H115" s="37" t="n"/>
      <c r="I115" s="48" t="n"/>
      <c r="J115" s="39" t="n"/>
      <c r="K115" s="37" t="n"/>
      <c r="L115" s="37" t="n"/>
    </row>
    <row r="116" ht="21" customHeight="true">
      <c r="A116" s="36" t="n"/>
      <c r="B116" s="49" t="n"/>
      <c r="C116" s="39" t="n"/>
      <c r="D116" s="42">
        <f>IF($C116="","",IFERROR(INDEX('Inventory Register'!$B$6:$B$205,MATCH($C116,'Inventory Register'!$A$6:$A$205,0)),""))</f>
      </c>
      <c r="E116" s="40" t="n"/>
      <c r="F116" s="43" t="n"/>
      <c r="G116" s="44">
        <f>IF(OR($E116="",$F116=""),"",$E116*$F116)</f>
      </c>
      <c r="H116" s="37" t="n"/>
      <c r="I116" s="48" t="n"/>
      <c r="J116" s="39" t="n"/>
      <c r="K116" s="37" t="n"/>
      <c r="L116" s="37" t="n"/>
    </row>
    <row r="117" ht="21" customHeight="true">
      <c r="A117" s="36" t="n"/>
      <c r="B117" s="49" t="n"/>
      <c r="C117" s="39" t="n"/>
      <c r="D117" s="42">
        <f>IF($C117="","",IFERROR(INDEX('Inventory Register'!$B$6:$B$205,MATCH($C117,'Inventory Register'!$A$6:$A$205,0)),""))</f>
      </c>
      <c r="E117" s="40" t="n"/>
      <c r="F117" s="43" t="n"/>
      <c r="G117" s="44">
        <f>IF(OR($E117="",$F117=""),"",$E117*$F117)</f>
      </c>
      <c r="H117" s="37" t="n"/>
      <c r="I117" s="48" t="n"/>
      <c r="J117" s="39" t="n"/>
      <c r="K117" s="37" t="n"/>
      <c r="L117" s="37" t="n"/>
    </row>
    <row r="118" ht="21" customHeight="true">
      <c r="A118" s="36" t="n"/>
      <c r="B118" s="49" t="n"/>
      <c r="C118" s="39" t="n"/>
      <c r="D118" s="42">
        <f>IF($C118="","",IFERROR(INDEX('Inventory Register'!$B$6:$B$205,MATCH($C118,'Inventory Register'!$A$6:$A$205,0)),""))</f>
      </c>
      <c r="E118" s="40" t="n"/>
      <c r="F118" s="43" t="n"/>
      <c r="G118" s="44">
        <f>IF(OR($E118="",$F118=""),"",$E118*$F118)</f>
      </c>
      <c r="H118" s="37" t="n"/>
      <c r="I118" s="48" t="n"/>
      <c r="J118" s="39" t="n"/>
      <c r="K118" s="37" t="n"/>
      <c r="L118" s="37" t="n"/>
    </row>
    <row r="119" ht="21" customHeight="true">
      <c r="A119" s="36" t="n"/>
      <c r="B119" s="49" t="n"/>
      <c r="C119" s="39" t="n"/>
      <c r="D119" s="42">
        <f>IF($C119="","",IFERROR(INDEX('Inventory Register'!$B$6:$B$205,MATCH($C119,'Inventory Register'!$A$6:$A$205,0)),""))</f>
      </c>
      <c r="E119" s="40" t="n"/>
      <c r="F119" s="43" t="n"/>
      <c r="G119" s="44">
        <f>IF(OR($E119="",$F119=""),"",$E119*$F119)</f>
      </c>
      <c r="H119" s="37" t="n"/>
      <c r="I119" s="48" t="n"/>
      <c r="J119" s="39" t="n"/>
      <c r="K119" s="37" t="n"/>
      <c r="L119" s="37" t="n"/>
    </row>
    <row r="120" ht="21" customHeight="true">
      <c r="A120" s="36" t="n"/>
      <c r="B120" s="49" t="n"/>
      <c r="C120" s="39" t="n"/>
      <c r="D120" s="42">
        <f>IF($C120="","",IFERROR(INDEX('Inventory Register'!$B$6:$B$205,MATCH($C120,'Inventory Register'!$A$6:$A$205,0)),""))</f>
      </c>
      <c r="E120" s="40" t="n"/>
      <c r="F120" s="43" t="n"/>
      <c r="G120" s="44">
        <f>IF(OR($E120="",$F120=""),"",$E120*$F120)</f>
      </c>
      <c r="H120" s="37" t="n"/>
      <c r="I120" s="48" t="n"/>
      <c r="J120" s="39" t="n"/>
      <c r="K120" s="37" t="n"/>
      <c r="L120" s="37" t="n"/>
    </row>
    <row r="121" ht="21" customHeight="true">
      <c r="A121" s="36" t="n"/>
      <c r="B121" s="49" t="n"/>
      <c r="C121" s="39" t="n"/>
      <c r="D121" s="42">
        <f>IF($C121="","",IFERROR(INDEX('Inventory Register'!$B$6:$B$205,MATCH($C121,'Inventory Register'!$A$6:$A$205,0)),""))</f>
      </c>
      <c r="E121" s="40" t="n"/>
      <c r="F121" s="43" t="n"/>
      <c r="G121" s="44">
        <f>IF(OR($E121="",$F121=""),"",$E121*$F121)</f>
      </c>
      <c r="H121" s="37" t="n"/>
      <c r="I121" s="48" t="n"/>
      <c r="J121" s="39" t="n"/>
      <c r="K121" s="37" t="n"/>
      <c r="L121" s="37" t="n"/>
    </row>
    <row r="122" ht="21" customHeight="true">
      <c r="A122" s="36" t="n"/>
      <c r="B122" s="49" t="n"/>
      <c r="C122" s="39" t="n"/>
      <c r="D122" s="42">
        <f>IF($C122="","",IFERROR(INDEX('Inventory Register'!$B$6:$B$205,MATCH($C122,'Inventory Register'!$A$6:$A$205,0)),""))</f>
      </c>
      <c r="E122" s="40" t="n"/>
      <c r="F122" s="43" t="n"/>
      <c r="G122" s="44">
        <f>IF(OR($E122="",$F122=""),"",$E122*$F122)</f>
      </c>
      <c r="H122" s="37" t="n"/>
      <c r="I122" s="48" t="n"/>
      <c r="J122" s="39" t="n"/>
      <c r="K122" s="37" t="n"/>
      <c r="L122" s="37" t="n"/>
    </row>
    <row r="123" ht="21" customHeight="true">
      <c r="A123" s="36" t="n"/>
      <c r="B123" s="49" t="n"/>
      <c r="C123" s="39" t="n"/>
      <c r="D123" s="42">
        <f>IF($C123="","",IFERROR(INDEX('Inventory Register'!$B$6:$B$205,MATCH($C123,'Inventory Register'!$A$6:$A$205,0)),""))</f>
      </c>
      <c r="E123" s="40" t="n"/>
      <c r="F123" s="43" t="n"/>
      <c r="G123" s="44">
        <f>IF(OR($E123="",$F123=""),"",$E123*$F123)</f>
      </c>
      <c r="H123" s="37" t="n"/>
      <c r="I123" s="48" t="n"/>
      <c r="J123" s="39" t="n"/>
      <c r="K123" s="37" t="n"/>
      <c r="L123" s="37" t="n"/>
    </row>
    <row r="124" ht="21" customHeight="true">
      <c r="A124" s="36" t="n"/>
      <c r="B124" s="49" t="n"/>
      <c r="C124" s="39" t="n"/>
      <c r="D124" s="42">
        <f>IF($C124="","",IFERROR(INDEX('Inventory Register'!$B$6:$B$205,MATCH($C124,'Inventory Register'!$A$6:$A$205,0)),""))</f>
      </c>
      <c r="E124" s="40" t="n"/>
      <c r="F124" s="43" t="n"/>
      <c r="G124" s="44">
        <f>IF(OR($E124="",$F124=""),"",$E124*$F124)</f>
      </c>
      <c r="H124" s="37" t="n"/>
      <c r="I124" s="48" t="n"/>
      <c r="J124" s="39" t="n"/>
      <c r="K124" s="37" t="n"/>
      <c r="L124" s="37" t="n"/>
    </row>
    <row r="125" ht="21" customHeight="true">
      <c r="A125" s="36" t="n"/>
      <c r="B125" s="49" t="n"/>
      <c r="C125" s="39" t="n"/>
      <c r="D125" s="42">
        <f>IF($C125="","",IFERROR(INDEX('Inventory Register'!$B$6:$B$205,MATCH($C125,'Inventory Register'!$A$6:$A$205,0)),""))</f>
      </c>
      <c r="E125" s="40" t="n"/>
      <c r="F125" s="43" t="n"/>
      <c r="G125" s="44">
        <f>IF(OR($E125="",$F125=""),"",$E125*$F125)</f>
      </c>
      <c r="H125" s="37" t="n"/>
      <c r="I125" s="48" t="n"/>
      <c r="J125" s="39" t="n"/>
      <c r="K125" s="37" t="n"/>
      <c r="L125" s="37" t="n"/>
    </row>
    <row r="126" ht="21" customHeight="true">
      <c r="A126" s="36" t="n"/>
      <c r="B126" s="49" t="n"/>
      <c r="C126" s="39" t="n"/>
      <c r="D126" s="42">
        <f>IF($C126="","",IFERROR(INDEX('Inventory Register'!$B$6:$B$205,MATCH($C126,'Inventory Register'!$A$6:$A$205,0)),""))</f>
      </c>
      <c r="E126" s="40" t="n"/>
      <c r="F126" s="43" t="n"/>
      <c r="G126" s="44">
        <f>IF(OR($E126="",$F126=""),"",$E126*$F126)</f>
      </c>
      <c r="H126" s="37" t="n"/>
      <c r="I126" s="48" t="n"/>
      <c r="J126" s="39" t="n"/>
      <c r="K126" s="37" t="n"/>
      <c r="L126" s="37" t="n"/>
    </row>
    <row r="127" ht="21" customHeight="true">
      <c r="A127" s="36" t="n"/>
      <c r="B127" s="49" t="n"/>
      <c r="C127" s="39" t="n"/>
      <c r="D127" s="42">
        <f>IF($C127="","",IFERROR(INDEX('Inventory Register'!$B$6:$B$205,MATCH($C127,'Inventory Register'!$A$6:$A$205,0)),""))</f>
      </c>
      <c r="E127" s="40" t="n"/>
      <c r="F127" s="43" t="n"/>
      <c r="G127" s="44">
        <f>IF(OR($E127="",$F127=""),"",$E127*$F127)</f>
      </c>
      <c r="H127" s="37" t="n"/>
      <c r="I127" s="48" t="n"/>
      <c r="J127" s="39" t="n"/>
      <c r="K127" s="37" t="n"/>
      <c r="L127" s="37" t="n"/>
    </row>
    <row r="128" ht="21" customHeight="true">
      <c r="A128" s="36" t="n"/>
      <c r="B128" s="49" t="n"/>
      <c r="C128" s="39" t="n"/>
      <c r="D128" s="42">
        <f>IF($C128="","",IFERROR(INDEX('Inventory Register'!$B$6:$B$205,MATCH($C128,'Inventory Register'!$A$6:$A$205,0)),""))</f>
      </c>
      <c r="E128" s="40" t="n"/>
      <c r="F128" s="43" t="n"/>
      <c r="G128" s="44">
        <f>IF(OR($E128="",$F128=""),"",$E128*$F128)</f>
      </c>
      <c r="H128" s="37" t="n"/>
      <c r="I128" s="48" t="n"/>
      <c r="J128" s="39" t="n"/>
      <c r="K128" s="37" t="n"/>
      <c r="L128" s="37" t="n"/>
    </row>
    <row r="129" ht="21" customHeight="true">
      <c r="A129" s="36" t="n"/>
      <c r="B129" s="49" t="n"/>
      <c r="C129" s="39" t="n"/>
      <c r="D129" s="42">
        <f>IF($C129="","",IFERROR(INDEX('Inventory Register'!$B$6:$B$205,MATCH($C129,'Inventory Register'!$A$6:$A$205,0)),""))</f>
      </c>
      <c r="E129" s="40" t="n"/>
      <c r="F129" s="43" t="n"/>
      <c r="G129" s="44">
        <f>IF(OR($E129="",$F129=""),"",$E129*$F129)</f>
      </c>
      <c r="H129" s="37" t="n"/>
      <c r="I129" s="48" t="n"/>
      <c r="J129" s="39" t="n"/>
      <c r="K129" s="37" t="n"/>
      <c r="L129" s="37" t="n"/>
    </row>
    <row r="130" ht="21" customHeight="true">
      <c r="A130" s="36" t="n"/>
      <c r="B130" s="49" t="n"/>
      <c r="C130" s="39" t="n"/>
      <c r="D130" s="42">
        <f>IF($C130="","",IFERROR(INDEX('Inventory Register'!$B$6:$B$205,MATCH($C130,'Inventory Register'!$A$6:$A$205,0)),""))</f>
      </c>
      <c r="E130" s="40" t="n"/>
      <c r="F130" s="43" t="n"/>
      <c r="G130" s="44">
        <f>IF(OR($E130="",$F130=""),"",$E130*$F130)</f>
      </c>
      <c r="H130" s="37" t="n"/>
      <c r="I130" s="48" t="n"/>
      <c r="J130" s="39" t="n"/>
      <c r="K130" s="37" t="n"/>
      <c r="L130" s="37" t="n"/>
    </row>
    <row r="131" ht="21" customHeight="true">
      <c r="A131" s="36" t="n"/>
      <c r="B131" s="49" t="n"/>
      <c r="C131" s="39" t="n"/>
      <c r="D131" s="42">
        <f>IF($C131="","",IFERROR(INDEX('Inventory Register'!$B$6:$B$205,MATCH($C131,'Inventory Register'!$A$6:$A$205,0)),""))</f>
      </c>
      <c r="E131" s="40" t="n"/>
      <c r="F131" s="43" t="n"/>
      <c r="G131" s="44">
        <f>IF(OR($E131="",$F131=""),"",$E131*$F131)</f>
      </c>
      <c r="H131" s="37" t="n"/>
      <c r="I131" s="48" t="n"/>
      <c r="J131" s="39" t="n"/>
      <c r="K131" s="37" t="n"/>
      <c r="L131" s="37" t="n"/>
    </row>
    <row r="132" ht="21" customHeight="true">
      <c r="A132" s="36" t="n"/>
      <c r="B132" s="49" t="n"/>
      <c r="C132" s="39" t="n"/>
      <c r="D132" s="42">
        <f>IF($C132="","",IFERROR(INDEX('Inventory Register'!$B$6:$B$205,MATCH($C132,'Inventory Register'!$A$6:$A$205,0)),""))</f>
      </c>
      <c r="E132" s="40" t="n"/>
      <c r="F132" s="43" t="n"/>
      <c r="G132" s="44">
        <f>IF(OR($E132="",$F132=""),"",$E132*$F132)</f>
      </c>
      <c r="H132" s="37" t="n"/>
      <c r="I132" s="48" t="n"/>
      <c r="J132" s="39" t="n"/>
      <c r="K132" s="37" t="n"/>
      <c r="L132" s="37" t="n"/>
    </row>
    <row r="133" ht="21" customHeight="true">
      <c r="A133" s="36" t="n"/>
      <c r="B133" s="49" t="n"/>
      <c r="C133" s="39" t="n"/>
      <c r="D133" s="42">
        <f>IF($C133="","",IFERROR(INDEX('Inventory Register'!$B$6:$B$205,MATCH($C133,'Inventory Register'!$A$6:$A$205,0)),""))</f>
      </c>
      <c r="E133" s="40" t="n"/>
      <c r="F133" s="43" t="n"/>
      <c r="G133" s="44">
        <f>IF(OR($E133="",$F133=""),"",$E133*$F133)</f>
      </c>
      <c r="H133" s="37" t="n"/>
      <c r="I133" s="48" t="n"/>
      <c r="J133" s="39" t="n"/>
      <c r="K133" s="37" t="n"/>
      <c r="L133" s="37" t="n"/>
    </row>
    <row r="134" ht="21" customHeight="true">
      <c r="A134" s="36" t="n"/>
      <c r="B134" s="49" t="n"/>
      <c r="C134" s="39" t="n"/>
      <c r="D134" s="42">
        <f>IF($C134="","",IFERROR(INDEX('Inventory Register'!$B$6:$B$205,MATCH($C134,'Inventory Register'!$A$6:$A$205,0)),""))</f>
      </c>
      <c r="E134" s="40" t="n"/>
      <c r="F134" s="43" t="n"/>
      <c r="G134" s="44">
        <f>IF(OR($E134="",$F134=""),"",$E134*$F134)</f>
      </c>
      <c r="H134" s="37" t="n"/>
      <c r="I134" s="48" t="n"/>
      <c r="J134" s="39" t="n"/>
      <c r="K134" s="37" t="n"/>
      <c r="L134" s="37" t="n"/>
    </row>
    <row r="135" ht="21" customHeight="true">
      <c r="A135" s="36" t="n"/>
      <c r="B135" s="49" t="n"/>
      <c r="C135" s="39" t="n"/>
      <c r="D135" s="42">
        <f>IF($C135="","",IFERROR(INDEX('Inventory Register'!$B$6:$B$205,MATCH($C135,'Inventory Register'!$A$6:$A$205,0)),""))</f>
      </c>
      <c r="E135" s="40" t="n"/>
      <c r="F135" s="43" t="n"/>
      <c r="G135" s="44">
        <f>IF(OR($E135="",$F135=""),"",$E135*$F135)</f>
      </c>
      <c r="H135" s="37" t="n"/>
      <c r="I135" s="48" t="n"/>
      <c r="J135" s="39" t="n"/>
      <c r="K135" s="37" t="n"/>
      <c r="L135" s="37" t="n"/>
    </row>
    <row r="136" ht="21" customHeight="true">
      <c r="A136" s="36" t="n"/>
      <c r="B136" s="49" t="n"/>
      <c r="C136" s="39" t="n"/>
      <c r="D136" s="42">
        <f>IF($C136="","",IFERROR(INDEX('Inventory Register'!$B$6:$B$205,MATCH($C136,'Inventory Register'!$A$6:$A$205,0)),""))</f>
      </c>
      <c r="E136" s="40" t="n"/>
      <c r="F136" s="43" t="n"/>
      <c r="G136" s="44">
        <f>IF(OR($E136="",$F136=""),"",$E136*$F136)</f>
      </c>
      <c r="H136" s="37" t="n"/>
      <c r="I136" s="48" t="n"/>
      <c r="J136" s="39" t="n"/>
      <c r="K136" s="37" t="n"/>
      <c r="L136" s="37" t="n"/>
    </row>
    <row r="137" ht="21" customHeight="true">
      <c r="A137" s="36" t="n"/>
      <c r="B137" s="49" t="n"/>
      <c r="C137" s="39" t="n"/>
      <c r="D137" s="42">
        <f>IF($C137="","",IFERROR(INDEX('Inventory Register'!$B$6:$B$205,MATCH($C137,'Inventory Register'!$A$6:$A$205,0)),""))</f>
      </c>
      <c r="E137" s="40" t="n"/>
      <c r="F137" s="43" t="n"/>
      <c r="G137" s="44">
        <f>IF(OR($E137="",$F137=""),"",$E137*$F137)</f>
      </c>
      <c r="H137" s="37" t="n"/>
      <c r="I137" s="48" t="n"/>
      <c r="J137" s="39" t="n"/>
      <c r="K137" s="37" t="n"/>
      <c r="L137" s="37" t="n"/>
    </row>
    <row r="138" ht="21" customHeight="true">
      <c r="A138" s="36" t="n"/>
      <c r="B138" s="49" t="n"/>
      <c r="C138" s="39" t="n"/>
      <c r="D138" s="42">
        <f>IF($C138="","",IFERROR(INDEX('Inventory Register'!$B$6:$B$205,MATCH($C138,'Inventory Register'!$A$6:$A$205,0)),""))</f>
      </c>
      <c r="E138" s="40" t="n"/>
      <c r="F138" s="43" t="n"/>
      <c r="G138" s="44">
        <f>IF(OR($E138="",$F138=""),"",$E138*$F138)</f>
      </c>
      <c r="H138" s="37" t="n"/>
      <c r="I138" s="48" t="n"/>
      <c r="J138" s="39" t="n"/>
      <c r="K138" s="37" t="n"/>
      <c r="L138" s="37" t="n"/>
    </row>
    <row r="139" ht="21" customHeight="true">
      <c r="A139" s="36" t="n"/>
      <c r="B139" s="49" t="n"/>
      <c r="C139" s="39" t="n"/>
      <c r="D139" s="42">
        <f>IF($C139="","",IFERROR(INDEX('Inventory Register'!$B$6:$B$205,MATCH($C139,'Inventory Register'!$A$6:$A$205,0)),""))</f>
      </c>
      <c r="E139" s="40" t="n"/>
      <c r="F139" s="43" t="n"/>
      <c r="G139" s="44">
        <f>IF(OR($E139="",$F139=""),"",$E139*$F139)</f>
      </c>
      <c r="H139" s="37" t="n"/>
      <c r="I139" s="48" t="n"/>
      <c r="J139" s="39" t="n"/>
      <c r="K139" s="37" t="n"/>
      <c r="L139" s="37" t="n"/>
    </row>
    <row r="140" ht="21" customHeight="true">
      <c r="A140" s="36" t="n"/>
      <c r="B140" s="49" t="n"/>
      <c r="C140" s="39" t="n"/>
      <c r="D140" s="42">
        <f>IF($C140="","",IFERROR(INDEX('Inventory Register'!$B$6:$B$205,MATCH($C140,'Inventory Register'!$A$6:$A$205,0)),""))</f>
      </c>
      <c r="E140" s="40" t="n"/>
      <c r="F140" s="43" t="n"/>
      <c r="G140" s="44">
        <f>IF(OR($E140="",$F140=""),"",$E140*$F140)</f>
      </c>
      <c r="H140" s="37" t="n"/>
      <c r="I140" s="48" t="n"/>
      <c r="J140" s="39" t="n"/>
      <c r="K140" s="37" t="n"/>
      <c r="L140" s="37" t="n"/>
    </row>
    <row r="141" ht="21" customHeight="true">
      <c r="A141" s="36" t="n"/>
      <c r="B141" s="49" t="n"/>
      <c r="C141" s="39" t="n"/>
      <c r="D141" s="42">
        <f>IF($C141="","",IFERROR(INDEX('Inventory Register'!$B$6:$B$205,MATCH($C141,'Inventory Register'!$A$6:$A$205,0)),""))</f>
      </c>
      <c r="E141" s="40" t="n"/>
      <c r="F141" s="43" t="n"/>
      <c r="G141" s="44">
        <f>IF(OR($E141="",$F141=""),"",$E141*$F141)</f>
      </c>
      <c r="H141" s="37" t="n"/>
      <c r="I141" s="48" t="n"/>
      <c r="J141" s="39" t="n"/>
      <c r="K141" s="37" t="n"/>
      <c r="L141" s="37" t="n"/>
    </row>
    <row r="142" ht="21" customHeight="true">
      <c r="A142" s="36" t="n"/>
      <c r="B142" s="49" t="n"/>
      <c r="C142" s="39" t="n"/>
      <c r="D142" s="42">
        <f>IF($C142="","",IFERROR(INDEX('Inventory Register'!$B$6:$B$205,MATCH($C142,'Inventory Register'!$A$6:$A$205,0)),""))</f>
      </c>
      <c r="E142" s="40" t="n"/>
      <c r="F142" s="43" t="n"/>
      <c r="G142" s="44">
        <f>IF(OR($E142="",$F142=""),"",$E142*$F142)</f>
      </c>
      <c r="H142" s="37" t="n"/>
      <c r="I142" s="48" t="n"/>
      <c r="J142" s="39" t="n"/>
      <c r="K142" s="37" t="n"/>
      <c r="L142" s="37" t="n"/>
    </row>
    <row r="143" ht="21" customHeight="true">
      <c r="A143" s="36" t="n"/>
      <c r="B143" s="49" t="n"/>
      <c r="C143" s="39" t="n"/>
      <c r="D143" s="42">
        <f>IF($C143="","",IFERROR(INDEX('Inventory Register'!$B$6:$B$205,MATCH($C143,'Inventory Register'!$A$6:$A$205,0)),""))</f>
      </c>
      <c r="E143" s="40" t="n"/>
      <c r="F143" s="43" t="n"/>
      <c r="G143" s="44">
        <f>IF(OR($E143="",$F143=""),"",$E143*$F143)</f>
      </c>
      <c r="H143" s="37" t="n"/>
      <c r="I143" s="48" t="n"/>
      <c r="J143" s="39" t="n"/>
      <c r="K143" s="37" t="n"/>
      <c r="L143" s="37" t="n"/>
    </row>
    <row r="144" ht="21" customHeight="true">
      <c r="A144" s="36" t="n"/>
      <c r="B144" s="49" t="n"/>
      <c r="C144" s="39" t="n"/>
      <c r="D144" s="42">
        <f>IF($C144="","",IFERROR(INDEX('Inventory Register'!$B$6:$B$205,MATCH($C144,'Inventory Register'!$A$6:$A$205,0)),""))</f>
      </c>
      <c r="E144" s="40" t="n"/>
      <c r="F144" s="43" t="n"/>
      <c r="G144" s="44">
        <f>IF(OR($E144="",$F144=""),"",$E144*$F144)</f>
      </c>
      <c r="H144" s="37" t="n"/>
      <c r="I144" s="48" t="n"/>
      <c r="J144" s="39" t="n"/>
      <c r="K144" s="37" t="n"/>
      <c r="L144" s="37" t="n"/>
    </row>
    <row r="145" ht="21" customHeight="true">
      <c r="A145" s="36" t="n"/>
      <c r="B145" s="49" t="n"/>
      <c r="C145" s="39" t="n"/>
      <c r="D145" s="42">
        <f>IF($C145="","",IFERROR(INDEX('Inventory Register'!$B$6:$B$205,MATCH($C145,'Inventory Register'!$A$6:$A$205,0)),""))</f>
      </c>
      <c r="E145" s="40" t="n"/>
      <c r="F145" s="43" t="n"/>
      <c r="G145" s="44">
        <f>IF(OR($E145="",$F145=""),"",$E145*$F145)</f>
      </c>
      <c r="H145" s="37" t="n"/>
      <c r="I145" s="48" t="n"/>
      <c r="J145" s="39" t="n"/>
      <c r="K145" s="37" t="n"/>
      <c r="L145" s="37" t="n"/>
    </row>
    <row r="146" ht="21" customHeight="true">
      <c r="A146" s="36" t="n"/>
      <c r="B146" s="49" t="n"/>
      <c r="C146" s="39" t="n"/>
      <c r="D146" s="42">
        <f>IF($C146="","",IFERROR(INDEX('Inventory Register'!$B$6:$B$205,MATCH($C146,'Inventory Register'!$A$6:$A$205,0)),""))</f>
      </c>
      <c r="E146" s="40" t="n"/>
      <c r="F146" s="43" t="n"/>
      <c r="G146" s="44">
        <f>IF(OR($E146="",$F146=""),"",$E146*$F146)</f>
      </c>
      <c r="H146" s="37" t="n"/>
      <c r="I146" s="48" t="n"/>
      <c r="J146" s="39" t="n"/>
      <c r="K146" s="37" t="n"/>
      <c r="L146" s="37" t="n"/>
    </row>
    <row r="147" ht="21" customHeight="true">
      <c r="A147" s="36" t="n"/>
      <c r="B147" s="49" t="n"/>
      <c r="C147" s="39" t="n"/>
      <c r="D147" s="42">
        <f>IF($C147="","",IFERROR(INDEX('Inventory Register'!$B$6:$B$205,MATCH($C147,'Inventory Register'!$A$6:$A$205,0)),""))</f>
      </c>
      <c r="E147" s="40" t="n"/>
      <c r="F147" s="43" t="n"/>
      <c r="G147" s="44">
        <f>IF(OR($E147="",$F147=""),"",$E147*$F147)</f>
      </c>
      <c r="H147" s="37" t="n"/>
      <c r="I147" s="48" t="n"/>
      <c r="J147" s="39" t="n"/>
      <c r="K147" s="37" t="n"/>
      <c r="L147" s="37" t="n"/>
    </row>
    <row r="148" ht="21" customHeight="true">
      <c r="A148" s="36" t="n"/>
      <c r="B148" s="49" t="n"/>
      <c r="C148" s="39" t="n"/>
      <c r="D148" s="42">
        <f>IF($C148="","",IFERROR(INDEX('Inventory Register'!$B$6:$B$205,MATCH($C148,'Inventory Register'!$A$6:$A$205,0)),""))</f>
      </c>
      <c r="E148" s="40" t="n"/>
      <c r="F148" s="43" t="n"/>
      <c r="G148" s="44">
        <f>IF(OR($E148="",$F148=""),"",$E148*$F148)</f>
      </c>
      <c r="H148" s="37" t="n"/>
      <c r="I148" s="48" t="n"/>
      <c r="J148" s="39" t="n"/>
      <c r="K148" s="37" t="n"/>
      <c r="L148" s="37" t="n"/>
    </row>
    <row r="149" ht="21" customHeight="true">
      <c r="A149" s="36" t="n"/>
      <c r="B149" s="49" t="n"/>
      <c r="C149" s="39" t="n"/>
      <c r="D149" s="42">
        <f>IF($C149="","",IFERROR(INDEX('Inventory Register'!$B$6:$B$205,MATCH($C149,'Inventory Register'!$A$6:$A$205,0)),""))</f>
      </c>
      <c r="E149" s="40" t="n"/>
      <c r="F149" s="43" t="n"/>
      <c r="G149" s="44">
        <f>IF(OR($E149="",$F149=""),"",$E149*$F149)</f>
      </c>
      <c r="H149" s="37" t="n"/>
      <c r="I149" s="48" t="n"/>
      <c r="J149" s="39" t="n"/>
      <c r="K149" s="37" t="n"/>
      <c r="L149" s="37" t="n"/>
    </row>
    <row r="150" ht="21" customHeight="true">
      <c r="A150" s="36" t="n"/>
      <c r="B150" s="49" t="n"/>
      <c r="C150" s="39" t="n"/>
      <c r="D150" s="42">
        <f>IF($C150="","",IFERROR(INDEX('Inventory Register'!$B$6:$B$205,MATCH($C150,'Inventory Register'!$A$6:$A$205,0)),""))</f>
      </c>
      <c r="E150" s="40" t="n"/>
      <c r="F150" s="43" t="n"/>
      <c r="G150" s="44">
        <f>IF(OR($E150="",$F150=""),"",$E150*$F150)</f>
      </c>
      <c r="H150" s="37" t="n"/>
      <c r="I150" s="48" t="n"/>
      <c r="J150" s="39" t="n"/>
      <c r="K150" s="37" t="n"/>
      <c r="L150" s="37" t="n"/>
    </row>
    <row r="151" ht="21" customHeight="true">
      <c r="A151" s="36" t="n"/>
      <c r="B151" s="49" t="n"/>
      <c r="C151" s="39" t="n"/>
      <c r="D151" s="42">
        <f>IF($C151="","",IFERROR(INDEX('Inventory Register'!$B$6:$B$205,MATCH($C151,'Inventory Register'!$A$6:$A$205,0)),""))</f>
      </c>
      <c r="E151" s="40" t="n"/>
      <c r="F151" s="43" t="n"/>
      <c r="G151" s="44">
        <f>IF(OR($E151="",$F151=""),"",$E151*$F151)</f>
      </c>
      <c r="H151" s="37" t="n"/>
      <c r="I151" s="48" t="n"/>
      <c r="J151" s="39" t="n"/>
      <c r="K151" s="37" t="n"/>
      <c r="L151" s="37" t="n"/>
    </row>
    <row r="152" ht="21" customHeight="true">
      <c r="A152" s="36" t="n"/>
      <c r="B152" s="49" t="n"/>
      <c r="C152" s="39" t="n"/>
      <c r="D152" s="42">
        <f>IF($C152="","",IFERROR(INDEX('Inventory Register'!$B$6:$B$205,MATCH($C152,'Inventory Register'!$A$6:$A$205,0)),""))</f>
      </c>
      <c r="E152" s="40" t="n"/>
      <c r="F152" s="43" t="n"/>
      <c r="G152" s="44">
        <f>IF(OR($E152="",$F152=""),"",$E152*$F152)</f>
      </c>
      <c r="H152" s="37" t="n"/>
      <c r="I152" s="48" t="n"/>
      <c r="J152" s="39" t="n"/>
      <c r="K152" s="37" t="n"/>
      <c r="L152" s="37" t="n"/>
    </row>
    <row r="153" ht="21" customHeight="true">
      <c r="A153" s="36" t="n"/>
      <c r="B153" s="49" t="n"/>
      <c r="C153" s="39" t="n"/>
      <c r="D153" s="42">
        <f>IF($C153="","",IFERROR(INDEX('Inventory Register'!$B$6:$B$205,MATCH($C153,'Inventory Register'!$A$6:$A$205,0)),""))</f>
      </c>
      <c r="E153" s="40" t="n"/>
      <c r="F153" s="43" t="n"/>
      <c r="G153" s="44">
        <f>IF(OR($E153="",$F153=""),"",$E153*$F153)</f>
      </c>
      <c r="H153" s="37" t="n"/>
      <c r="I153" s="48" t="n"/>
      <c r="J153" s="39" t="n"/>
      <c r="K153" s="37" t="n"/>
      <c r="L153" s="37" t="n"/>
    </row>
    <row r="154" ht="21" customHeight="true">
      <c r="A154" s="36" t="n"/>
      <c r="B154" s="49" t="n"/>
      <c r="C154" s="39" t="n"/>
      <c r="D154" s="42">
        <f>IF($C154="","",IFERROR(INDEX('Inventory Register'!$B$6:$B$205,MATCH($C154,'Inventory Register'!$A$6:$A$205,0)),""))</f>
      </c>
      <c r="E154" s="40" t="n"/>
      <c r="F154" s="43" t="n"/>
      <c r="G154" s="44">
        <f>IF(OR($E154="",$F154=""),"",$E154*$F154)</f>
      </c>
      <c r="H154" s="37" t="n"/>
      <c r="I154" s="48" t="n"/>
      <c r="J154" s="39" t="n"/>
      <c r="K154" s="37" t="n"/>
      <c r="L154" s="37" t="n"/>
    </row>
    <row r="155" ht="21" customHeight="true">
      <c r="A155" s="36" t="n"/>
      <c r="B155" s="49" t="n"/>
      <c r="C155" s="39" t="n"/>
      <c r="D155" s="42">
        <f>IF($C155="","",IFERROR(INDEX('Inventory Register'!$B$6:$B$205,MATCH($C155,'Inventory Register'!$A$6:$A$205,0)),""))</f>
      </c>
      <c r="E155" s="40" t="n"/>
      <c r="F155" s="43" t="n"/>
      <c r="G155" s="44">
        <f>IF(OR($E155="",$F155=""),"",$E155*$F155)</f>
      </c>
      <c r="H155" s="37" t="n"/>
      <c r="I155" s="48" t="n"/>
      <c r="J155" s="39" t="n"/>
      <c r="K155" s="37" t="n"/>
      <c r="L155" s="37" t="n"/>
    </row>
    <row r="156" ht="21" customHeight="true">
      <c r="A156" s="36" t="n"/>
      <c r="B156" s="49" t="n"/>
      <c r="C156" s="39" t="n"/>
      <c r="D156" s="42">
        <f>IF($C156="","",IFERROR(INDEX('Inventory Register'!$B$6:$B$205,MATCH($C156,'Inventory Register'!$A$6:$A$205,0)),""))</f>
      </c>
      <c r="E156" s="40" t="n"/>
      <c r="F156" s="43" t="n"/>
      <c r="G156" s="44">
        <f>IF(OR($E156="",$F156=""),"",$E156*$F156)</f>
      </c>
      <c r="H156" s="37" t="n"/>
      <c r="I156" s="48" t="n"/>
      <c r="J156" s="39" t="n"/>
      <c r="K156" s="37" t="n"/>
      <c r="L156" s="37" t="n"/>
    </row>
    <row r="157" ht="21" customHeight="true">
      <c r="A157" s="36" t="n"/>
      <c r="B157" s="49" t="n"/>
      <c r="C157" s="39" t="n"/>
      <c r="D157" s="42">
        <f>IF($C157="","",IFERROR(INDEX('Inventory Register'!$B$6:$B$205,MATCH($C157,'Inventory Register'!$A$6:$A$205,0)),""))</f>
      </c>
      <c r="E157" s="40" t="n"/>
      <c r="F157" s="43" t="n"/>
      <c r="G157" s="44">
        <f>IF(OR($E157="",$F157=""),"",$E157*$F157)</f>
      </c>
      <c r="H157" s="37" t="n"/>
      <c r="I157" s="48" t="n"/>
      <c r="J157" s="39" t="n"/>
      <c r="K157" s="37" t="n"/>
      <c r="L157" s="37" t="n"/>
    </row>
    <row r="158" ht="21" customHeight="true">
      <c r="A158" s="36" t="n"/>
      <c r="B158" s="49" t="n"/>
      <c r="C158" s="39" t="n"/>
      <c r="D158" s="42">
        <f>IF($C158="","",IFERROR(INDEX('Inventory Register'!$B$6:$B$205,MATCH($C158,'Inventory Register'!$A$6:$A$205,0)),""))</f>
      </c>
      <c r="E158" s="40" t="n"/>
      <c r="F158" s="43" t="n"/>
      <c r="G158" s="44">
        <f>IF(OR($E158="",$F158=""),"",$E158*$F158)</f>
      </c>
      <c r="H158" s="37" t="n"/>
      <c r="I158" s="48" t="n"/>
      <c r="J158" s="39" t="n"/>
      <c r="K158" s="37" t="n"/>
      <c r="L158" s="37" t="n"/>
    </row>
    <row r="159" ht="21" customHeight="true">
      <c r="A159" s="36" t="n"/>
      <c r="B159" s="49" t="n"/>
      <c r="C159" s="39" t="n"/>
      <c r="D159" s="42">
        <f>IF($C159="","",IFERROR(INDEX('Inventory Register'!$B$6:$B$205,MATCH($C159,'Inventory Register'!$A$6:$A$205,0)),""))</f>
      </c>
      <c r="E159" s="40" t="n"/>
      <c r="F159" s="43" t="n"/>
      <c r="G159" s="44">
        <f>IF(OR($E159="",$F159=""),"",$E159*$F159)</f>
      </c>
      <c r="H159" s="37" t="n"/>
      <c r="I159" s="48" t="n"/>
      <c r="J159" s="39" t="n"/>
      <c r="K159" s="37" t="n"/>
      <c r="L159" s="37" t="n"/>
    </row>
    <row r="160" ht="21" customHeight="true">
      <c r="A160" s="36" t="n"/>
      <c r="B160" s="49" t="n"/>
      <c r="C160" s="39" t="n"/>
      <c r="D160" s="42">
        <f>IF($C160="","",IFERROR(INDEX('Inventory Register'!$B$6:$B$205,MATCH($C160,'Inventory Register'!$A$6:$A$205,0)),""))</f>
      </c>
      <c r="E160" s="40" t="n"/>
      <c r="F160" s="43" t="n"/>
      <c r="G160" s="44">
        <f>IF(OR($E160="",$F160=""),"",$E160*$F160)</f>
      </c>
      <c r="H160" s="37" t="n"/>
      <c r="I160" s="48" t="n"/>
      <c r="J160" s="39" t="n"/>
      <c r="K160" s="37" t="n"/>
      <c r="L160" s="37" t="n"/>
    </row>
    <row r="161" ht="21" customHeight="true">
      <c r="A161" s="36" t="n"/>
      <c r="B161" s="49" t="n"/>
      <c r="C161" s="39" t="n"/>
      <c r="D161" s="42">
        <f>IF($C161="","",IFERROR(INDEX('Inventory Register'!$B$6:$B$205,MATCH($C161,'Inventory Register'!$A$6:$A$205,0)),""))</f>
      </c>
      <c r="E161" s="40" t="n"/>
      <c r="F161" s="43" t="n"/>
      <c r="G161" s="44">
        <f>IF(OR($E161="",$F161=""),"",$E161*$F161)</f>
      </c>
      <c r="H161" s="37" t="n"/>
      <c r="I161" s="48" t="n"/>
      <c r="J161" s="39" t="n"/>
      <c r="K161" s="37" t="n"/>
      <c r="L161" s="37" t="n"/>
    </row>
    <row r="162" ht="21" customHeight="true">
      <c r="A162" s="36" t="n"/>
      <c r="B162" s="49" t="n"/>
      <c r="C162" s="39" t="n"/>
      <c r="D162" s="42">
        <f>IF($C162="","",IFERROR(INDEX('Inventory Register'!$B$6:$B$205,MATCH($C162,'Inventory Register'!$A$6:$A$205,0)),""))</f>
      </c>
      <c r="E162" s="40" t="n"/>
      <c r="F162" s="43" t="n"/>
      <c r="G162" s="44">
        <f>IF(OR($E162="",$F162=""),"",$E162*$F162)</f>
      </c>
      <c r="H162" s="37" t="n"/>
      <c r="I162" s="48" t="n"/>
      <c r="J162" s="39" t="n"/>
      <c r="K162" s="37" t="n"/>
      <c r="L162" s="37" t="n"/>
    </row>
    <row r="163" ht="21" customHeight="true">
      <c r="A163" s="36" t="n"/>
      <c r="B163" s="49" t="n"/>
      <c r="C163" s="39" t="n"/>
      <c r="D163" s="42">
        <f>IF($C163="","",IFERROR(INDEX('Inventory Register'!$B$6:$B$205,MATCH($C163,'Inventory Register'!$A$6:$A$205,0)),""))</f>
      </c>
      <c r="E163" s="40" t="n"/>
      <c r="F163" s="43" t="n"/>
      <c r="G163" s="44">
        <f>IF(OR($E163="",$F163=""),"",$E163*$F163)</f>
      </c>
      <c r="H163" s="37" t="n"/>
      <c r="I163" s="48" t="n"/>
      <c r="J163" s="39" t="n"/>
      <c r="K163" s="37" t="n"/>
      <c r="L163" s="37" t="n"/>
    </row>
    <row r="164" ht="21" customHeight="true">
      <c r="A164" s="36" t="n"/>
      <c r="B164" s="49" t="n"/>
      <c r="C164" s="39" t="n"/>
      <c r="D164" s="42">
        <f>IF($C164="","",IFERROR(INDEX('Inventory Register'!$B$6:$B$205,MATCH($C164,'Inventory Register'!$A$6:$A$205,0)),""))</f>
      </c>
      <c r="E164" s="40" t="n"/>
      <c r="F164" s="43" t="n"/>
      <c r="G164" s="44">
        <f>IF(OR($E164="",$F164=""),"",$E164*$F164)</f>
      </c>
      <c r="H164" s="37" t="n"/>
      <c r="I164" s="48" t="n"/>
      <c r="J164" s="39" t="n"/>
      <c r="K164" s="37" t="n"/>
      <c r="L164" s="37" t="n"/>
    </row>
    <row r="165" ht="21" customHeight="true">
      <c r="A165" s="36" t="n"/>
      <c r="B165" s="49" t="n"/>
      <c r="C165" s="39" t="n"/>
      <c r="D165" s="42">
        <f>IF($C165="","",IFERROR(INDEX('Inventory Register'!$B$6:$B$205,MATCH($C165,'Inventory Register'!$A$6:$A$205,0)),""))</f>
      </c>
      <c r="E165" s="40" t="n"/>
      <c r="F165" s="43" t="n"/>
      <c r="G165" s="44">
        <f>IF(OR($E165="",$F165=""),"",$E165*$F165)</f>
      </c>
      <c r="H165" s="37" t="n"/>
      <c r="I165" s="48" t="n"/>
      <c r="J165" s="39" t="n"/>
      <c r="K165" s="37" t="n"/>
      <c r="L165" s="37" t="n"/>
    </row>
    <row r="166" ht="21" customHeight="true">
      <c r="A166" s="36" t="n"/>
      <c r="B166" s="49" t="n"/>
      <c r="C166" s="39" t="n"/>
      <c r="D166" s="42">
        <f>IF($C166="","",IFERROR(INDEX('Inventory Register'!$B$6:$B$205,MATCH($C166,'Inventory Register'!$A$6:$A$205,0)),""))</f>
      </c>
      <c r="E166" s="40" t="n"/>
      <c r="F166" s="43" t="n"/>
      <c r="G166" s="44">
        <f>IF(OR($E166="",$F166=""),"",$E166*$F166)</f>
      </c>
      <c r="H166" s="37" t="n"/>
      <c r="I166" s="48" t="n"/>
      <c r="J166" s="39" t="n"/>
      <c r="K166" s="37" t="n"/>
      <c r="L166" s="37" t="n"/>
    </row>
    <row r="167" ht="21" customHeight="true">
      <c r="A167" s="36" t="n"/>
      <c r="B167" s="49" t="n"/>
      <c r="C167" s="39" t="n"/>
      <c r="D167" s="42">
        <f>IF($C167="","",IFERROR(INDEX('Inventory Register'!$B$6:$B$205,MATCH($C167,'Inventory Register'!$A$6:$A$205,0)),""))</f>
      </c>
      <c r="E167" s="40" t="n"/>
      <c r="F167" s="43" t="n"/>
      <c r="G167" s="44">
        <f>IF(OR($E167="",$F167=""),"",$E167*$F167)</f>
      </c>
      <c r="H167" s="37" t="n"/>
      <c r="I167" s="48" t="n"/>
      <c r="J167" s="39" t="n"/>
      <c r="K167" s="37" t="n"/>
      <c r="L167" s="37" t="n"/>
    </row>
    <row r="168" ht="21" customHeight="true">
      <c r="A168" s="36" t="n"/>
      <c r="B168" s="49" t="n"/>
      <c r="C168" s="39" t="n"/>
      <c r="D168" s="42">
        <f>IF($C168="","",IFERROR(INDEX('Inventory Register'!$B$6:$B$205,MATCH($C168,'Inventory Register'!$A$6:$A$205,0)),""))</f>
      </c>
      <c r="E168" s="40" t="n"/>
      <c r="F168" s="43" t="n"/>
      <c r="G168" s="44">
        <f>IF(OR($E168="",$F168=""),"",$E168*$F168)</f>
      </c>
      <c r="H168" s="37" t="n"/>
      <c r="I168" s="48" t="n"/>
      <c r="J168" s="39" t="n"/>
      <c r="K168" s="37" t="n"/>
      <c r="L168" s="37" t="n"/>
    </row>
    <row r="169" ht="21" customHeight="true">
      <c r="A169" s="36" t="n"/>
      <c r="B169" s="49" t="n"/>
      <c r="C169" s="39" t="n"/>
      <c r="D169" s="42">
        <f>IF($C169="","",IFERROR(INDEX('Inventory Register'!$B$6:$B$205,MATCH($C169,'Inventory Register'!$A$6:$A$205,0)),""))</f>
      </c>
      <c r="E169" s="40" t="n"/>
      <c r="F169" s="43" t="n"/>
      <c r="G169" s="44">
        <f>IF(OR($E169="",$F169=""),"",$E169*$F169)</f>
      </c>
      <c r="H169" s="37" t="n"/>
      <c r="I169" s="48" t="n"/>
      <c r="J169" s="39" t="n"/>
      <c r="K169" s="37" t="n"/>
      <c r="L169" s="37" t="n"/>
    </row>
    <row r="170" ht="21" customHeight="true">
      <c r="A170" s="36" t="n"/>
      <c r="B170" s="49" t="n"/>
      <c r="C170" s="39" t="n"/>
      <c r="D170" s="42">
        <f>IF($C170="","",IFERROR(INDEX('Inventory Register'!$B$6:$B$205,MATCH($C170,'Inventory Register'!$A$6:$A$205,0)),""))</f>
      </c>
      <c r="E170" s="40" t="n"/>
      <c r="F170" s="43" t="n"/>
      <c r="G170" s="44">
        <f>IF(OR($E170="",$F170=""),"",$E170*$F170)</f>
      </c>
      <c r="H170" s="37" t="n"/>
      <c r="I170" s="48" t="n"/>
      <c r="J170" s="39" t="n"/>
      <c r="K170" s="37" t="n"/>
      <c r="L170" s="37" t="n"/>
    </row>
    <row r="171" ht="21" customHeight="true">
      <c r="A171" s="36" t="n"/>
      <c r="B171" s="49" t="n"/>
      <c r="C171" s="39" t="n"/>
      <c r="D171" s="42">
        <f>IF($C171="","",IFERROR(INDEX('Inventory Register'!$B$6:$B$205,MATCH($C171,'Inventory Register'!$A$6:$A$205,0)),""))</f>
      </c>
      <c r="E171" s="40" t="n"/>
      <c r="F171" s="43" t="n"/>
      <c r="G171" s="44">
        <f>IF(OR($E171="",$F171=""),"",$E171*$F171)</f>
      </c>
      <c r="H171" s="37" t="n"/>
      <c r="I171" s="48" t="n"/>
      <c r="J171" s="39" t="n"/>
      <c r="K171" s="37" t="n"/>
      <c r="L171" s="37" t="n"/>
    </row>
    <row r="172" ht="21" customHeight="true">
      <c r="A172" s="36" t="n"/>
      <c r="B172" s="49" t="n"/>
      <c r="C172" s="39" t="n"/>
      <c r="D172" s="42">
        <f>IF($C172="","",IFERROR(INDEX('Inventory Register'!$B$6:$B$205,MATCH($C172,'Inventory Register'!$A$6:$A$205,0)),""))</f>
      </c>
      <c r="E172" s="40" t="n"/>
      <c r="F172" s="43" t="n"/>
      <c r="G172" s="44">
        <f>IF(OR($E172="",$F172=""),"",$E172*$F172)</f>
      </c>
      <c r="H172" s="37" t="n"/>
      <c r="I172" s="48" t="n"/>
      <c r="J172" s="39" t="n"/>
      <c r="K172" s="37" t="n"/>
      <c r="L172" s="37" t="n"/>
    </row>
    <row r="173" ht="21" customHeight="true">
      <c r="A173" s="36" t="n"/>
      <c r="B173" s="49" t="n"/>
      <c r="C173" s="39" t="n"/>
      <c r="D173" s="42">
        <f>IF($C173="","",IFERROR(INDEX('Inventory Register'!$B$6:$B$205,MATCH($C173,'Inventory Register'!$A$6:$A$205,0)),""))</f>
      </c>
      <c r="E173" s="40" t="n"/>
      <c r="F173" s="43" t="n"/>
      <c r="G173" s="44">
        <f>IF(OR($E173="",$F173=""),"",$E173*$F173)</f>
      </c>
      <c r="H173" s="37" t="n"/>
      <c r="I173" s="48" t="n"/>
      <c r="J173" s="39" t="n"/>
      <c r="K173" s="37" t="n"/>
      <c r="L173" s="37" t="n"/>
    </row>
    <row r="174" ht="21" customHeight="true">
      <c r="A174" s="36" t="n"/>
      <c r="B174" s="49" t="n"/>
      <c r="C174" s="39" t="n"/>
      <c r="D174" s="42">
        <f>IF($C174="","",IFERROR(INDEX('Inventory Register'!$B$6:$B$205,MATCH($C174,'Inventory Register'!$A$6:$A$205,0)),""))</f>
      </c>
      <c r="E174" s="40" t="n"/>
      <c r="F174" s="43" t="n"/>
      <c r="G174" s="44">
        <f>IF(OR($E174="",$F174=""),"",$E174*$F174)</f>
      </c>
      <c r="H174" s="37" t="n"/>
      <c r="I174" s="48" t="n"/>
      <c r="J174" s="39" t="n"/>
      <c r="K174" s="37" t="n"/>
      <c r="L174" s="37" t="n"/>
    </row>
    <row r="175" ht="21" customHeight="true">
      <c r="A175" s="36" t="n"/>
      <c r="B175" s="49" t="n"/>
      <c r="C175" s="39" t="n"/>
      <c r="D175" s="42">
        <f>IF($C175="","",IFERROR(INDEX('Inventory Register'!$B$6:$B$205,MATCH($C175,'Inventory Register'!$A$6:$A$205,0)),""))</f>
      </c>
      <c r="E175" s="40" t="n"/>
      <c r="F175" s="43" t="n"/>
      <c r="G175" s="44">
        <f>IF(OR($E175="",$F175=""),"",$E175*$F175)</f>
      </c>
      <c r="H175" s="37" t="n"/>
      <c r="I175" s="48" t="n"/>
      <c r="J175" s="39" t="n"/>
      <c r="K175" s="37" t="n"/>
      <c r="L175" s="37" t="n"/>
    </row>
    <row r="176" ht="21" customHeight="true">
      <c r="A176" s="36" t="n"/>
      <c r="B176" s="49" t="n"/>
      <c r="C176" s="39" t="n"/>
      <c r="D176" s="42">
        <f>IF($C176="","",IFERROR(INDEX('Inventory Register'!$B$6:$B$205,MATCH($C176,'Inventory Register'!$A$6:$A$205,0)),""))</f>
      </c>
      <c r="E176" s="40" t="n"/>
      <c r="F176" s="43" t="n"/>
      <c r="G176" s="44">
        <f>IF(OR($E176="",$F176=""),"",$E176*$F176)</f>
      </c>
      <c r="H176" s="37" t="n"/>
      <c r="I176" s="48" t="n"/>
      <c r="J176" s="39" t="n"/>
      <c r="K176" s="37" t="n"/>
      <c r="L176" s="37" t="n"/>
    </row>
    <row r="177" ht="21" customHeight="true">
      <c r="A177" s="36" t="n"/>
      <c r="B177" s="49" t="n"/>
      <c r="C177" s="39" t="n"/>
      <c r="D177" s="42">
        <f>IF($C177="","",IFERROR(INDEX('Inventory Register'!$B$6:$B$205,MATCH($C177,'Inventory Register'!$A$6:$A$205,0)),""))</f>
      </c>
      <c r="E177" s="40" t="n"/>
      <c r="F177" s="43" t="n"/>
      <c r="G177" s="44">
        <f>IF(OR($E177="",$F177=""),"",$E177*$F177)</f>
      </c>
      <c r="H177" s="37" t="n"/>
      <c r="I177" s="48" t="n"/>
      <c r="J177" s="39" t="n"/>
      <c r="K177" s="37" t="n"/>
      <c r="L177" s="37" t="n"/>
    </row>
    <row r="178" ht="21" customHeight="true">
      <c r="A178" s="36" t="n"/>
      <c r="B178" s="49" t="n"/>
      <c r="C178" s="39" t="n"/>
      <c r="D178" s="42">
        <f>IF($C178="","",IFERROR(INDEX('Inventory Register'!$B$6:$B$205,MATCH($C178,'Inventory Register'!$A$6:$A$205,0)),""))</f>
      </c>
      <c r="E178" s="40" t="n"/>
      <c r="F178" s="43" t="n"/>
      <c r="G178" s="44">
        <f>IF(OR($E178="",$F178=""),"",$E178*$F178)</f>
      </c>
      <c r="H178" s="37" t="n"/>
      <c r="I178" s="48" t="n"/>
      <c r="J178" s="39" t="n"/>
      <c r="K178" s="37" t="n"/>
      <c r="L178" s="37" t="n"/>
    </row>
    <row r="179" ht="21" customHeight="true">
      <c r="A179" s="36" t="n"/>
      <c r="B179" s="49" t="n"/>
      <c r="C179" s="39" t="n"/>
      <c r="D179" s="42">
        <f>IF($C179="","",IFERROR(INDEX('Inventory Register'!$B$6:$B$205,MATCH($C179,'Inventory Register'!$A$6:$A$205,0)),""))</f>
      </c>
      <c r="E179" s="40" t="n"/>
      <c r="F179" s="43" t="n"/>
      <c r="G179" s="44">
        <f>IF(OR($E179="",$F179=""),"",$E179*$F179)</f>
      </c>
      <c r="H179" s="37" t="n"/>
      <c r="I179" s="48" t="n"/>
      <c r="J179" s="39" t="n"/>
      <c r="K179" s="37" t="n"/>
      <c r="L179" s="37" t="n"/>
    </row>
    <row r="180" ht="21" customHeight="true">
      <c r="A180" s="36" t="n"/>
      <c r="B180" s="49" t="n"/>
      <c r="C180" s="39" t="n"/>
      <c r="D180" s="42">
        <f>IF($C180="","",IFERROR(INDEX('Inventory Register'!$B$6:$B$205,MATCH($C180,'Inventory Register'!$A$6:$A$205,0)),""))</f>
      </c>
      <c r="E180" s="40" t="n"/>
      <c r="F180" s="43" t="n"/>
      <c r="G180" s="44">
        <f>IF(OR($E180="",$F180=""),"",$E180*$F180)</f>
      </c>
      <c r="H180" s="37" t="n"/>
      <c r="I180" s="48" t="n"/>
      <c r="J180" s="39" t="n"/>
      <c r="K180" s="37" t="n"/>
      <c r="L180" s="37" t="n"/>
    </row>
    <row r="181" ht="21" customHeight="true">
      <c r="A181" s="36" t="n"/>
      <c r="B181" s="49" t="n"/>
      <c r="C181" s="39" t="n"/>
      <c r="D181" s="42">
        <f>IF($C181="","",IFERROR(INDEX('Inventory Register'!$B$6:$B$205,MATCH($C181,'Inventory Register'!$A$6:$A$205,0)),""))</f>
      </c>
      <c r="E181" s="40" t="n"/>
      <c r="F181" s="43" t="n"/>
      <c r="G181" s="44">
        <f>IF(OR($E181="",$F181=""),"",$E181*$F181)</f>
      </c>
      <c r="H181" s="37" t="n"/>
      <c r="I181" s="48" t="n"/>
      <c r="J181" s="39" t="n"/>
      <c r="K181" s="37" t="n"/>
      <c r="L181" s="37" t="n"/>
    </row>
    <row r="182" ht="21" customHeight="true">
      <c r="A182" s="36" t="n"/>
      <c r="B182" s="49" t="n"/>
      <c r="C182" s="39" t="n"/>
      <c r="D182" s="42">
        <f>IF($C182="","",IFERROR(INDEX('Inventory Register'!$B$6:$B$205,MATCH($C182,'Inventory Register'!$A$6:$A$205,0)),""))</f>
      </c>
      <c r="E182" s="40" t="n"/>
      <c r="F182" s="43" t="n"/>
      <c r="G182" s="44">
        <f>IF(OR($E182="",$F182=""),"",$E182*$F182)</f>
      </c>
      <c r="H182" s="37" t="n"/>
      <c r="I182" s="48" t="n"/>
      <c r="J182" s="39" t="n"/>
      <c r="K182" s="37" t="n"/>
      <c r="L182" s="37" t="n"/>
    </row>
    <row r="183" ht="21" customHeight="true">
      <c r="A183" s="36" t="n"/>
      <c r="B183" s="49" t="n"/>
      <c r="C183" s="39" t="n"/>
      <c r="D183" s="42">
        <f>IF($C183="","",IFERROR(INDEX('Inventory Register'!$B$6:$B$205,MATCH($C183,'Inventory Register'!$A$6:$A$205,0)),""))</f>
      </c>
      <c r="E183" s="40" t="n"/>
      <c r="F183" s="43" t="n"/>
      <c r="G183" s="44">
        <f>IF(OR($E183="",$F183=""),"",$E183*$F183)</f>
      </c>
      <c r="H183" s="37" t="n"/>
      <c r="I183" s="48" t="n"/>
      <c r="J183" s="39" t="n"/>
      <c r="K183" s="37" t="n"/>
      <c r="L183" s="37" t="n"/>
    </row>
    <row r="184" ht="21" customHeight="true">
      <c r="A184" s="36" t="n"/>
      <c r="B184" s="49" t="n"/>
      <c r="C184" s="39" t="n"/>
      <c r="D184" s="42">
        <f>IF($C184="","",IFERROR(INDEX('Inventory Register'!$B$6:$B$205,MATCH($C184,'Inventory Register'!$A$6:$A$205,0)),""))</f>
      </c>
      <c r="E184" s="40" t="n"/>
      <c r="F184" s="43" t="n"/>
      <c r="G184" s="44">
        <f>IF(OR($E184="",$F184=""),"",$E184*$F184)</f>
      </c>
      <c r="H184" s="37" t="n"/>
      <c r="I184" s="48" t="n"/>
      <c r="J184" s="39" t="n"/>
      <c r="K184" s="37" t="n"/>
      <c r="L184" s="37" t="n"/>
    </row>
    <row r="185" ht="21" customHeight="true">
      <c r="A185" s="36" t="n"/>
      <c r="B185" s="49" t="n"/>
      <c r="C185" s="39" t="n"/>
      <c r="D185" s="42">
        <f>IF($C185="","",IFERROR(INDEX('Inventory Register'!$B$6:$B$205,MATCH($C185,'Inventory Register'!$A$6:$A$205,0)),""))</f>
      </c>
      <c r="E185" s="40" t="n"/>
      <c r="F185" s="43" t="n"/>
      <c r="G185" s="44">
        <f>IF(OR($E185="",$F185=""),"",$E185*$F185)</f>
      </c>
      <c r="H185" s="37" t="n"/>
      <c r="I185" s="48" t="n"/>
      <c r="J185" s="39" t="n"/>
      <c r="K185" s="37" t="n"/>
      <c r="L185" s="37" t="n"/>
    </row>
    <row r="186" ht="21" customHeight="true">
      <c r="A186" s="36" t="n"/>
      <c r="B186" s="49" t="n"/>
      <c r="C186" s="39" t="n"/>
      <c r="D186" s="42">
        <f>IF($C186="","",IFERROR(INDEX('Inventory Register'!$B$6:$B$205,MATCH($C186,'Inventory Register'!$A$6:$A$205,0)),""))</f>
      </c>
      <c r="E186" s="40" t="n"/>
      <c r="F186" s="43" t="n"/>
      <c r="G186" s="44">
        <f>IF(OR($E186="",$F186=""),"",$E186*$F186)</f>
      </c>
      <c r="H186" s="37" t="n"/>
      <c r="I186" s="48" t="n"/>
      <c r="J186" s="39" t="n"/>
      <c r="K186" s="37" t="n"/>
      <c r="L186" s="37" t="n"/>
    </row>
    <row r="187" ht="21" customHeight="true">
      <c r="A187" s="36" t="n"/>
      <c r="B187" s="49" t="n"/>
      <c r="C187" s="39" t="n"/>
      <c r="D187" s="42">
        <f>IF($C187="","",IFERROR(INDEX('Inventory Register'!$B$6:$B$205,MATCH($C187,'Inventory Register'!$A$6:$A$205,0)),""))</f>
      </c>
      <c r="E187" s="40" t="n"/>
      <c r="F187" s="43" t="n"/>
      <c r="G187" s="44">
        <f>IF(OR($E187="",$F187=""),"",$E187*$F187)</f>
      </c>
      <c r="H187" s="37" t="n"/>
      <c r="I187" s="48" t="n"/>
      <c r="J187" s="39" t="n"/>
      <c r="K187" s="37" t="n"/>
      <c r="L187" s="37" t="n"/>
    </row>
    <row r="188" ht="21" customHeight="true">
      <c r="A188" s="36" t="n"/>
      <c r="B188" s="49" t="n"/>
      <c r="C188" s="39" t="n"/>
      <c r="D188" s="42">
        <f>IF($C188="","",IFERROR(INDEX('Inventory Register'!$B$6:$B$205,MATCH($C188,'Inventory Register'!$A$6:$A$205,0)),""))</f>
      </c>
      <c r="E188" s="40" t="n"/>
      <c r="F188" s="43" t="n"/>
      <c r="G188" s="44">
        <f>IF(OR($E188="",$F188=""),"",$E188*$F188)</f>
      </c>
      <c r="H188" s="37" t="n"/>
      <c r="I188" s="48" t="n"/>
      <c r="J188" s="39" t="n"/>
      <c r="K188" s="37" t="n"/>
      <c r="L188" s="37" t="n"/>
    </row>
    <row r="189" ht="21" customHeight="true">
      <c r="A189" s="36" t="n"/>
      <c r="B189" s="49" t="n"/>
      <c r="C189" s="39" t="n"/>
      <c r="D189" s="42">
        <f>IF($C189="","",IFERROR(INDEX('Inventory Register'!$B$6:$B$205,MATCH($C189,'Inventory Register'!$A$6:$A$205,0)),""))</f>
      </c>
      <c r="E189" s="40" t="n"/>
      <c r="F189" s="43" t="n"/>
      <c r="G189" s="44">
        <f>IF(OR($E189="",$F189=""),"",$E189*$F189)</f>
      </c>
      <c r="H189" s="37" t="n"/>
      <c r="I189" s="48" t="n"/>
      <c r="J189" s="39" t="n"/>
      <c r="K189" s="37" t="n"/>
      <c r="L189" s="37" t="n"/>
    </row>
    <row r="190" ht="21" customHeight="true">
      <c r="A190" s="36" t="n"/>
      <c r="B190" s="49" t="n"/>
      <c r="C190" s="39" t="n"/>
      <c r="D190" s="42">
        <f>IF($C190="","",IFERROR(INDEX('Inventory Register'!$B$6:$B$205,MATCH($C190,'Inventory Register'!$A$6:$A$205,0)),""))</f>
      </c>
      <c r="E190" s="40" t="n"/>
      <c r="F190" s="43" t="n"/>
      <c r="G190" s="44">
        <f>IF(OR($E190="",$F190=""),"",$E190*$F190)</f>
      </c>
      <c r="H190" s="37" t="n"/>
      <c r="I190" s="48" t="n"/>
      <c r="J190" s="39" t="n"/>
      <c r="K190" s="37" t="n"/>
      <c r="L190" s="37" t="n"/>
    </row>
    <row r="191" ht="21" customHeight="true">
      <c r="A191" s="36" t="n"/>
      <c r="B191" s="49" t="n"/>
      <c r="C191" s="39" t="n"/>
      <c r="D191" s="42">
        <f>IF($C191="","",IFERROR(INDEX('Inventory Register'!$B$6:$B$205,MATCH($C191,'Inventory Register'!$A$6:$A$205,0)),""))</f>
      </c>
      <c r="E191" s="40" t="n"/>
      <c r="F191" s="43" t="n"/>
      <c r="G191" s="44">
        <f>IF(OR($E191="",$F191=""),"",$E191*$F191)</f>
      </c>
      <c r="H191" s="37" t="n"/>
      <c r="I191" s="48" t="n"/>
      <c r="J191" s="39" t="n"/>
      <c r="K191" s="37" t="n"/>
      <c r="L191" s="37" t="n"/>
    </row>
    <row r="192" ht="21" customHeight="true">
      <c r="A192" s="36" t="n"/>
      <c r="B192" s="49" t="n"/>
      <c r="C192" s="39" t="n"/>
      <c r="D192" s="42">
        <f>IF($C192="","",IFERROR(INDEX('Inventory Register'!$B$6:$B$205,MATCH($C192,'Inventory Register'!$A$6:$A$205,0)),""))</f>
      </c>
      <c r="E192" s="40" t="n"/>
      <c r="F192" s="43" t="n"/>
      <c r="G192" s="44">
        <f>IF(OR($E192="",$F192=""),"",$E192*$F192)</f>
      </c>
      <c r="H192" s="37" t="n"/>
      <c r="I192" s="48" t="n"/>
      <c r="J192" s="39" t="n"/>
      <c r="K192" s="37" t="n"/>
      <c r="L192" s="37" t="n"/>
    </row>
    <row r="193" ht="21" customHeight="true">
      <c r="A193" s="36" t="n"/>
      <c r="B193" s="49" t="n"/>
      <c r="C193" s="39" t="n"/>
      <c r="D193" s="42">
        <f>IF($C193="","",IFERROR(INDEX('Inventory Register'!$B$6:$B$205,MATCH($C193,'Inventory Register'!$A$6:$A$205,0)),""))</f>
      </c>
      <c r="E193" s="40" t="n"/>
      <c r="F193" s="43" t="n"/>
      <c r="G193" s="44">
        <f>IF(OR($E193="",$F193=""),"",$E193*$F193)</f>
      </c>
      <c r="H193" s="37" t="n"/>
      <c r="I193" s="48" t="n"/>
      <c r="J193" s="39" t="n"/>
      <c r="K193" s="37" t="n"/>
      <c r="L193" s="37" t="n"/>
    </row>
    <row r="194" ht="21" customHeight="true">
      <c r="A194" s="36" t="n"/>
      <c r="B194" s="49" t="n"/>
      <c r="C194" s="39" t="n"/>
      <c r="D194" s="42">
        <f>IF($C194="","",IFERROR(INDEX('Inventory Register'!$B$6:$B$205,MATCH($C194,'Inventory Register'!$A$6:$A$205,0)),""))</f>
      </c>
      <c r="E194" s="40" t="n"/>
      <c r="F194" s="43" t="n"/>
      <c r="G194" s="44">
        <f>IF(OR($E194="",$F194=""),"",$E194*$F194)</f>
      </c>
      <c r="H194" s="37" t="n"/>
      <c r="I194" s="48" t="n"/>
      <c r="J194" s="39" t="n"/>
      <c r="K194" s="37" t="n"/>
      <c r="L194" s="37" t="n"/>
    </row>
    <row r="195" ht="21" customHeight="true">
      <c r="A195" s="36" t="n"/>
      <c r="B195" s="49" t="n"/>
      <c r="C195" s="39" t="n"/>
      <c r="D195" s="42">
        <f>IF($C195="","",IFERROR(INDEX('Inventory Register'!$B$6:$B$205,MATCH($C195,'Inventory Register'!$A$6:$A$205,0)),""))</f>
      </c>
      <c r="E195" s="40" t="n"/>
      <c r="F195" s="43" t="n"/>
      <c r="G195" s="44">
        <f>IF(OR($E195="",$F195=""),"",$E195*$F195)</f>
      </c>
      <c r="H195" s="37" t="n"/>
      <c r="I195" s="48" t="n"/>
      <c r="J195" s="39" t="n"/>
      <c r="K195" s="37" t="n"/>
      <c r="L195" s="37" t="n"/>
    </row>
    <row r="196" ht="21" customHeight="true">
      <c r="A196" s="36" t="n"/>
      <c r="B196" s="49" t="n"/>
      <c r="C196" s="39" t="n"/>
      <c r="D196" s="42">
        <f>IF($C196="","",IFERROR(INDEX('Inventory Register'!$B$6:$B$205,MATCH($C196,'Inventory Register'!$A$6:$A$205,0)),""))</f>
      </c>
      <c r="E196" s="40" t="n"/>
      <c r="F196" s="43" t="n"/>
      <c r="G196" s="44">
        <f>IF(OR($E196="",$F196=""),"",$E196*$F196)</f>
      </c>
      <c r="H196" s="37" t="n"/>
      <c r="I196" s="48" t="n"/>
      <c r="J196" s="39" t="n"/>
      <c r="K196" s="37" t="n"/>
      <c r="L196" s="37" t="n"/>
    </row>
    <row r="197" ht="21" customHeight="true">
      <c r="A197" s="36" t="n"/>
      <c r="B197" s="49" t="n"/>
      <c r="C197" s="39" t="n"/>
      <c r="D197" s="42">
        <f>IF($C197="","",IFERROR(INDEX('Inventory Register'!$B$6:$B$205,MATCH($C197,'Inventory Register'!$A$6:$A$205,0)),""))</f>
      </c>
      <c r="E197" s="40" t="n"/>
      <c r="F197" s="43" t="n"/>
      <c r="G197" s="44">
        <f>IF(OR($E197="",$F197=""),"",$E197*$F197)</f>
      </c>
      <c r="H197" s="37" t="n"/>
      <c r="I197" s="48" t="n"/>
      <c r="J197" s="39" t="n"/>
      <c r="K197" s="37" t="n"/>
      <c r="L197" s="37" t="n"/>
    </row>
    <row r="198" ht="21" customHeight="true">
      <c r="A198" s="36" t="n"/>
      <c r="B198" s="49" t="n"/>
      <c r="C198" s="39" t="n"/>
      <c r="D198" s="42">
        <f>IF($C198="","",IFERROR(INDEX('Inventory Register'!$B$6:$B$205,MATCH($C198,'Inventory Register'!$A$6:$A$205,0)),""))</f>
      </c>
      <c r="E198" s="40" t="n"/>
      <c r="F198" s="43" t="n"/>
      <c r="G198" s="44">
        <f>IF(OR($E198="",$F198=""),"",$E198*$F198)</f>
      </c>
      <c r="H198" s="37" t="n"/>
      <c r="I198" s="48" t="n"/>
      <c r="J198" s="39" t="n"/>
      <c r="K198" s="37" t="n"/>
      <c r="L198" s="37" t="n"/>
    </row>
    <row r="199" ht="21" customHeight="true">
      <c r="A199" s="36" t="n"/>
      <c r="B199" s="49" t="n"/>
      <c r="C199" s="39" t="n"/>
      <c r="D199" s="42">
        <f>IF($C199="","",IFERROR(INDEX('Inventory Register'!$B$6:$B$205,MATCH($C199,'Inventory Register'!$A$6:$A$205,0)),""))</f>
      </c>
      <c r="E199" s="40" t="n"/>
      <c r="F199" s="43" t="n"/>
      <c r="G199" s="44">
        <f>IF(OR($E199="",$F199=""),"",$E199*$F199)</f>
      </c>
      <c r="H199" s="37" t="n"/>
      <c r="I199" s="48" t="n"/>
      <c r="J199" s="39" t="n"/>
      <c r="K199" s="37" t="n"/>
      <c r="L199" s="37" t="n"/>
    </row>
    <row r="200" ht="21" customHeight="true">
      <c r="A200" s="36" t="n"/>
      <c r="B200" s="49" t="n"/>
      <c r="C200" s="39" t="n"/>
      <c r="D200" s="42">
        <f>IF($C200="","",IFERROR(INDEX('Inventory Register'!$B$6:$B$205,MATCH($C200,'Inventory Register'!$A$6:$A$205,0)),""))</f>
      </c>
      <c r="E200" s="40" t="n"/>
      <c r="F200" s="43" t="n"/>
      <c r="G200" s="44">
        <f>IF(OR($E200="",$F200=""),"",$E200*$F200)</f>
      </c>
      <c r="H200" s="37" t="n"/>
      <c r="I200" s="48" t="n"/>
      <c r="J200" s="39" t="n"/>
      <c r="K200" s="37" t="n"/>
      <c r="L200" s="37" t="n"/>
    </row>
    <row r="201" ht="21" customHeight="true">
      <c r="A201" s="36" t="n"/>
      <c r="B201" s="49" t="n"/>
      <c r="C201" s="39" t="n"/>
      <c r="D201" s="42">
        <f>IF($C201="","",IFERROR(INDEX('Inventory Register'!$B$6:$B$205,MATCH($C201,'Inventory Register'!$A$6:$A$205,0)),""))</f>
      </c>
      <c r="E201" s="40" t="n"/>
      <c r="F201" s="43" t="n"/>
      <c r="G201" s="44">
        <f>IF(OR($E201="",$F201=""),"",$E201*$F201)</f>
      </c>
      <c r="H201" s="37" t="n"/>
      <c r="I201" s="48" t="n"/>
      <c r="J201" s="39" t="n"/>
      <c r="K201" s="37" t="n"/>
      <c r="L201" s="37" t="n"/>
    </row>
    <row r="202" ht="21" customHeight="true">
      <c r="A202" s="36" t="n"/>
      <c r="B202" s="49" t="n"/>
      <c r="C202" s="39" t="n"/>
      <c r="D202" s="42">
        <f>IF($C202="","",IFERROR(INDEX('Inventory Register'!$B$6:$B$205,MATCH($C202,'Inventory Register'!$A$6:$A$205,0)),""))</f>
      </c>
      <c r="E202" s="40" t="n"/>
      <c r="F202" s="43" t="n"/>
      <c r="G202" s="44">
        <f>IF(OR($E202="",$F202=""),"",$E202*$F202)</f>
      </c>
      <c r="H202" s="37" t="n"/>
      <c r="I202" s="48" t="n"/>
      <c r="J202" s="39" t="n"/>
      <c r="K202" s="37" t="n"/>
      <c r="L202" s="37" t="n"/>
    </row>
    <row r="203" ht="21" customHeight="true">
      <c r="A203" s="36" t="n"/>
      <c r="B203" s="49" t="n"/>
      <c r="C203" s="39" t="n"/>
      <c r="D203" s="42">
        <f>IF($C203="","",IFERROR(INDEX('Inventory Register'!$B$6:$B$205,MATCH($C203,'Inventory Register'!$A$6:$A$205,0)),""))</f>
      </c>
      <c r="E203" s="40" t="n"/>
      <c r="F203" s="43" t="n"/>
      <c r="G203" s="44">
        <f>IF(OR($E203="",$F203=""),"",$E203*$F203)</f>
      </c>
      <c r="H203" s="37" t="n"/>
      <c r="I203" s="48" t="n"/>
      <c r="J203" s="39" t="n"/>
      <c r="K203" s="37" t="n"/>
      <c r="L203" s="37" t="n"/>
    </row>
    <row r="204" ht="21" customHeight="true">
      <c r="A204" s="36" t="n"/>
      <c r="B204" s="49" t="n"/>
      <c r="C204" s="39" t="n"/>
      <c r="D204" s="42">
        <f>IF($C204="","",IFERROR(INDEX('Inventory Register'!$B$6:$B$205,MATCH($C204,'Inventory Register'!$A$6:$A$205,0)),""))</f>
      </c>
      <c r="E204" s="40" t="n"/>
      <c r="F204" s="43" t="n"/>
      <c r="G204" s="44">
        <f>IF(OR($E204="",$F204=""),"",$E204*$F204)</f>
      </c>
      <c r="H204" s="37" t="n"/>
      <c r="I204" s="48" t="n"/>
      <c r="J204" s="39" t="n"/>
      <c r="K204" s="37" t="n"/>
      <c r="L204" s="37" t="n"/>
    </row>
    <row r="205" ht="21" customHeight="true">
      <c r="A205" s="36" t="n"/>
      <c r="B205" s="49" t="n"/>
      <c r="C205" s="39" t="n"/>
      <c r="D205" s="42">
        <f>IF($C205="","",IFERROR(INDEX('Inventory Register'!$B$6:$B$205,MATCH($C205,'Inventory Register'!$A$6:$A$205,0)),""))</f>
      </c>
      <c r="E205" s="40" t="n"/>
      <c r="F205" s="43" t="n"/>
      <c r="G205" s="44">
        <f>IF(OR($E205="",$F205=""),"",$E205*$F205)</f>
      </c>
      <c r="H205" s="37" t="n"/>
      <c r="I205" s="48" t="n"/>
      <c r="J205" s="39" t="n"/>
      <c r="K205" s="37" t="n"/>
      <c r="L205" s="37" t="n"/>
    </row>
  </sheetData>
  <mergeCells count="2">
    <mergeCell ref="A2:L2"/>
    <mergeCell ref="A1:L1"/>
  </mergeCells>
  <conditionalFormatting sqref="J6:J205">
    <cfRule type="expression" dxfId="2" priority="1">
      <formula>$J6="入荷済"</formula>
    </cfRule>
    <cfRule type="expression" dxfId="1" priority="2">
      <formula>$J6="入荷待ち"</formula>
    </cfRule>
    <cfRule type="expression" dxfId="0" priority="3">
      <formula>$J6="未発注"</formula>
    </cfRule>
  </conditionalFormatting>
  <conditionalFormatting sqref="I6:I205">
    <cfRule type="expression" dxfId="0" priority="4">
      <formula>AND($I6&lt;&gt;"",$I6&lt;TODAY(),$J6&lt;&gt;"入荷済")</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'Inventory Register'!$A$6:$A$205</formula1>
    </dataValidation>
    <dataValidation allowBlank="true" error="リストにない値が入力されています。" errorTitle="入力値を確認してください" prompt="リストから選択してください" promptTitle="選択入力" sqref="J6:J205" type="list">
      <formula1>'Settings'!$L$6:$L$10</formula1>
    </dataValidation>
  </dataValidations>
  <pageMargins left="0.75" right="0.75" top="1" bottom="1" header="0.5" footer="0.5"/>
  <pageSetup fitToHeight="0" fitToWidth="1"/>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N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7"/>
    <col customWidth="true" max="5" min="5" width="13"/>
    <col customWidth="true" max="6" min="6" width="27"/>
    <col customWidth="true" max="7" min="7" width="10"/>
    <col customWidth="true" max="8" min="8" width="17"/>
    <col customWidth="true" max="9" min="9" width="25"/>
    <col customWidth="true" max="10" min="10" width="10"/>
    <col customWidth="true" max="12" min="11" width="13"/>
    <col customWidth="true" max="13" min="13" width="10"/>
    <col customWidth="true" max="14" min="14" width="17"/>
  </cols>
  <sheetData>
    <row r="1" ht="38" customHeight="true">
      <c r="A1" s="1" t="s">
        <v>10</v>
      </c>
      <c r="B1" s="2" t="n"/>
      <c r="C1" s="2" t="n"/>
      <c r="D1" s="2" t="n"/>
      <c r="E1" s="2" t="n"/>
      <c r="F1" s="2" t="n"/>
      <c r="G1" s="2" t="n"/>
      <c r="H1" s="2" t="n"/>
      <c r="I1" s="2" t="n"/>
      <c r="J1" s="2" t="n"/>
      <c r="K1" s="2" t="n"/>
      <c r="L1" s="2" t="n"/>
      <c r="M1" s="2" t="n"/>
      <c r="N1" s="2" t="n"/>
    </row>
    <row r="2" ht="32" customHeight="true">
      <c r="A2" s="17" t="s">
        <v>295</v>
      </c>
    </row>
    <row r="3" ht="22" customHeight="true"/>
    <row r="4" ht="22" customHeight="true"/>
    <row r="5" ht="28" customHeight="true">
      <c r="A5" s="25" t="s">
        <v>296</v>
      </c>
      <c r="B5" s="25" t="s">
        <v>297</v>
      </c>
      <c r="C5" s="25" t="s">
        <v>58</v>
      </c>
      <c r="D5" s="25" t="s">
        <v>210</v>
      </c>
      <c r="E5" s="25" t="s">
        <v>298</v>
      </c>
      <c r="F5" s="25" t="s">
        <v>299</v>
      </c>
      <c r="G5" s="25" t="s">
        <v>300</v>
      </c>
      <c r="H5" s="25" t="s">
        <v>301</v>
      </c>
      <c r="I5" s="25" t="s">
        <v>302</v>
      </c>
      <c r="J5" s="25" t="s">
        <v>124</v>
      </c>
      <c r="K5" s="25" t="s">
        <v>303</v>
      </c>
      <c r="L5" s="25" t="s">
        <v>304</v>
      </c>
      <c r="M5" s="25" t="s">
        <v>305</v>
      </c>
      <c r="N5" s="25" t="s">
        <v>27</v>
      </c>
    </row>
    <row r="6" ht="21" customHeight="true">
      <c r="A6" s="36" t="s">
        <v>306</v>
      </c>
      <c r="B6" s="45" t="s">
        <v>307</v>
      </c>
      <c r="C6" s="39" t="s">
        <v>94</v>
      </c>
      <c r="D6" s="36" t="s">
        <v>222</v>
      </c>
      <c r="E6" s="36" t="s">
        <v>308</v>
      </c>
      <c r="F6" s="37" t="s">
        <v>309</v>
      </c>
      <c r="G6" s="39" t="s">
        <v>310</v>
      </c>
      <c r="H6" s="37" t="s">
        <v>311</v>
      </c>
      <c r="I6" s="37" t="s">
        <v>312</v>
      </c>
      <c r="J6" s="37" t="s">
        <v>3</v>
      </c>
      <c r="K6" s="47" t="n">
        <v>46186</v>
      </c>
      <c r="L6" s="39" t="s">
        <v>313</v>
      </c>
      <c r="M6" s="45" t="inlineStr"/>
      <c r="N6" s="37" t="s">
        <v>314</v>
      </c>
    </row>
    <row r="7" ht="21" customHeight="true">
      <c r="A7" s="36" t="s">
        <v>315</v>
      </c>
      <c r="B7" s="45" t="s">
        <v>141</v>
      </c>
      <c r="C7" s="39" t="s">
        <v>100</v>
      </c>
      <c r="D7" s="36" t="inlineStr"/>
      <c r="E7" s="36" t="s">
        <v>316</v>
      </c>
      <c r="F7" s="37" t="s">
        <v>317</v>
      </c>
      <c r="G7" s="39" t="s">
        <v>318</v>
      </c>
      <c r="H7" s="37" t="s">
        <v>319</v>
      </c>
      <c r="I7" s="37" t="s">
        <v>320</v>
      </c>
      <c r="J7" s="37" t="s">
        <v>2</v>
      </c>
      <c r="K7" s="47" t="n">
        <v>46193</v>
      </c>
      <c r="L7" s="39" t="s">
        <v>280</v>
      </c>
      <c r="M7" s="45" t="inlineStr"/>
      <c r="N7" s="37" t="inlineStr"/>
    </row>
    <row r="8" ht="21" customHeight="true">
      <c r="A8" s="36" t="n"/>
      <c r="B8" s="45" t="n"/>
      <c r="C8" s="39" t="n"/>
      <c r="D8" s="36" t="n"/>
      <c r="E8" s="36" t="n"/>
      <c r="F8" s="37" t="n"/>
      <c r="G8" s="39" t="n"/>
      <c r="H8" s="37" t="n"/>
      <c r="I8" s="37" t="n"/>
      <c r="J8" s="37" t="n"/>
      <c r="K8" s="49" t="n"/>
      <c r="L8" s="39" t="n"/>
      <c r="M8" s="45" t="n"/>
      <c r="N8" s="37" t="n"/>
    </row>
    <row r="9" ht="21" customHeight="true">
      <c r="A9" s="36" t="n"/>
      <c r="B9" s="45" t="n"/>
      <c r="C9" s="39" t="n"/>
      <c r="D9" s="36" t="n"/>
      <c r="E9" s="36" t="n"/>
      <c r="F9" s="37" t="n"/>
      <c r="G9" s="39" t="n"/>
      <c r="H9" s="37" t="n"/>
      <c r="I9" s="37" t="n"/>
      <c r="J9" s="37" t="n"/>
      <c r="K9" s="49" t="n"/>
      <c r="L9" s="39" t="n"/>
      <c r="M9" s="45" t="n"/>
      <c r="N9" s="37" t="n"/>
    </row>
    <row r="10" ht="21" customHeight="true">
      <c r="A10" s="36" t="n"/>
      <c r="B10" s="45" t="n"/>
      <c r="C10" s="39" t="n"/>
      <c r="D10" s="36" t="n"/>
      <c r="E10" s="36" t="n"/>
      <c r="F10" s="37" t="n"/>
      <c r="G10" s="39" t="n"/>
      <c r="H10" s="37" t="n"/>
      <c r="I10" s="37" t="n"/>
      <c r="J10" s="37" t="n"/>
      <c r="K10" s="49" t="n"/>
      <c r="L10" s="39" t="n"/>
      <c r="M10" s="45" t="n"/>
      <c r="N10" s="37" t="n"/>
    </row>
    <row r="11" ht="21" customHeight="true">
      <c r="A11" s="36" t="n"/>
      <c r="B11" s="45" t="n"/>
      <c r="C11" s="39" t="n"/>
      <c r="D11" s="36" t="n"/>
      <c r="E11" s="36" t="n"/>
      <c r="F11" s="37" t="n"/>
      <c r="G11" s="39" t="n"/>
      <c r="H11" s="37" t="n"/>
      <c r="I11" s="37" t="n"/>
      <c r="J11" s="37" t="n"/>
      <c r="K11" s="49" t="n"/>
      <c r="L11" s="39" t="n"/>
      <c r="M11" s="45" t="n"/>
      <c r="N11" s="37" t="n"/>
    </row>
    <row r="12" ht="21" customHeight="true">
      <c r="A12" s="36" t="n"/>
      <c r="B12" s="45" t="n"/>
      <c r="C12" s="39" t="n"/>
      <c r="D12" s="36" t="n"/>
      <c r="E12" s="36" t="n"/>
      <c r="F12" s="37" t="n"/>
      <c r="G12" s="39" t="n"/>
      <c r="H12" s="37" t="n"/>
      <c r="I12" s="37" t="n"/>
      <c r="J12" s="37" t="n"/>
      <c r="K12" s="49" t="n"/>
      <c r="L12" s="39" t="n"/>
      <c r="M12" s="45" t="n"/>
      <c r="N12" s="37" t="n"/>
    </row>
    <row r="13" ht="21" customHeight="true">
      <c r="A13" s="36" t="n"/>
      <c r="B13" s="45" t="n"/>
      <c r="C13" s="39" t="n"/>
      <c r="D13" s="36" t="n"/>
      <c r="E13" s="36" t="n"/>
      <c r="F13" s="37" t="n"/>
      <c r="G13" s="39" t="n"/>
      <c r="H13" s="37" t="n"/>
      <c r="I13" s="37" t="n"/>
      <c r="J13" s="37" t="n"/>
      <c r="K13" s="49" t="n"/>
      <c r="L13" s="39" t="n"/>
      <c r="M13" s="45" t="n"/>
      <c r="N13" s="37" t="n"/>
    </row>
    <row r="14" ht="21" customHeight="true">
      <c r="A14" s="36" t="n"/>
      <c r="B14" s="45" t="n"/>
      <c r="C14" s="39" t="n"/>
      <c r="D14" s="36" t="n"/>
      <c r="E14" s="36" t="n"/>
      <c r="F14" s="37" t="n"/>
      <c r="G14" s="39" t="n"/>
      <c r="H14" s="37" t="n"/>
      <c r="I14" s="37" t="n"/>
      <c r="J14" s="37" t="n"/>
      <c r="K14" s="49" t="n"/>
      <c r="L14" s="39" t="n"/>
      <c r="M14" s="45" t="n"/>
      <c r="N14" s="37" t="n"/>
    </row>
    <row r="15" ht="21" customHeight="true">
      <c r="A15" s="36" t="n"/>
      <c r="B15" s="45" t="n"/>
      <c r="C15" s="39" t="n"/>
      <c r="D15" s="36" t="n"/>
      <c r="E15" s="36" t="n"/>
      <c r="F15" s="37" t="n"/>
      <c r="G15" s="39" t="n"/>
      <c r="H15" s="37" t="n"/>
      <c r="I15" s="37" t="n"/>
      <c r="J15" s="37" t="n"/>
      <c r="K15" s="49" t="n"/>
      <c r="L15" s="39" t="n"/>
      <c r="M15" s="45" t="n"/>
      <c r="N15" s="37" t="n"/>
    </row>
    <row r="16" ht="21" customHeight="true">
      <c r="A16" s="36" t="n"/>
      <c r="B16" s="45" t="n"/>
      <c r="C16" s="39" t="n"/>
      <c r="D16" s="36" t="n"/>
      <c r="E16" s="36" t="n"/>
      <c r="F16" s="37" t="n"/>
      <c r="G16" s="39" t="n"/>
      <c r="H16" s="37" t="n"/>
      <c r="I16" s="37" t="n"/>
      <c r="J16" s="37" t="n"/>
      <c r="K16" s="49" t="n"/>
      <c r="L16" s="39" t="n"/>
      <c r="M16" s="45" t="n"/>
      <c r="N16" s="37" t="n"/>
    </row>
    <row r="17" ht="21" customHeight="true">
      <c r="A17" s="36" t="n"/>
      <c r="B17" s="45" t="n"/>
      <c r="C17" s="39" t="n"/>
      <c r="D17" s="36" t="n"/>
      <c r="E17" s="36" t="n"/>
      <c r="F17" s="37" t="n"/>
      <c r="G17" s="39" t="n"/>
      <c r="H17" s="37" t="n"/>
      <c r="I17" s="37" t="n"/>
      <c r="J17" s="37" t="n"/>
      <c r="K17" s="49" t="n"/>
      <c r="L17" s="39" t="n"/>
      <c r="M17" s="45" t="n"/>
      <c r="N17" s="37" t="n"/>
    </row>
    <row r="18" ht="21" customHeight="true">
      <c r="A18" s="36" t="n"/>
      <c r="B18" s="45" t="n"/>
      <c r="C18" s="39" t="n"/>
      <c r="D18" s="36" t="n"/>
      <c r="E18" s="36" t="n"/>
      <c r="F18" s="37" t="n"/>
      <c r="G18" s="39" t="n"/>
      <c r="H18" s="37" t="n"/>
      <c r="I18" s="37" t="n"/>
      <c r="J18" s="37" t="n"/>
      <c r="K18" s="49" t="n"/>
      <c r="L18" s="39" t="n"/>
      <c r="M18" s="45" t="n"/>
      <c r="N18" s="37" t="n"/>
    </row>
    <row r="19" ht="21" customHeight="true">
      <c r="A19" s="36" t="n"/>
      <c r="B19" s="45" t="n"/>
      <c r="C19" s="39" t="n"/>
      <c r="D19" s="36" t="n"/>
      <c r="E19" s="36" t="n"/>
      <c r="F19" s="37" t="n"/>
      <c r="G19" s="39" t="n"/>
      <c r="H19" s="37" t="n"/>
      <c r="I19" s="37" t="n"/>
      <c r="J19" s="37" t="n"/>
      <c r="K19" s="49" t="n"/>
      <c r="L19" s="39" t="n"/>
      <c r="M19" s="45" t="n"/>
      <c r="N19" s="37" t="n"/>
    </row>
    <row r="20" ht="21" customHeight="true">
      <c r="A20" s="36" t="n"/>
      <c r="B20" s="45" t="n"/>
      <c r="C20" s="39" t="n"/>
      <c r="D20" s="36" t="n"/>
      <c r="E20" s="36" t="n"/>
      <c r="F20" s="37" t="n"/>
      <c r="G20" s="39" t="n"/>
      <c r="H20" s="37" t="n"/>
      <c r="I20" s="37" t="n"/>
      <c r="J20" s="37" t="n"/>
      <c r="K20" s="49" t="n"/>
      <c r="L20" s="39" t="n"/>
      <c r="M20" s="45" t="n"/>
      <c r="N20" s="37" t="n"/>
    </row>
    <row r="21" ht="21" customHeight="true">
      <c r="A21" s="36" t="n"/>
      <c r="B21" s="45" t="n"/>
      <c r="C21" s="39" t="n"/>
      <c r="D21" s="36" t="n"/>
      <c r="E21" s="36" t="n"/>
      <c r="F21" s="37" t="n"/>
      <c r="G21" s="39" t="n"/>
      <c r="H21" s="37" t="n"/>
      <c r="I21" s="37" t="n"/>
      <c r="J21" s="37" t="n"/>
      <c r="K21" s="49" t="n"/>
      <c r="L21" s="39" t="n"/>
      <c r="M21" s="45" t="n"/>
      <c r="N21" s="37" t="n"/>
    </row>
    <row r="22" ht="21" customHeight="true">
      <c r="A22" s="36" t="n"/>
      <c r="B22" s="45" t="n"/>
      <c r="C22" s="39" t="n"/>
      <c r="D22" s="36" t="n"/>
      <c r="E22" s="36" t="n"/>
      <c r="F22" s="37" t="n"/>
      <c r="G22" s="39" t="n"/>
      <c r="H22" s="37" t="n"/>
      <c r="I22" s="37" t="n"/>
      <c r="J22" s="37" t="n"/>
      <c r="K22" s="49" t="n"/>
      <c r="L22" s="39" t="n"/>
      <c r="M22" s="45" t="n"/>
      <c r="N22" s="37" t="n"/>
    </row>
    <row r="23" ht="21" customHeight="true">
      <c r="A23" s="36" t="n"/>
      <c r="B23" s="45" t="n"/>
      <c r="C23" s="39" t="n"/>
      <c r="D23" s="36" t="n"/>
      <c r="E23" s="36" t="n"/>
      <c r="F23" s="37" t="n"/>
      <c r="G23" s="39" t="n"/>
      <c r="H23" s="37" t="n"/>
      <c r="I23" s="37" t="n"/>
      <c r="J23" s="37" t="n"/>
      <c r="K23" s="49" t="n"/>
      <c r="L23" s="39" t="n"/>
      <c r="M23" s="45" t="n"/>
      <c r="N23" s="37" t="n"/>
    </row>
    <row r="24" ht="21" customHeight="true">
      <c r="A24" s="36" t="n"/>
      <c r="B24" s="45" t="n"/>
      <c r="C24" s="39" t="n"/>
      <c r="D24" s="36" t="n"/>
      <c r="E24" s="36" t="n"/>
      <c r="F24" s="37" t="n"/>
      <c r="G24" s="39" t="n"/>
      <c r="H24" s="37" t="n"/>
      <c r="I24" s="37" t="n"/>
      <c r="J24" s="37" t="n"/>
      <c r="K24" s="49" t="n"/>
      <c r="L24" s="39" t="n"/>
      <c r="M24" s="45" t="n"/>
      <c r="N24" s="37" t="n"/>
    </row>
    <row r="25" ht="21" customHeight="true">
      <c r="A25" s="36" t="n"/>
      <c r="B25" s="45" t="n"/>
      <c r="C25" s="39" t="n"/>
      <c r="D25" s="36" t="n"/>
      <c r="E25" s="36" t="n"/>
      <c r="F25" s="37" t="n"/>
      <c r="G25" s="39" t="n"/>
      <c r="H25" s="37" t="n"/>
      <c r="I25" s="37" t="n"/>
      <c r="J25" s="37" t="n"/>
      <c r="K25" s="49" t="n"/>
      <c r="L25" s="39" t="n"/>
      <c r="M25" s="45" t="n"/>
      <c r="N25" s="37" t="n"/>
    </row>
    <row r="26" ht="21" customHeight="true">
      <c r="A26" s="36" t="n"/>
      <c r="B26" s="45" t="n"/>
      <c r="C26" s="39" t="n"/>
      <c r="D26" s="36" t="n"/>
      <c r="E26" s="36" t="n"/>
      <c r="F26" s="37" t="n"/>
      <c r="G26" s="39" t="n"/>
      <c r="H26" s="37" t="n"/>
      <c r="I26" s="37" t="n"/>
      <c r="J26" s="37" t="n"/>
      <c r="K26" s="49" t="n"/>
      <c r="L26" s="39" t="n"/>
      <c r="M26" s="45" t="n"/>
      <c r="N26" s="37" t="n"/>
    </row>
    <row r="27" ht="21" customHeight="true">
      <c r="A27" s="36" t="n"/>
      <c r="B27" s="45" t="n"/>
      <c r="C27" s="39" t="n"/>
      <c r="D27" s="36" t="n"/>
      <c r="E27" s="36" t="n"/>
      <c r="F27" s="37" t="n"/>
      <c r="G27" s="39" t="n"/>
      <c r="H27" s="37" t="n"/>
      <c r="I27" s="37" t="n"/>
      <c r="J27" s="37" t="n"/>
      <c r="K27" s="49" t="n"/>
      <c r="L27" s="39" t="n"/>
      <c r="M27" s="45" t="n"/>
      <c r="N27" s="37" t="n"/>
    </row>
    <row r="28" ht="21" customHeight="true">
      <c r="A28" s="36" t="n"/>
      <c r="B28" s="45" t="n"/>
      <c r="C28" s="39" t="n"/>
      <c r="D28" s="36" t="n"/>
      <c r="E28" s="36" t="n"/>
      <c r="F28" s="37" t="n"/>
      <c r="G28" s="39" t="n"/>
      <c r="H28" s="37" t="n"/>
      <c r="I28" s="37" t="n"/>
      <c r="J28" s="37" t="n"/>
      <c r="K28" s="49" t="n"/>
      <c r="L28" s="39" t="n"/>
      <c r="M28" s="45" t="n"/>
      <c r="N28" s="37" t="n"/>
    </row>
    <row r="29" ht="21" customHeight="true">
      <c r="A29" s="36" t="n"/>
      <c r="B29" s="45" t="n"/>
      <c r="C29" s="39" t="n"/>
      <c r="D29" s="36" t="n"/>
      <c r="E29" s="36" t="n"/>
      <c r="F29" s="37" t="n"/>
      <c r="G29" s="39" t="n"/>
      <c r="H29" s="37" t="n"/>
      <c r="I29" s="37" t="n"/>
      <c r="J29" s="37" t="n"/>
      <c r="K29" s="49" t="n"/>
      <c r="L29" s="39" t="n"/>
      <c r="M29" s="45" t="n"/>
      <c r="N29" s="37" t="n"/>
    </row>
    <row r="30" ht="21" customHeight="true">
      <c r="A30" s="36" t="n"/>
      <c r="B30" s="45" t="n"/>
      <c r="C30" s="39" t="n"/>
      <c r="D30" s="36" t="n"/>
      <c r="E30" s="36" t="n"/>
      <c r="F30" s="37" t="n"/>
      <c r="G30" s="39" t="n"/>
      <c r="H30" s="37" t="n"/>
      <c r="I30" s="37" t="n"/>
      <c r="J30" s="37" t="n"/>
      <c r="K30" s="49" t="n"/>
      <c r="L30" s="39" t="n"/>
      <c r="M30" s="45" t="n"/>
      <c r="N30" s="37" t="n"/>
    </row>
    <row r="31" ht="21" customHeight="true">
      <c r="A31" s="36" t="n"/>
      <c r="B31" s="45" t="n"/>
      <c r="C31" s="39" t="n"/>
      <c r="D31" s="36" t="n"/>
      <c r="E31" s="36" t="n"/>
      <c r="F31" s="37" t="n"/>
      <c r="G31" s="39" t="n"/>
      <c r="H31" s="37" t="n"/>
      <c r="I31" s="37" t="n"/>
      <c r="J31" s="37" t="n"/>
      <c r="K31" s="49" t="n"/>
      <c r="L31" s="39" t="n"/>
      <c r="M31" s="45" t="n"/>
      <c r="N31" s="37" t="n"/>
    </row>
    <row r="32" ht="21" customHeight="true">
      <c r="A32" s="36" t="n"/>
      <c r="B32" s="45" t="n"/>
      <c r="C32" s="39" t="n"/>
      <c r="D32" s="36" t="n"/>
      <c r="E32" s="36" t="n"/>
      <c r="F32" s="37" t="n"/>
      <c r="G32" s="39" t="n"/>
      <c r="H32" s="37" t="n"/>
      <c r="I32" s="37" t="n"/>
      <c r="J32" s="37" t="n"/>
      <c r="K32" s="49" t="n"/>
      <c r="L32" s="39" t="n"/>
      <c r="M32" s="45" t="n"/>
      <c r="N32" s="37" t="n"/>
    </row>
    <row r="33" ht="21" customHeight="true">
      <c r="A33" s="36" t="n"/>
      <c r="B33" s="45" t="n"/>
      <c r="C33" s="39" t="n"/>
      <c r="D33" s="36" t="n"/>
      <c r="E33" s="36" t="n"/>
      <c r="F33" s="37" t="n"/>
      <c r="G33" s="39" t="n"/>
      <c r="H33" s="37" t="n"/>
      <c r="I33" s="37" t="n"/>
      <c r="J33" s="37" t="n"/>
      <c r="K33" s="49" t="n"/>
      <c r="L33" s="39" t="n"/>
      <c r="M33" s="45" t="n"/>
      <c r="N33" s="37" t="n"/>
    </row>
    <row r="34" ht="21" customHeight="true">
      <c r="A34" s="36" t="n"/>
      <c r="B34" s="45" t="n"/>
      <c r="C34" s="39" t="n"/>
      <c r="D34" s="36" t="n"/>
      <c r="E34" s="36" t="n"/>
      <c r="F34" s="37" t="n"/>
      <c r="G34" s="39" t="n"/>
      <c r="H34" s="37" t="n"/>
      <c r="I34" s="37" t="n"/>
      <c r="J34" s="37" t="n"/>
      <c r="K34" s="49" t="n"/>
      <c r="L34" s="39" t="n"/>
      <c r="M34" s="45" t="n"/>
      <c r="N34" s="37" t="n"/>
    </row>
    <row r="35" ht="21" customHeight="true">
      <c r="A35" s="36" t="n"/>
      <c r="B35" s="45" t="n"/>
      <c r="C35" s="39" t="n"/>
      <c r="D35" s="36" t="n"/>
      <c r="E35" s="36" t="n"/>
      <c r="F35" s="37" t="n"/>
      <c r="G35" s="39" t="n"/>
      <c r="H35" s="37" t="n"/>
      <c r="I35" s="37" t="n"/>
      <c r="J35" s="37" t="n"/>
      <c r="K35" s="49" t="n"/>
      <c r="L35" s="39" t="n"/>
      <c r="M35" s="45" t="n"/>
      <c r="N35" s="37" t="n"/>
    </row>
    <row r="36" ht="21" customHeight="true">
      <c r="A36" s="36" t="n"/>
      <c r="B36" s="45" t="n"/>
      <c r="C36" s="39" t="n"/>
      <c r="D36" s="36" t="n"/>
      <c r="E36" s="36" t="n"/>
      <c r="F36" s="37" t="n"/>
      <c r="G36" s="39" t="n"/>
      <c r="H36" s="37" t="n"/>
      <c r="I36" s="37" t="n"/>
      <c r="J36" s="37" t="n"/>
      <c r="K36" s="49" t="n"/>
      <c r="L36" s="39" t="n"/>
      <c r="M36" s="45" t="n"/>
      <c r="N36" s="37" t="n"/>
    </row>
    <row r="37" ht="21" customHeight="true">
      <c r="A37" s="36" t="n"/>
      <c r="B37" s="45" t="n"/>
      <c r="C37" s="39" t="n"/>
      <c r="D37" s="36" t="n"/>
      <c r="E37" s="36" t="n"/>
      <c r="F37" s="37" t="n"/>
      <c r="G37" s="39" t="n"/>
      <c r="H37" s="37" t="n"/>
      <c r="I37" s="37" t="n"/>
      <c r="J37" s="37" t="n"/>
      <c r="K37" s="49" t="n"/>
      <c r="L37" s="39" t="n"/>
      <c r="M37" s="45" t="n"/>
      <c r="N37" s="37" t="n"/>
    </row>
    <row r="38" ht="21" customHeight="true">
      <c r="A38" s="36" t="n"/>
      <c r="B38" s="45" t="n"/>
      <c r="C38" s="39" t="n"/>
      <c r="D38" s="36" t="n"/>
      <c r="E38" s="36" t="n"/>
      <c r="F38" s="37" t="n"/>
      <c r="G38" s="39" t="n"/>
      <c r="H38" s="37" t="n"/>
      <c r="I38" s="37" t="n"/>
      <c r="J38" s="37" t="n"/>
      <c r="K38" s="49" t="n"/>
      <c r="L38" s="39" t="n"/>
      <c r="M38" s="45" t="n"/>
      <c r="N38" s="37" t="n"/>
    </row>
    <row r="39" ht="21" customHeight="true">
      <c r="A39" s="36" t="n"/>
      <c r="B39" s="45" t="n"/>
      <c r="C39" s="39" t="n"/>
      <c r="D39" s="36" t="n"/>
      <c r="E39" s="36" t="n"/>
      <c r="F39" s="37" t="n"/>
      <c r="G39" s="39" t="n"/>
      <c r="H39" s="37" t="n"/>
      <c r="I39" s="37" t="n"/>
      <c r="J39" s="37" t="n"/>
      <c r="K39" s="49" t="n"/>
      <c r="L39" s="39" t="n"/>
      <c r="M39" s="45" t="n"/>
      <c r="N39" s="37" t="n"/>
    </row>
    <row r="40" ht="21" customHeight="true">
      <c r="A40" s="36" t="n"/>
      <c r="B40" s="45" t="n"/>
      <c r="C40" s="39" t="n"/>
      <c r="D40" s="36" t="n"/>
      <c r="E40" s="36" t="n"/>
      <c r="F40" s="37" t="n"/>
      <c r="G40" s="39" t="n"/>
      <c r="H40" s="37" t="n"/>
      <c r="I40" s="37" t="n"/>
      <c r="J40" s="37" t="n"/>
      <c r="K40" s="49" t="n"/>
      <c r="L40" s="39" t="n"/>
      <c r="M40" s="45" t="n"/>
      <c r="N40" s="37" t="n"/>
    </row>
    <row r="41" ht="21" customHeight="true">
      <c r="A41" s="36" t="n"/>
      <c r="B41" s="45" t="n"/>
      <c r="C41" s="39" t="n"/>
      <c r="D41" s="36" t="n"/>
      <c r="E41" s="36" t="n"/>
      <c r="F41" s="37" t="n"/>
      <c r="G41" s="39" t="n"/>
      <c r="H41" s="37" t="n"/>
      <c r="I41" s="37" t="n"/>
      <c r="J41" s="37" t="n"/>
      <c r="K41" s="49" t="n"/>
      <c r="L41" s="39" t="n"/>
      <c r="M41" s="45" t="n"/>
      <c r="N41" s="37" t="n"/>
    </row>
    <row r="42" ht="21" customHeight="true">
      <c r="A42" s="36" t="n"/>
      <c r="B42" s="45" t="n"/>
      <c r="C42" s="39" t="n"/>
      <c r="D42" s="36" t="n"/>
      <c r="E42" s="36" t="n"/>
      <c r="F42" s="37" t="n"/>
      <c r="G42" s="39" t="n"/>
      <c r="H42" s="37" t="n"/>
      <c r="I42" s="37" t="n"/>
      <c r="J42" s="37" t="n"/>
      <c r="K42" s="49" t="n"/>
      <c r="L42" s="39" t="n"/>
      <c r="M42" s="45" t="n"/>
      <c r="N42" s="37" t="n"/>
    </row>
    <row r="43" ht="21" customHeight="true">
      <c r="A43" s="36" t="n"/>
      <c r="B43" s="45" t="n"/>
      <c r="C43" s="39" t="n"/>
      <c r="D43" s="36" t="n"/>
      <c r="E43" s="36" t="n"/>
      <c r="F43" s="37" t="n"/>
      <c r="G43" s="39" t="n"/>
      <c r="H43" s="37" t="n"/>
      <c r="I43" s="37" t="n"/>
      <c r="J43" s="37" t="n"/>
      <c r="K43" s="49" t="n"/>
      <c r="L43" s="39" t="n"/>
      <c r="M43" s="45" t="n"/>
      <c r="N43" s="37" t="n"/>
    </row>
    <row r="44" ht="21" customHeight="true">
      <c r="A44" s="36" t="n"/>
      <c r="B44" s="45" t="n"/>
      <c r="C44" s="39" t="n"/>
      <c r="D44" s="36" t="n"/>
      <c r="E44" s="36" t="n"/>
      <c r="F44" s="37" t="n"/>
      <c r="G44" s="39" t="n"/>
      <c r="H44" s="37" t="n"/>
      <c r="I44" s="37" t="n"/>
      <c r="J44" s="37" t="n"/>
      <c r="K44" s="49" t="n"/>
      <c r="L44" s="39" t="n"/>
      <c r="M44" s="45" t="n"/>
      <c r="N44" s="37" t="n"/>
    </row>
    <row r="45" ht="21" customHeight="true">
      <c r="A45" s="36" t="n"/>
      <c r="B45" s="45" t="n"/>
      <c r="C45" s="39" t="n"/>
      <c r="D45" s="36" t="n"/>
      <c r="E45" s="36" t="n"/>
      <c r="F45" s="37" t="n"/>
      <c r="G45" s="39" t="n"/>
      <c r="H45" s="37" t="n"/>
      <c r="I45" s="37" t="n"/>
      <c r="J45" s="37" t="n"/>
      <c r="K45" s="49" t="n"/>
      <c r="L45" s="39" t="n"/>
      <c r="M45" s="45" t="n"/>
      <c r="N45" s="37" t="n"/>
    </row>
    <row r="46" ht="21" customHeight="true">
      <c r="A46" s="36" t="n"/>
      <c r="B46" s="45" t="n"/>
      <c r="C46" s="39" t="n"/>
      <c r="D46" s="36" t="n"/>
      <c r="E46" s="36" t="n"/>
      <c r="F46" s="37" t="n"/>
      <c r="G46" s="39" t="n"/>
      <c r="H46" s="37" t="n"/>
      <c r="I46" s="37" t="n"/>
      <c r="J46" s="37" t="n"/>
      <c r="K46" s="49" t="n"/>
      <c r="L46" s="39" t="n"/>
      <c r="M46" s="45" t="n"/>
      <c r="N46" s="37" t="n"/>
    </row>
    <row r="47" ht="21" customHeight="true">
      <c r="A47" s="36" t="n"/>
      <c r="B47" s="45" t="n"/>
      <c r="C47" s="39" t="n"/>
      <c r="D47" s="36" t="n"/>
      <c r="E47" s="36" t="n"/>
      <c r="F47" s="37" t="n"/>
      <c r="G47" s="39" t="n"/>
      <c r="H47" s="37" t="n"/>
      <c r="I47" s="37" t="n"/>
      <c r="J47" s="37" t="n"/>
      <c r="K47" s="49" t="n"/>
      <c r="L47" s="39" t="n"/>
      <c r="M47" s="45" t="n"/>
      <c r="N47" s="37" t="n"/>
    </row>
    <row r="48" ht="21" customHeight="true">
      <c r="A48" s="36" t="n"/>
      <c r="B48" s="45" t="n"/>
      <c r="C48" s="39" t="n"/>
      <c r="D48" s="36" t="n"/>
      <c r="E48" s="36" t="n"/>
      <c r="F48" s="37" t="n"/>
      <c r="G48" s="39" t="n"/>
      <c r="H48" s="37" t="n"/>
      <c r="I48" s="37" t="n"/>
      <c r="J48" s="37" t="n"/>
      <c r="K48" s="49" t="n"/>
      <c r="L48" s="39" t="n"/>
      <c r="M48" s="45" t="n"/>
      <c r="N48" s="37" t="n"/>
    </row>
    <row r="49" ht="21" customHeight="true">
      <c r="A49" s="36" t="n"/>
      <c r="B49" s="45" t="n"/>
      <c r="C49" s="39" t="n"/>
      <c r="D49" s="36" t="n"/>
      <c r="E49" s="36" t="n"/>
      <c r="F49" s="37" t="n"/>
      <c r="G49" s="39" t="n"/>
      <c r="H49" s="37" t="n"/>
      <c r="I49" s="37" t="n"/>
      <c r="J49" s="37" t="n"/>
      <c r="K49" s="49" t="n"/>
      <c r="L49" s="39" t="n"/>
      <c r="M49" s="45" t="n"/>
      <c r="N49" s="37" t="n"/>
    </row>
    <row r="50" ht="21" customHeight="true">
      <c r="A50" s="36" t="n"/>
      <c r="B50" s="45" t="n"/>
      <c r="C50" s="39" t="n"/>
      <c r="D50" s="36" t="n"/>
      <c r="E50" s="36" t="n"/>
      <c r="F50" s="37" t="n"/>
      <c r="G50" s="39" t="n"/>
      <c r="H50" s="37" t="n"/>
      <c r="I50" s="37" t="n"/>
      <c r="J50" s="37" t="n"/>
      <c r="K50" s="49" t="n"/>
      <c r="L50" s="39" t="n"/>
      <c r="M50" s="45" t="n"/>
      <c r="N50" s="37" t="n"/>
    </row>
    <row r="51" ht="21" customHeight="true">
      <c r="A51" s="36" t="n"/>
      <c r="B51" s="45" t="n"/>
      <c r="C51" s="39" t="n"/>
      <c r="D51" s="36" t="n"/>
      <c r="E51" s="36" t="n"/>
      <c r="F51" s="37" t="n"/>
      <c r="G51" s="39" t="n"/>
      <c r="H51" s="37" t="n"/>
      <c r="I51" s="37" t="n"/>
      <c r="J51" s="37" t="n"/>
      <c r="K51" s="49" t="n"/>
      <c r="L51" s="39" t="n"/>
      <c r="M51" s="45" t="n"/>
      <c r="N51" s="37" t="n"/>
    </row>
    <row r="52" ht="21" customHeight="true">
      <c r="A52" s="36" t="n"/>
      <c r="B52" s="45" t="n"/>
      <c r="C52" s="39" t="n"/>
      <c r="D52" s="36" t="n"/>
      <c r="E52" s="36" t="n"/>
      <c r="F52" s="37" t="n"/>
      <c r="G52" s="39" t="n"/>
      <c r="H52" s="37" t="n"/>
      <c r="I52" s="37" t="n"/>
      <c r="J52" s="37" t="n"/>
      <c r="K52" s="49" t="n"/>
      <c r="L52" s="39" t="n"/>
      <c r="M52" s="45" t="n"/>
      <c r="N52" s="37" t="n"/>
    </row>
    <row r="53" ht="21" customHeight="true">
      <c r="A53" s="36" t="n"/>
      <c r="B53" s="45" t="n"/>
      <c r="C53" s="39" t="n"/>
      <c r="D53" s="36" t="n"/>
      <c r="E53" s="36" t="n"/>
      <c r="F53" s="37" t="n"/>
      <c r="G53" s="39" t="n"/>
      <c r="H53" s="37" t="n"/>
      <c r="I53" s="37" t="n"/>
      <c r="J53" s="37" t="n"/>
      <c r="K53" s="49" t="n"/>
      <c r="L53" s="39" t="n"/>
      <c r="M53" s="45" t="n"/>
      <c r="N53" s="37" t="n"/>
    </row>
    <row r="54" ht="21" customHeight="true">
      <c r="A54" s="36" t="n"/>
      <c r="B54" s="45" t="n"/>
      <c r="C54" s="39" t="n"/>
      <c r="D54" s="36" t="n"/>
      <c r="E54" s="36" t="n"/>
      <c r="F54" s="37" t="n"/>
      <c r="G54" s="39" t="n"/>
      <c r="H54" s="37" t="n"/>
      <c r="I54" s="37" t="n"/>
      <c r="J54" s="37" t="n"/>
      <c r="K54" s="49" t="n"/>
      <c r="L54" s="39" t="n"/>
      <c r="M54" s="45" t="n"/>
      <c r="N54" s="37" t="n"/>
    </row>
    <row r="55" ht="21" customHeight="true">
      <c r="A55" s="36" t="n"/>
      <c r="B55" s="45" t="n"/>
      <c r="C55" s="39" t="n"/>
      <c r="D55" s="36" t="n"/>
      <c r="E55" s="36" t="n"/>
      <c r="F55" s="37" t="n"/>
      <c r="G55" s="39" t="n"/>
      <c r="H55" s="37" t="n"/>
      <c r="I55" s="37" t="n"/>
      <c r="J55" s="37" t="n"/>
      <c r="K55" s="49" t="n"/>
      <c r="L55" s="39" t="n"/>
      <c r="M55" s="45" t="n"/>
      <c r="N55" s="37" t="n"/>
    </row>
    <row r="56" ht="21" customHeight="true">
      <c r="A56" s="36" t="n"/>
      <c r="B56" s="45" t="n"/>
      <c r="C56" s="39" t="n"/>
      <c r="D56" s="36" t="n"/>
      <c r="E56" s="36" t="n"/>
      <c r="F56" s="37" t="n"/>
      <c r="G56" s="39" t="n"/>
      <c r="H56" s="37" t="n"/>
      <c r="I56" s="37" t="n"/>
      <c r="J56" s="37" t="n"/>
      <c r="K56" s="49" t="n"/>
      <c r="L56" s="39" t="n"/>
      <c r="M56" s="45" t="n"/>
      <c r="N56" s="37" t="n"/>
    </row>
    <row r="57" ht="21" customHeight="true">
      <c r="A57" s="36" t="n"/>
      <c r="B57" s="45" t="n"/>
      <c r="C57" s="39" t="n"/>
      <c r="D57" s="36" t="n"/>
      <c r="E57" s="36" t="n"/>
      <c r="F57" s="37" t="n"/>
      <c r="G57" s="39" t="n"/>
      <c r="H57" s="37" t="n"/>
      <c r="I57" s="37" t="n"/>
      <c r="J57" s="37" t="n"/>
      <c r="K57" s="49" t="n"/>
      <c r="L57" s="39" t="n"/>
      <c r="M57" s="45" t="n"/>
      <c r="N57" s="37" t="n"/>
    </row>
    <row r="58" ht="21" customHeight="true">
      <c r="A58" s="36" t="n"/>
      <c r="B58" s="45" t="n"/>
      <c r="C58" s="39" t="n"/>
      <c r="D58" s="36" t="n"/>
      <c r="E58" s="36" t="n"/>
      <c r="F58" s="37" t="n"/>
      <c r="G58" s="39" t="n"/>
      <c r="H58" s="37" t="n"/>
      <c r="I58" s="37" t="n"/>
      <c r="J58" s="37" t="n"/>
      <c r="K58" s="49" t="n"/>
      <c r="L58" s="39" t="n"/>
      <c r="M58" s="45" t="n"/>
      <c r="N58" s="37" t="n"/>
    </row>
    <row r="59" ht="21" customHeight="true">
      <c r="A59" s="36" t="n"/>
      <c r="B59" s="45" t="n"/>
      <c r="C59" s="39" t="n"/>
      <c r="D59" s="36" t="n"/>
      <c r="E59" s="36" t="n"/>
      <c r="F59" s="37" t="n"/>
      <c r="G59" s="39" t="n"/>
      <c r="H59" s="37" t="n"/>
      <c r="I59" s="37" t="n"/>
      <c r="J59" s="37" t="n"/>
      <c r="K59" s="49" t="n"/>
      <c r="L59" s="39" t="n"/>
      <c r="M59" s="45" t="n"/>
      <c r="N59" s="37" t="n"/>
    </row>
    <row r="60" ht="21" customHeight="true">
      <c r="A60" s="36" t="n"/>
      <c r="B60" s="45" t="n"/>
      <c r="C60" s="39" t="n"/>
      <c r="D60" s="36" t="n"/>
      <c r="E60" s="36" t="n"/>
      <c r="F60" s="37" t="n"/>
      <c r="G60" s="39" t="n"/>
      <c r="H60" s="37" t="n"/>
      <c r="I60" s="37" t="n"/>
      <c r="J60" s="37" t="n"/>
      <c r="K60" s="49" t="n"/>
      <c r="L60" s="39" t="n"/>
      <c r="M60" s="45" t="n"/>
      <c r="N60" s="37" t="n"/>
    </row>
    <row r="61" ht="21" customHeight="true">
      <c r="A61" s="36" t="n"/>
      <c r="B61" s="45" t="n"/>
      <c r="C61" s="39" t="n"/>
      <c r="D61" s="36" t="n"/>
      <c r="E61" s="36" t="n"/>
      <c r="F61" s="37" t="n"/>
      <c r="G61" s="39" t="n"/>
      <c r="H61" s="37" t="n"/>
      <c r="I61" s="37" t="n"/>
      <c r="J61" s="37" t="n"/>
      <c r="K61" s="49" t="n"/>
      <c r="L61" s="39" t="n"/>
      <c r="M61" s="45" t="n"/>
      <c r="N61" s="37" t="n"/>
    </row>
    <row r="62" ht="21" customHeight="true">
      <c r="A62" s="36" t="n"/>
      <c r="B62" s="45" t="n"/>
      <c r="C62" s="39" t="n"/>
      <c r="D62" s="36" t="n"/>
      <c r="E62" s="36" t="n"/>
      <c r="F62" s="37" t="n"/>
      <c r="G62" s="39" t="n"/>
      <c r="H62" s="37" t="n"/>
      <c r="I62" s="37" t="n"/>
      <c r="J62" s="37" t="n"/>
      <c r="K62" s="49" t="n"/>
      <c r="L62" s="39" t="n"/>
      <c r="M62" s="45" t="n"/>
      <c r="N62" s="37" t="n"/>
    </row>
    <row r="63" ht="21" customHeight="true">
      <c r="A63" s="36" t="n"/>
      <c r="B63" s="45" t="n"/>
      <c r="C63" s="39" t="n"/>
      <c r="D63" s="36" t="n"/>
      <c r="E63" s="36" t="n"/>
      <c r="F63" s="37" t="n"/>
      <c r="G63" s="39" t="n"/>
      <c r="H63" s="37" t="n"/>
      <c r="I63" s="37" t="n"/>
      <c r="J63" s="37" t="n"/>
      <c r="K63" s="49" t="n"/>
      <c r="L63" s="39" t="n"/>
      <c r="M63" s="45" t="n"/>
      <c r="N63" s="37" t="n"/>
    </row>
    <row r="64" ht="21" customHeight="true">
      <c r="A64" s="36" t="n"/>
      <c r="B64" s="45" t="n"/>
      <c r="C64" s="39" t="n"/>
      <c r="D64" s="36" t="n"/>
      <c r="E64" s="36" t="n"/>
      <c r="F64" s="37" t="n"/>
      <c r="G64" s="39" t="n"/>
      <c r="H64" s="37" t="n"/>
      <c r="I64" s="37" t="n"/>
      <c r="J64" s="37" t="n"/>
      <c r="K64" s="49" t="n"/>
      <c r="L64" s="39" t="n"/>
      <c r="M64" s="45" t="n"/>
      <c r="N64" s="37" t="n"/>
    </row>
    <row r="65" ht="21" customHeight="true">
      <c r="A65" s="36" t="n"/>
      <c r="B65" s="45" t="n"/>
      <c r="C65" s="39" t="n"/>
      <c r="D65" s="36" t="n"/>
      <c r="E65" s="36" t="n"/>
      <c r="F65" s="37" t="n"/>
      <c r="G65" s="39" t="n"/>
      <c r="H65" s="37" t="n"/>
      <c r="I65" s="37" t="n"/>
      <c r="J65" s="37" t="n"/>
      <c r="K65" s="49" t="n"/>
      <c r="L65" s="39" t="n"/>
      <c r="M65" s="45" t="n"/>
      <c r="N65" s="37" t="n"/>
    </row>
    <row r="66" ht="21" customHeight="true">
      <c r="A66" s="36" t="n"/>
      <c r="B66" s="45" t="n"/>
      <c r="C66" s="39" t="n"/>
      <c r="D66" s="36" t="n"/>
      <c r="E66" s="36" t="n"/>
      <c r="F66" s="37" t="n"/>
      <c r="G66" s="39" t="n"/>
      <c r="H66" s="37" t="n"/>
      <c r="I66" s="37" t="n"/>
      <c r="J66" s="37" t="n"/>
      <c r="K66" s="49" t="n"/>
      <c r="L66" s="39" t="n"/>
      <c r="M66" s="45" t="n"/>
      <c r="N66" s="37" t="n"/>
    </row>
    <row r="67" ht="21" customHeight="true">
      <c r="A67" s="36" t="n"/>
      <c r="B67" s="45" t="n"/>
      <c r="C67" s="39" t="n"/>
      <c r="D67" s="36" t="n"/>
      <c r="E67" s="36" t="n"/>
      <c r="F67" s="37" t="n"/>
      <c r="G67" s="39" t="n"/>
      <c r="H67" s="37" t="n"/>
      <c r="I67" s="37" t="n"/>
      <c r="J67" s="37" t="n"/>
      <c r="K67" s="49" t="n"/>
      <c r="L67" s="39" t="n"/>
      <c r="M67" s="45" t="n"/>
      <c r="N67" s="37" t="n"/>
    </row>
    <row r="68" ht="21" customHeight="true">
      <c r="A68" s="36" t="n"/>
      <c r="B68" s="45" t="n"/>
      <c r="C68" s="39" t="n"/>
      <c r="D68" s="36" t="n"/>
      <c r="E68" s="36" t="n"/>
      <c r="F68" s="37" t="n"/>
      <c r="G68" s="39" t="n"/>
      <c r="H68" s="37" t="n"/>
      <c r="I68" s="37" t="n"/>
      <c r="J68" s="37" t="n"/>
      <c r="K68" s="49" t="n"/>
      <c r="L68" s="39" t="n"/>
      <c r="M68" s="45" t="n"/>
      <c r="N68" s="37" t="n"/>
    </row>
    <row r="69" ht="21" customHeight="true">
      <c r="A69" s="36" t="n"/>
      <c r="B69" s="45" t="n"/>
      <c r="C69" s="39" t="n"/>
      <c r="D69" s="36" t="n"/>
      <c r="E69" s="36" t="n"/>
      <c r="F69" s="37" t="n"/>
      <c r="G69" s="39" t="n"/>
      <c r="H69" s="37" t="n"/>
      <c r="I69" s="37" t="n"/>
      <c r="J69" s="37" t="n"/>
      <c r="K69" s="49" t="n"/>
      <c r="L69" s="39" t="n"/>
      <c r="M69" s="45" t="n"/>
      <c r="N69" s="37" t="n"/>
    </row>
    <row r="70" ht="21" customHeight="true">
      <c r="A70" s="36" t="n"/>
      <c r="B70" s="45" t="n"/>
      <c r="C70" s="39" t="n"/>
      <c r="D70" s="36" t="n"/>
      <c r="E70" s="36" t="n"/>
      <c r="F70" s="37" t="n"/>
      <c r="G70" s="39" t="n"/>
      <c r="H70" s="37" t="n"/>
      <c r="I70" s="37" t="n"/>
      <c r="J70" s="37" t="n"/>
      <c r="K70" s="49" t="n"/>
      <c r="L70" s="39" t="n"/>
      <c r="M70" s="45" t="n"/>
      <c r="N70" s="37" t="n"/>
    </row>
    <row r="71" ht="21" customHeight="true">
      <c r="A71" s="36" t="n"/>
      <c r="B71" s="45" t="n"/>
      <c r="C71" s="39" t="n"/>
      <c r="D71" s="36" t="n"/>
      <c r="E71" s="36" t="n"/>
      <c r="F71" s="37" t="n"/>
      <c r="G71" s="39" t="n"/>
      <c r="H71" s="37" t="n"/>
      <c r="I71" s="37" t="n"/>
      <c r="J71" s="37" t="n"/>
      <c r="K71" s="49" t="n"/>
      <c r="L71" s="39" t="n"/>
      <c r="M71" s="45" t="n"/>
      <c r="N71" s="37" t="n"/>
    </row>
    <row r="72" ht="21" customHeight="true">
      <c r="A72" s="36" t="n"/>
      <c r="B72" s="45" t="n"/>
      <c r="C72" s="39" t="n"/>
      <c r="D72" s="36" t="n"/>
      <c r="E72" s="36" t="n"/>
      <c r="F72" s="37" t="n"/>
      <c r="G72" s="39" t="n"/>
      <c r="H72" s="37" t="n"/>
      <c r="I72" s="37" t="n"/>
      <c r="J72" s="37" t="n"/>
      <c r="K72" s="49" t="n"/>
      <c r="L72" s="39" t="n"/>
      <c r="M72" s="45" t="n"/>
      <c r="N72" s="37" t="n"/>
    </row>
    <row r="73" ht="21" customHeight="true">
      <c r="A73" s="36" t="n"/>
      <c r="B73" s="45" t="n"/>
      <c r="C73" s="39" t="n"/>
      <c r="D73" s="36" t="n"/>
      <c r="E73" s="36" t="n"/>
      <c r="F73" s="37" t="n"/>
      <c r="G73" s="39" t="n"/>
      <c r="H73" s="37" t="n"/>
      <c r="I73" s="37" t="n"/>
      <c r="J73" s="37" t="n"/>
      <c r="K73" s="49" t="n"/>
      <c r="L73" s="39" t="n"/>
      <c r="M73" s="45" t="n"/>
      <c r="N73" s="37" t="n"/>
    </row>
    <row r="74" ht="21" customHeight="true">
      <c r="A74" s="36" t="n"/>
      <c r="B74" s="45" t="n"/>
      <c r="C74" s="39" t="n"/>
      <c r="D74" s="36" t="n"/>
      <c r="E74" s="36" t="n"/>
      <c r="F74" s="37" t="n"/>
      <c r="G74" s="39" t="n"/>
      <c r="H74" s="37" t="n"/>
      <c r="I74" s="37" t="n"/>
      <c r="J74" s="37" t="n"/>
      <c r="K74" s="49" t="n"/>
      <c r="L74" s="39" t="n"/>
      <c r="M74" s="45" t="n"/>
      <c r="N74" s="37" t="n"/>
    </row>
    <row r="75" ht="21" customHeight="true">
      <c r="A75" s="36" t="n"/>
      <c r="B75" s="45" t="n"/>
      <c r="C75" s="39" t="n"/>
      <c r="D75" s="36" t="n"/>
      <c r="E75" s="36" t="n"/>
      <c r="F75" s="37" t="n"/>
      <c r="G75" s="39" t="n"/>
      <c r="H75" s="37" t="n"/>
      <c r="I75" s="37" t="n"/>
      <c r="J75" s="37" t="n"/>
      <c r="K75" s="49" t="n"/>
      <c r="L75" s="39" t="n"/>
      <c r="M75" s="45" t="n"/>
      <c r="N75" s="37" t="n"/>
    </row>
    <row r="76" ht="21" customHeight="true">
      <c r="A76" s="36" t="n"/>
      <c r="B76" s="45" t="n"/>
      <c r="C76" s="39" t="n"/>
      <c r="D76" s="36" t="n"/>
      <c r="E76" s="36" t="n"/>
      <c r="F76" s="37" t="n"/>
      <c r="G76" s="39" t="n"/>
      <c r="H76" s="37" t="n"/>
      <c r="I76" s="37" t="n"/>
      <c r="J76" s="37" t="n"/>
      <c r="K76" s="49" t="n"/>
      <c r="L76" s="39" t="n"/>
      <c r="M76" s="45" t="n"/>
      <c r="N76" s="37" t="n"/>
    </row>
    <row r="77" ht="21" customHeight="true">
      <c r="A77" s="36" t="n"/>
      <c r="B77" s="45" t="n"/>
      <c r="C77" s="39" t="n"/>
      <c r="D77" s="36" t="n"/>
      <c r="E77" s="36" t="n"/>
      <c r="F77" s="37" t="n"/>
      <c r="G77" s="39" t="n"/>
      <c r="H77" s="37" t="n"/>
      <c r="I77" s="37" t="n"/>
      <c r="J77" s="37" t="n"/>
      <c r="K77" s="49" t="n"/>
      <c r="L77" s="39" t="n"/>
      <c r="M77" s="45" t="n"/>
      <c r="N77" s="37" t="n"/>
    </row>
    <row r="78" ht="21" customHeight="true">
      <c r="A78" s="36" t="n"/>
      <c r="B78" s="45" t="n"/>
      <c r="C78" s="39" t="n"/>
      <c r="D78" s="36" t="n"/>
      <c r="E78" s="36" t="n"/>
      <c r="F78" s="37" t="n"/>
      <c r="G78" s="39" t="n"/>
      <c r="H78" s="37" t="n"/>
      <c r="I78" s="37" t="n"/>
      <c r="J78" s="37" t="n"/>
      <c r="K78" s="49" t="n"/>
      <c r="L78" s="39" t="n"/>
      <c r="M78" s="45" t="n"/>
      <c r="N78" s="37" t="n"/>
    </row>
    <row r="79" ht="21" customHeight="true">
      <c r="A79" s="36" t="n"/>
      <c r="B79" s="45" t="n"/>
      <c r="C79" s="39" t="n"/>
      <c r="D79" s="36" t="n"/>
      <c r="E79" s="36" t="n"/>
      <c r="F79" s="37" t="n"/>
      <c r="G79" s="39" t="n"/>
      <c r="H79" s="37" t="n"/>
      <c r="I79" s="37" t="n"/>
      <c r="J79" s="37" t="n"/>
      <c r="K79" s="49" t="n"/>
      <c r="L79" s="39" t="n"/>
      <c r="M79" s="45" t="n"/>
      <c r="N79" s="37" t="n"/>
    </row>
    <row r="80" ht="21" customHeight="true">
      <c r="A80" s="36" t="n"/>
      <c r="B80" s="45" t="n"/>
      <c r="C80" s="39" t="n"/>
      <c r="D80" s="36" t="n"/>
      <c r="E80" s="36" t="n"/>
      <c r="F80" s="37" t="n"/>
      <c r="G80" s="39" t="n"/>
      <c r="H80" s="37" t="n"/>
      <c r="I80" s="37" t="n"/>
      <c r="J80" s="37" t="n"/>
      <c r="K80" s="49" t="n"/>
      <c r="L80" s="39" t="n"/>
      <c r="M80" s="45" t="n"/>
      <c r="N80" s="37" t="n"/>
    </row>
    <row r="81" ht="21" customHeight="true">
      <c r="A81" s="36" t="n"/>
      <c r="B81" s="45" t="n"/>
      <c r="C81" s="39" t="n"/>
      <c r="D81" s="36" t="n"/>
      <c r="E81" s="36" t="n"/>
      <c r="F81" s="37" t="n"/>
      <c r="G81" s="39" t="n"/>
      <c r="H81" s="37" t="n"/>
      <c r="I81" s="37" t="n"/>
      <c r="J81" s="37" t="n"/>
      <c r="K81" s="49" t="n"/>
      <c r="L81" s="39" t="n"/>
      <c r="M81" s="45" t="n"/>
      <c r="N81" s="37" t="n"/>
    </row>
    <row r="82" ht="21" customHeight="true">
      <c r="A82" s="36" t="n"/>
      <c r="B82" s="45" t="n"/>
      <c r="C82" s="39" t="n"/>
      <c r="D82" s="36" t="n"/>
      <c r="E82" s="36" t="n"/>
      <c r="F82" s="37" t="n"/>
      <c r="G82" s="39" t="n"/>
      <c r="H82" s="37" t="n"/>
      <c r="I82" s="37" t="n"/>
      <c r="J82" s="37" t="n"/>
      <c r="K82" s="49" t="n"/>
      <c r="L82" s="39" t="n"/>
      <c r="M82" s="45" t="n"/>
      <c r="N82" s="37" t="n"/>
    </row>
    <row r="83" ht="21" customHeight="true">
      <c r="A83" s="36" t="n"/>
      <c r="B83" s="45" t="n"/>
      <c r="C83" s="39" t="n"/>
      <c r="D83" s="36" t="n"/>
      <c r="E83" s="36" t="n"/>
      <c r="F83" s="37" t="n"/>
      <c r="G83" s="39" t="n"/>
      <c r="H83" s="37" t="n"/>
      <c r="I83" s="37" t="n"/>
      <c r="J83" s="37" t="n"/>
      <c r="K83" s="49" t="n"/>
      <c r="L83" s="39" t="n"/>
      <c r="M83" s="45" t="n"/>
      <c r="N83" s="37" t="n"/>
    </row>
    <row r="84" ht="21" customHeight="true">
      <c r="A84" s="36" t="n"/>
      <c r="B84" s="45" t="n"/>
      <c r="C84" s="39" t="n"/>
      <c r="D84" s="36" t="n"/>
      <c r="E84" s="36" t="n"/>
      <c r="F84" s="37" t="n"/>
      <c r="G84" s="39" t="n"/>
      <c r="H84" s="37" t="n"/>
      <c r="I84" s="37" t="n"/>
      <c r="J84" s="37" t="n"/>
      <c r="K84" s="49" t="n"/>
      <c r="L84" s="39" t="n"/>
      <c r="M84" s="45" t="n"/>
      <c r="N84" s="37" t="n"/>
    </row>
    <row r="85" ht="21" customHeight="true">
      <c r="A85" s="36" t="n"/>
      <c r="B85" s="45" t="n"/>
      <c r="C85" s="39" t="n"/>
      <c r="D85" s="36" t="n"/>
      <c r="E85" s="36" t="n"/>
      <c r="F85" s="37" t="n"/>
      <c r="G85" s="39" t="n"/>
      <c r="H85" s="37" t="n"/>
      <c r="I85" s="37" t="n"/>
      <c r="J85" s="37" t="n"/>
      <c r="K85" s="49" t="n"/>
      <c r="L85" s="39" t="n"/>
      <c r="M85" s="45" t="n"/>
      <c r="N85" s="37" t="n"/>
    </row>
    <row r="86" ht="21" customHeight="true">
      <c r="A86" s="36" t="n"/>
      <c r="B86" s="45" t="n"/>
      <c r="C86" s="39" t="n"/>
      <c r="D86" s="36" t="n"/>
      <c r="E86" s="36" t="n"/>
      <c r="F86" s="37" t="n"/>
      <c r="G86" s="39" t="n"/>
      <c r="H86" s="37" t="n"/>
      <c r="I86" s="37" t="n"/>
      <c r="J86" s="37" t="n"/>
      <c r="K86" s="49" t="n"/>
      <c r="L86" s="39" t="n"/>
      <c r="M86" s="45" t="n"/>
      <c r="N86" s="37" t="n"/>
    </row>
    <row r="87" ht="21" customHeight="true">
      <c r="A87" s="36" t="n"/>
      <c r="B87" s="45" t="n"/>
      <c r="C87" s="39" t="n"/>
      <c r="D87" s="36" t="n"/>
      <c r="E87" s="36" t="n"/>
      <c r="F87" s="37" t="n"/>
      <c r="G87" s="39" t="n"/>
      <c r="H87" s="37" t="n"/>
      <c r="I87" s="37" t="n"/>
      <c r="J87" s="37" t="n"/>
      <c r="K87" s="49" t="n"/>
      <c r="L87" s="39" t="n"/>
      <c r="M87" s="45" t="n"/>
      <c r="N87" s="37" t="n"/>
    </row>
    <row r="88" ht="21" customHeight="true">
      <c r="A88" s="36" t="n"/>
      <c r="B88" s="45" t="n"/>
      <c r="C88" s="39" t="n"/>
      <c r="D88" s="36" t="n"/>
      <c r="E88" s="36" t="n"/>
      <c r="F88" s="37" t="n"/>
      <c r="G88" s="39" t="n"/>
      <c r="H88" s="37" t="n"/>
      <c r="I88" s="37" t="n"/>
      <c r="J88" s="37" t="n"/>
      <c r="K88" s="49" t="n"/>
      <c r="L88" s="39" t="n"/>
      <c r="M88" s="45" t="n"/>
      <c r="N88" s="37" t="n"/>
    </row>
    <row r="89" ht="21" customHeight="true">
      <c r="A89" s="36" t="n"/>
      <c r="B89" s="45" t="n"/>
      <c r="C89" s="39" t="n"/>
      <c r="D89" s="36" t="n"/>
      <c r="E89" s="36" t="n"/>
      <c r="F89" s="37" t="n"/>
      <c r="G89" s="39" t="n"/>
      <c r="H89" s="37" t="n"/>
      <c r="I89" s="37" t="n"/>
      <c r="J89" s="37" t="n"/>
      <c r="K89" s="49" t="n"/>
      <c r="L89" s="39" t="n"/>
      <c r="M89" s="45" t="n"/>
      <c r="N89" s="37" t="n"/>
    </row>
    <row r="90" ht="21" customHeight="true">
      <c r="A90" s="36" t="n"/>
      <c r="B90" s="45" t="n"/>
      <c r="C90" s="39" t="n"/>
      <c r="D90" s="36" t="n"/>
      <c r="E90" s="36" t="n"/>
      <c r="F90" s="37" t="n"/>
      <c r="G90" s="39" t="n"/>
      <c r="H90" s="37" t="n"/>
      <c r="I90" s="37" t="n"/>
      <c r="J90" s="37" t="n"/>
      <c r="K90" s="49" t="n"/>
      <c r="L90" s="39" t="n"/>
      <c r="M90" s="45" t="n"/>
      <c r="N90" s="37" t="n"/>
    </row>
    <row r="91" ht="21" customHeight="true">
      <c r="A91" s="36" t="n"/>
      <c r="B91" s="45" t="n"/>
      <c r="C91" s="39" t="n"/>
      <c r="D91" s="36" t="n"/>
      <c r="E91" s="36" t="n"/>
      <c r="F91" s="37" t="n"/>
      <c r="G91" s="39" t="n"/>
      <c r="H91" s="37" t="n"/>
      <c r="I91" s="37" t="n"/>
      <c r="J91" s="37" t="n"/>
      <c r="K91" s="49" t="n"/>
      <c r="L91" s="39" t="n"/>
      <c r="M91" s="45" t="n"/>
      <c r="N91" s="37" t="n"/>
    </row>
    <row r="92" ht="21" customHeight="true">
      <c r="A92" s="36" t="n"/>
      <c r="B92" s="45" t="n"/>
      <c r="C92" s="39" t="n"/>
      <c r="D92" s="36" t="n"/>
      <c r="E92" s="36" t="n"/>
      <c r="F92" s="37" t="n"/>
      <c r="G92" s="39" t="n"/>
      <c r="H92" s="37" t="n"/>
      <c r="I92" s="37" t="n"/>
      <c r="J92" s="37" t="n"/>
      <c r="K92" s="49" t="n"/>
      <c r="L92" s="39" t="n"/>
      <c r="M92" s="45" t="n"/>
      <c r="N92" s="37" t="n"/>
    </row>
    <row r="93" ht="21" customHeight="true">
      <c r="A93" s="36" t="n"/>
      <c r="B93" s="45" t="n"/>
      <c r="C93" s="39" t="n"/>
      <c r="D93" s="36" t="n"/>
      <c r="E93" s="36" t="n"/>
      <c r="F93" s="37" t="n"/>
      <c r="G93" s="39" t="n"/>
      <c r="H93" s="37" t="n"/>
      <c r="I93" s="37" t="n"/>
      <c r="J93" s="37" t="n"/>
      <c r="K93" s="49" t="n"/>
      <c r="L93" s="39" t="n"/>
      <c r="M93" s="45" t="n"/>
      <c r="N93" s="37" t="n"/>
    </row>
    <row r="94" ht="21" customHeight="true">
      <c r="A94" s="36" t="n"/>
      <c r="B94" s="45" t="n"/>
      <c r="C94" s="39" t="n"/>
      <c r="D94" s="36" t="n"/>
      <c r="E94" s="36" t="n"/>
      <c r="F94" s="37" t="n"/>
      <c r="G94" s="39" t="n"/>
      <c r="H94" s="37" t="n"/>
      <c r="I94" s="37" t="n"/>
      <c r="J94" s="37" t="n"/>
      <c r="K94" s="49" t="n"/>
      <c r="L94" s="39" t="n"/>
      <c r="M94" s="45" t="n"/>
      <c r="N94" s="37" t="n"/>
    </row>
    <row r="95" ht="21" customHeight="true">
      <c r="A95" s="36" t="n"/>
      <c r="B95" s="45" t="n"/>
      <c r="C95" s="39" t="n"/>
      <c r="D95" s="36" t="n"/>
      <c r="E95" s="36" t="n"/>
      <c r="F95" s="37" t="n"/>
      <c r="G95" s="39" t="n"/>
      <c r="H95" s="37" t="n"/>
      <c r="I95" s="37" t="n"/>
      <c r="J95" s="37" t="n"/>
      <c r="K95" s="49" t="n"/>
      <c r="L95" s="39" t="n"/>
      <c r="M95" s="45" t="n"/>
      <c r="N95" s="37" t="n"/>
    </row>
    <row r="96" ht="21" customHeight="true">
      <c r="A96" s="36" t="n"/>
      <c r="B96" s="45" t="n"/>
      <c r="C96" s="39" t="n"/>
      <c r="D96" s="36" t="n"/>
      <c r="E96" s="36" t="n"/>
      <c r="F96" s="37" t="n"/>
      <c r="G96" s="39" t="n"/>
      <c r="H96" s="37" t="n"/>
      <c r="I96" s="37" t="n"/>
      <c r="J96" s="37" t="n"/>
      <c r="K96" s="49" t="n"/>
      <c r="L96" s="39" t="n"/>
      <c r="M96" s="45" t="n"/>
      <c r="N96" s="37" t="n"/>
    </row>
    <row r="97" ht="21" customHeight="true">
      <c r="A97" s="36" t="n"/>
      <c r="B97" s="45" t="n"/>
      <c r="C97" s="39" t="n"/>
      <c r="D97" s="36" t="n"/>
      <c r="E97" s="36" t="n"/>
      <c r="F97" s="37" t="n"/>
      <c r="G97" s="39" t="n"/>
      <c r="H97" s="37" t="n"/>
      <c r="I97" s="37" t="n"/>
      <c r="J97" s="37" t="n"/>
      <c r="K97" s="49" t="n"/>
      <c r="L97" s="39" t="n"/>
      <c r="M97" s="45" t="n"/>
      <c r="N97" s="37" t="n"/>
    </row>
    <row r="98" ht="21" customHeight="true">
      <c r="A98" s="36" t="n"/>
      <c r="B98" s="45" t="n"/>
      <c r="C98" s="39" t="n"/>
      <c r="D98" s="36" t="n"/>
      <c r="E98" s="36" t="n"/>
      <c r="F98" s="37" t="n"/>
      <c r="G98" s="39" t="n"/>
      <c r="H98" s="37" t="n"/>
      <c r="I98" s="37" t="n"/>
      <c r="J98" s="37" t="n"/>
      <c r="K98" s="49" t="n"/>
      <c r="L98" s="39" t="n"/>
      <c r="M98" s="45" t="n"/>
      <c r="N98" s="37" t="n"/>
    </row>
    <row r="99" ht="21" customHeight="true">
      <c r="A99" s="36" t="n"/>
      <c r="B99" s="45" t="n"/>
      <c r="C99" s="39" t="n"/>
      <c r="D99" s="36" t="n"/>
      <c r="E99" s="36" t="n"/>
      <c r="F99" s="37" t="n"/>
      <c r="G99" s="39" t="n"/>
      <c r="H99" s="37" t="n"/>
      <c r="I99" s="37" t="n"/>
      <c r="J99" s="37" t="n"/>
      <c r="K99" s="49" t="n"/>
      <c r="L99" s="39" t="n"/>
      <c r="M99" s="45" t="n"/>
      <c r="N99" s="37" t="n"/>
    </row>
    <row r="100" ht="21" customHeight="true">
      <c r="A100" s="36" t="n"/>
      <c r="B100" s="45" t="n"/>
      <c r="C100" s="39" t="n"/>
      <c r="D100" s="36" t="n"/>
      <c r="E100" s="36" t="n"/>
      <c r="F100" s="37" t="n"/>
      <c r="G100" s="39" t="n"/>
      <c r="H100" s="37" t="n"/>
      <c r="I100" s="37" t="n"/>
      <c r="J100" s="37" t="n"/>
      <c r="K100" s="49" t="n"/>
      <c r="L100" s="39" t="n"/>
      <c r="M100" s="45" t="n"/>
      <c r="N100" s="37" t="n"/>
    </row>
    <row r="101" ht="21" customHeight="true">
      <c r="A101" s="36" t="n"/>
      <c r="B101" s="45" t="n"/>
      <c r="C101" s="39" t="n"/>
      <c r="D101" s="36" t="n"/>
      <c r="E101" s="36" t="n"/>
      <c r="F101" s="37" t="n"/>
      <c r="G101" s="39" t="n"/>
      <c r="H101" s="37" t="n"/>
      <c r="I101" s="37" t="n"/>
      <c r="J101" s="37" t="n"/>
      <c r="K101" s="49" t="n"/>
      <c r="L101" s="39" t="n"/>
      <c r="M101" s="45" t="n"/>
      <c r="N101" s="37" t="n"/>
    </row>
    <row r="102" ht="21" customHeight="true">
      <c r="A102" s="36" t="n"/>
      <c r="B102" s="45" t="n"/>
      <c r="C102" s="39" t="n"/>
      <c r="D102" s="36" t="n"/>
      <c r="E102" s="36" t="n"/>
      <c r="F102" s="37" t="n"/>
      <c r="G102" s="39" t="n"/>
      <c r="H102" s="37" t="n"/>
      <c r="I102" s="37" t="n"/>
      <c r="J102" s="37" t="n"/>
      <c r="K102" s="49" t="n"/>
      <c r="L102" s="39" t="n"/>
      <c r="M102" s="45" t="n"/>
      <c r="N102" s="37" t="n"/>
    </row>
    <row r="103" ht="21" customHeight="true">
      <c r="A103" s="36" t="n"/>
      <c r="B103" s="45" t="n"/>
      <c r="C103" s="39" t="n"/>
      <c r="D103" s="36" t="n"/>
      <c r="E103" s="36" t="n"/>
      <c r="F103" s="37" t="n"/>
      <c r="G103" s="39" t="n"/>
      <c r="H103" s="37" t="n"/>
      <c r="I103" s="37" t="n"/>
      <c r="J103" s="37" t="n"/>
      <c r="K103" s="49" t="n"/>
      <c r="L103" s="39" t="n"/>
      <c r="M103" s="45" t="n"/>
      <c r="N103" s="37" t="n"/>
    </row>
    <row r="104" ht="21" customHeight="true">
      <c r="A104" s="36" t="n"/>
      <c r="B104" s="45" t="n"/>
      <c r="C104" s="39" t="n"/>
      <c r="D104" s="36" t="n"/>
      <c r="E104" s="36" t="n"/>
      <c r="F104" s="37" t="n"/>
      <c r="G104" s="39" t="n"/>
      <c r="H104" s="37" t="n"/>
      <c r="I104" s="37" t="n"/>
      <c r="J104" s="37" t="n"/>
      <c r="K104" s="49" t="n"/>
      <c r="L104" s="39" t="n"/>
      <c r="M104" s="45" t="n"/>
      <c r="N104" s="37" t="n"/>
    </row>
    <row r="105" ht="21" customHeight="true">
      <c r="A105" s="36" t="n"/>
      <c r="B105" s="45" t="n"/>
      <c r="C105" s="39" t="n"/>
      <c r="D105" s="36" t="n"/>
      <c r="E105" s="36" t="n"/>
      <c r="F105" s="37" t="n"/>
      <c r="G105" s="39" t="n"/>
      <c r="H105" s="37" t="n"/>
      <c r="I105" s="37" t="n"/>
      <c r="J105" s="37" t="n"/>
      <c r="K105" s="49" t="n"/>
      <c r="L105" s="39" t="n"/>
      <c r="M105" s="45" t="n"/>
      <c r="N105" s="37" t="n"/>
    </row>
    <row r="106" ht="21" customHeight="true">
      <c r="A106" s="36" t="n"/>
      <c r="B106" s="45" t="n"/>
      <c r="C106" s="39" t="n"/>
      <c r="D106" s="36" t="n"/>
      <c r="E106" s="36" t="n"/>
      <c r="F106" s="37" t="n"/>
      <c r="G106" s="39" t="n"/>
      <c r="H106" s="37" t="n"/>
      <c r="I106" s="37" t="n"/>
      <c r="J106" s="37" t="n"/>
      <c r="K106" s="49" t="n"/>
      <c r="L106" s="39" t="n"/>
      <c r="M106" s="45" t="n"/>
      <c r="N106" s="37" t="n"/>
    </row>
    <row r="107" ht="21" customHeight="true">
      <c r="A107" s="36" t="n"/>
      <c r="B107" s="45" t="n"/>
      <c r="C107" s="39" t="n"/>
      <c r="D107" s="36" t="n"/>
      <c r="E107" s="36" t="n"/>
      <c r="F107" s="37" t="n"/>
      <c r="G107" s="39" t="n"/>
      <c r="H107" s="37" t="n"/>
      <c r="I107" s="37" t="n"/>
      <c r="J107" s="37" t="n"/>
      <c r="K107" s="49" t="n"/>
      <c r="L107" s="39" t="n"/>
      <c r="M107" s="45" t="n"/>
      <c r="N107" s="37" t="n"/>
    </row>
    <row r="108" ht="21" customHeight="true">
      <c r="A108" s="36" t="n"/>
      <c r="B108" s="45" t="n"/>
      <c r="C108" s="39" t="n"/>
      <c r="D108" s="36" t="n"/>
      <c r="E108" s="36" t="n"/>
      <c r="F108" s="37" t="n"/>
      <c r="G108" s="39" t="n"/>
      <c r="H108" s="37" t="n"/>
      <c r="I108" s="37" t="n"/>
      <c r="J108" s="37" t="n"/>
      <c r="K108" s="49" t="n"/>
      <c r="L108" s="39" t="n"/>
      <c r="M108" s="45" t="n"/>
      <c r="N108" s="37" t="n"/>
    </row>
    <row r="109" ht="21" customHeight="true">
      <c r="A109" s="36" t="n"/>
      <c r="B109" s="45" t="n"/>
      <c r="C109" s="39" t="n"/>
      <c r="D109" s="36" t="n"/>
      <c r="E109" s="36" t="n"/>
      <c r="F109" s="37" t="n"/>
      <c r="G109" s="39" t="n"/>
      <c r="H109" s="37" t="n"/>
      <c r="I109" s="37" t="n"/>
      <c r="J109" s="37" t="n"/>
      <c r="K109" s="49" t="n"/>
      <c r="L109" s="39" t="n"/>
      <c r="M109" s="45" t="n"/>
      <c r="N109" s="37" t="n"/>
    </row>
    <row r="110" ht="21" customHeight="true">
      <c r="A110" s="36" t="n"/>
      <c r="B110" s="45" t="n"/>
      <c r="C110" s="39" t="n"/>
      <c r="D110" s="36" t="n"/>
      <c r="E110" s="36" t="n"/>
      <c r="F110" s="37" t="n"/>
      <c r="G110" s="39" t="n"/>
      <c r="H110" s="37" t="n"/>
      <c r="I110" s="37" t="n"/>
      <c r="J110" s="37" t="n"/>
      <c r="K110" s="49" t="n"/>
      <c r="L110" s="39" t="n"/>
      <c r="M110" s="45" t="n"/>
      <c r="N110" s="37" t="n"/>
    </row>
    <row r="111" ht="21" customHeight="true">
      <c r="A111" s="36" t="n"/>
      <c r="B111" s="45" t="n"/>
      <c r="C111" s="39" t="n"/>
      <c r="D111" s="36" t="n"/>
      <c r="E111" s="36" t="n"/>
      <c r="F111" s="37" t="n"/>
      <c r="G111" s="39" t="n"/>
      <c r="H111" s="37" t="n"/>
      <c r="I111" s="37" t="n"/>
      <c r="J111" s="37" t="n"/>
      <c r="K111" s="49" t="n"/>
      <c r="L111" s="39" t="n"/>
      <c r="M111" s="45" t="n"/>
      <c r="N111" s="37" t="n"/>
    </row>
    <row r="112" ht="21" customHeight="true">
      <c r="A112" s="36" t="n"/>
      <c r="B112" s="45" t="n"/>
      <c r="C112" s="39" t="n"/>
      <c r="D112" s="36" t="n"/>
      <c r="E112" s="36" t="n"/>
      <c r="F112" s="37" t="n"/>
      <c r="G112" s="39" t="n"/>
      <c r="H112" s="37" t="n"/>
      <c r="I112" s="37" t="n"/>
      <c r="J112" s="37" t="n"/>
      <c r="K112" s="49" t="n"/>
      <c r="L112" s="39" t="n"/>
      <c r="M112" s="45" t="n"/>
      <c r="N112" s="37" t="n"/>
    </row>
    <row r="113" ht="21" customHeight="true">
      <c r="A113" s="36" t="n"/>
      <c r="B113" s="45" t="n"/>
      <c r="C113" s="39" t="n"/>
      <c r="D113" s="36" t="n"/>
      <c r="E113" s="36" t="n"/>
      <c r="F113" s="37" t="n"/>
      <c r="G113" s="39" t="n"/>
      <c r="H113" s="37" t="n"/>
      <c r="I113" s="37" t="n"/>
      <c r="J113" s="37" t="n"/>
      <c r="K113" s="49" t="n"/>
      <c r="L113" s="39" t="n"/>
      <c r="M113" s="45" t="n"/>
      <c r="N113" s="37" t="n"/>
    </row>
    <row r="114" ht="21" customHeight="true">
      <c r="A114" s="36" t="n"/>
      <c r="B114" s="45" t="n"/>
      <c r="C114" s="39" t="n"/>
      <c r="D114" s="36" t="n"/>
      <c r="E114" s="36" t="n"/>
      <c r="F114" s="37" t="n"/>
      <c r="G114" s="39" t="n"/>
      <c r="H114" s="37" t="n"/>
      <c r="I114" s="37" t="n"/>
      <c r="J114" s="37" t="n"/>
      <c r="K114" s="49" t="n"/>
      <c r="L114" s="39" t="n"/>
      <c r="M114" s="45" t="n"/>
      <c r="N114" s="37" t="n"/>
    </row>
    <row r="115" ht="21" customHeight="true">
      <c r="A115" s="36" t="n"/>
      <c r="B115" s="45" t="n"/>
      <c r="C115" s="39" t="n"/>
      <c r="D115" s="36" t="n"/>
      <c r="E115" s="36" t="n"/>
      <c r="F115" s="37" t="n"/>
      <c r="G115" s="39" t="n"/>
      <c r="H115" s="37" t="n"/>
      <c r="I115" s="37" t="n"/>
      <c r="J115" s="37" t="n"/>
      <c r="K115" s="49" t="n"/>
      <c r="L115" s="39" t="n"/>
      <c r="M115" s="45" t="n"/>
      <c r="N115" s="37" t="n"/>
    </row>
    <row r="116" ht="21" customHeight="true">
      <c r="A116" s="36" t="n"/>
      <c r="B116" s="45" t="n"/>
      <c r="C116" s="39" t="n"/>
      <c r="D116" s="36" t="n"/>
      <c r="E116" s="36" t="n"/>
      <c r="F116" s="37" t="n"/>
      <c r="G116" s="39" t="n"/>
      <c r="H116" s="37" t="n"/>
      <c r="I116" s="37" t="n"/>
      <c r="J116" s="37" t="n"/>
      <c r="K116" s="49" t="n"/>
      <c r="L116" s="39" t="n"/>
      <c r="M116" s="45" t="n"/>
      <c r="N116" s="37" t="n"/>
    </row>
    <row r="117" ht="21" customHeight="true">
      <c r="A117" s="36" t="n"/>
      <c r="B117" s="45" t="n"/>
      <c r="C117" s="39" t="n"/>
      <c r="D117" s="36" t="n"/>
      <c r="E117" s="36" t="n"/>
      <c r="F117" s="37" t="n"/>
      <c r="G117" s="39" t="n"/>
      <c r="H117" s="37" t="n"/>
      <c r="I117" s="37" t="n"/>
      <c r="J117" s="37" t="n"/>
      <c r="K117" s="49" t="n"/>
      <c r="L117" s="39" t="n"/>
      <c r="M117" s="45" t="n"/>
      <c r="N117" s="37" t="n"/>
    </row>
    <row r="118" ht="21" customHeight="true">
      <c r="A118" s="36" t="n"/>
      <c r="B118" s="45" t="n"/>
      <c r="C118" s="39" t="n"/>
      <c r="D118" s="36" t="n"/>
      <c r="E118" s="36" t="n"/>
      <c r="F118" s="37" t="n"/>
      <c r="G118" s="39" t="n"/>
      <c r="H118" s="37" t="n"/>
      <c r="I118" s="37" t="n"/>
      <c r="J118" s="37" t="n"/>
      <c r="K118" s="49" t="n"/>
      <c r="L118" s="39" t="n"/>
      <c r="M118" s="45" t="n"/>
      <c r="N118" s="37" t="n"/>
    </row>
    <row r="119" ht="21" customHeight="true">
      <c r="A119" s="36" t="n"/>
      <c r="B119" s="45" t="n"/>
      <c r="C119" s="39" t="n"/>
      <c r="D119" s="36" t="n"/>
      <c r="E119" s="36" t="n"/>
      <c r="F119" s="37" t="n"/>
      <c r="G119" s="39" t="n"/>
      <c r="H119" s="37" t="n"/>
      <c r="I119" s="37" t="n"/>
      <c r="J119" s="37" t="n"/>
      <c r="K119" s="49" t="n"/>
      <c r="L119" s="39" t="n"/>
      <c r="M119" s="45" t="n"/>
      <c r="N119" s="37" t="n"/>
    </row>
    <row r="120" ht="21" customHeight="true">
      <c r="A120" s="36" t="n"/>
      <c r="B120" s="45" t="n"/>
      <c r="C120" s="39" t="n"/>
      <c r="D120" s="36" t="n"/>
      <c r="E120" s="36" t="n"/>
      <c r="F120" s="37" t="n"/>
      <c r="G120" s="39" t="n"/>
      <c r="H120" s="37" t="n"/>
      <c r="I120" s="37" t="n"/>
      <c r="J120" s="37" t="n"/>
      <c r="K120" s="49" t="n"/>
      <c r="L120" s="39" t="n"/>
      <c r="M120" s="45" t="n"/>
      <c r="N120" s="37" t="n"/>
    </row>
    <row r="121" ht="21" customHeight="true">
      <c r="A121" s="36" t="n"/>
      <c r="B121" s="45" t="n"/>
      <c r="C121" s="39" t="n"/>
      <c r="D121" s="36" t="n"/>
      <c r="E121" s="36" t="n"/>
      <c r="F121" s="37" t="n"/>
      <c r="G121" s="39" t="n"/>
      <c r="H121" s="37" t="n"/>
      <c r="I121" s="37" t="n"/>
      <c r="J121" s="37" t="n"/>
      <c r="K121" s="49" t="n"/>
      <c r="L121" s="39" t="n"/>
      <c r="M121" s="45" t="n"/>
      <c r="N121" s="37" t="n"/>
    </row>
    <row r="122" ht="21" customHeight="true">
      <c r="A122" s="36" t="n"/>
      <c r="B122" s="45" t="n"/>
      <c r="C122" s="39" t="n"/>
      <c r="D122" s="36" t="n"/>
      <c r="E122" s="36" t="n"/>
      <c r="F122" s="37" t="n"/>
      <c r="G122" s="39" t="n"/>
      <c r="H122" s="37" t="n"/>
      <c r="I122" s="37" t="n"/>
      <c r="J122" s="37" t="n"/>
      <c r="K122" s="49" t="n"/>
      <c r="L122" s="39" t="n"/>
      <c r="M122" s="45" t="n"/>
      <c r="N122" s="37" t="n"/>
    </row>
    <row r="123" ht="21" customHeight="true">
      <c r="A123" s="36" t="n"/>
      <c r="B123" s="45" t="n"/>
      <c r="C123" s="39" t="n"/>
      <c r="D123" s="36" t="n"/>
      <c r="E123" s="36" t="n"/>
      <c r="F123" s="37" t="n"/>
      <c r="G123" s="39" t="n"/>
      <c r="H123" s="37" t="n"/>
      <c r="I123" s="37" t="n"/>
      <c r="J123" s="37" t="n"/>
      <c r="K123" s="49" t="n"/>
      <c r="L123" s="39" t="n"/>
      <c r="M123" s="45" t="n"/>
      <c r="N123" s="37" t="n"/>
    </row>
    <row r="124" ht="21" customHeight="true">
      <c r="A124" s="36" t="n"/>
      <c r="B124" s="45" t="n"/>
      <c r="C124" s="39" t="n"/>
      <c r="D124" s="36" t="n"/>
      <c r="E124" s="36" t="n"/>
      <c r="F124" s="37" t="n"/>
      <c r="G124" s="39" t="n"/>
      <c r="H124" s="37" t="n"/>
      <c r="I124" s="37" t="n"/>
      <c r="J124" s="37" t="n"/>
      <c r="K124" s="49" t="n"/>
      <c r="L124" s="39" t="n"/>
      <c r="M124" s="45" t="n"/>
      <c r="N124" s="37" t="n"/>
    </row>
    <row r="125" ht="21" customHeight="true">
      <c r="A125" s="36" t="n"/>
      <c r="B125" s="45" t="n"/>
      <c r="C125" s="39" t="n"/>
      <c r="D125" s="36" t="n"/>
      <c r="E125" s="36" t="n"/>
      <c r="F125" s="37" t="n"/>
      <c r="G125" s="39" t="n"/>
      <c r="H125" s="37" t="n"/>
      <c r="I125" s="37" t="n"/>
      <c r="J125" s="37" t="n"/>
      <c r="K125" s="49" t="n"/>
      <c r="L125" s="39" t="n"/>
      <c r="M125" s="45" t="n"/>
      <c r="N125" s="37" t="n"/>
    </row>
    <row r="126" ht="21" customHeight="true">
      <c r="A126" s="36" t="n"/>
      <c r="B126" s="45" t="n"/>
      <c r="C126" s="39" t="n"/>
      <c r="D126" s="36" t="n"/>
      <c r="E126" s="36" t="n"/>
      <c r="F126" s="37" t="n"/>
      <c r="G126" s="39" t="n"/>
      <c r="H126" s="37" t="n"/>
      <c r="I126" s="37" t="n"/>
      <c r="J126" s="37" t="n"/>
      <c r="K126" s="49" t="n"/>
      <c r="L126" s="39" t="n"/>
      <c r="M126" s="45" t="n"/>
      <c r="N126" s="37" t="n"/>
    </row>
    <row r="127" ht="21" customHeight="true">
      <c r="A127" s="36" t="n"/>
      <c r="B127" s="45" t="n"/>
      <c r="C127" s="39" t="n"/>
      <c r="D127" s="36" t="n"/>
      <c r="E127" s="36" t="n"/>
      <c r="F127" s="37" t="n"/>
      <c r="G127" s="39" t="n"/>
      <c r="H127" s="37" t="n"/>
      <c r="I127" s="37" t="n"/>
      <c r="J127" s="37" t="n"/>
      <c r="K127" s="49" t="n"/>
      <c r="L127" s="39" t="n"/>
      <c r="M127" s="45" t="n"/>
      <c r="N127" s="37" t="n"/>
    </row>
    <row r="128" ht="21" customHeight="true">
      <c r="A128" s="36" t="n"/>
      <c r="B128" s="45" t="n"/>
      <c r="C128" s="39" t="n"/>
      <c r="D128" s="36" t="n"/>
      <c r="E128" s="36" t="n"/>
      <c r="F128" s="37" t="n"/>
      <c r="G128" s="39" t="n"/>
      <c r="H128" s="37" t="n"/>
      <c r="I128" s="37" t="n"/>
      <c r="J128" s="37" t="n"/>
      <c r="K128" s="49" t="n"/>
      <c r="L128" s="39" t="n"/>
      <c r="M128" s="45" t="n"/>
      <c r="N128" s="37" t="n"/>
    </row>
    <row r="129" ht="21" customHeight="true">
      <c r="A129" s="36" t="n"/>
      <c r="B129" s="45" t="n"/>
      <c r="C129" s="39" t="n"/>
      <c r="D129" s="36" t="n"/>
      <c r="E129" s="36" t="n"/>
      <c r="F129" s="37" t="n"/>
      <c r="G129" s="39" t="n"/>
      <c r="H129" s="37" t="n"/>
      <c r="I129" s="37" t="n"/>
      <c r="J129" s="37" t="n"/>
      <c r="K129" s="49" t="n"/>
      <c r="L129" s="39" t="n"/>
      <c r="M129" s="45" t="n"/>
      <c r="N129" s="37" t="n"/>
    </row>
    <row r="130" ht="21" customHeight="true">
      <c r="A130" s="36" t="n"/>
      <c r="B130" s="45" t="n"/>
      <c r="C130" s="39" t="n"/>
      <c r="D130" s="36" t="n"/>
      <c r="E130" s="36" t="n"/>
      <c r="F130" s="37" t="n"/>
      <c r="G130" s="39" t="n"/>
      <c r="H130" s="37" t="n"/>
      <c r="I130" s="37" t="n"/>
      <c r="J130" s="37" t="n"/>
      <c r="K130" s="49" t="n"/>
      <c r="L130" s="39" t="n"/>
      <c r="M130" s="45" t="n"/>
      <c r="N130" s="37" t="n"/>
    </row>
    <row r="131" ht="21" customHeight="true">
      <c r="A131" s="36" t="n"/>
      <c r="B131" s="45" t="n"/>
      <c r="C131" s="39" t="n"/>
      <c r="D131" s="36" t="n"/>
      <c r="E131" s="36" t="n"/>
      <c r="F131" s="37" t="n"/>
      <c r="G131" s="39" t="n"/>
      <c r="H131" s="37" t="n"/>
      <c r="I131" s="37" t="n"/>
      <c r="J131" s="37" t="n"/>
      <c r="K131" s="49" t="n"/>
      <c r="L131" s="39" t="n"/>
      <c r="M131" s="45" t="n"/>
      <c r="N131" s="37" t="n"/>
    </row>
    <row r="132" ht="21" customHeight="true">
      <c r="A132" s="36" t="n"/>
      <c r="B132" s="45" t="n"/>
      <c r="C132" s="39" t="n"/>
      <c r="D132" s="36" t="n"/>
      <c r="E132" s="36" t="n"/>
      <c r="F132" s="37" t="n"/>
      <c r="G132" s="39" t="n"/>
      <c r="H132" s="37" t="n"/>
      <c r="I132" s="37" t="n"/>
      <c r="J132" s="37" t="n"/>
      <c r="K132" s="49" t="n"/>
      <c r="L132" s="39" t="n"/>
      <c r="M132" s="45" t="n"/>
      <c r="N132" s="37" t="n"/>
    </row>
    <row r="133" ht="21" customHeight="true">
      <c r="A133" s="36" t="n"/>
      <c r="B133" s="45" t="n"/>
      <c r="C133" s="39" t="n"/>
      <c r="D133" s="36" t="n"/>
      <c r="E133" s="36" t="n"/>
      <c r="F133" s="37" t="n"/>
      <c r="G133" s="39" t="n"/>
      <c r="H133" s="37" t="n"/>
      <c r="I133" s="37" t="n"/>
      <c r="J133" s="37" t="n"/>
      <c r="K133" s="49" t="n"/>
      <c r="L133" s="39" t="n"/>
      <c r="M133" s="45" t="n"/>
      <c r="N133" s="37" t="n"/>
    </row>
    <row r="134" ht="21" customHeight="true">
      <c r="A134" s="36" t="n"/>
      <c r="B134" s="45" t="n"/>
      <c r="C134" s="39" t="n"/>
      <c r="D134" s="36" t="n"/>
      <c r="E134" s="36" t="n"/>
      <c r="F134" s="37" t="n"/>
      <c r="G134" s="39" t="n"/>
      <c r="H134" s="37" t="n"/>
      <c r="I134" s="37" t="n"/>
      <c r="J134" s="37" t="n"/>
      <c r="K134" s="49" t="n"/>
      <c r="L134" s="39" t="n"/>
      <c r="M134" s="45" t="n"/>
      <c r="N134" s="37" t="n"/>
    </row>
    <row r="135" ht="21" customHeight="true">
      <c r="A135" s="36" t="n"/>
      <c r="B135" s="45" t="n"/>
      <c r="C135" s="39" t="n"/>
      <c r="D135" s="36" t="n"/>
      <c r="E135" s="36" t="n"/>
      <c r="F135" s="37" t="n"/>
      <c r="G135" s="39" t="n"/>
      <c r="H135" s="37" t="n"/>
      <c r="I135" s="37" t="n"/>
      <c r="J135" s="37" t="n"/>
      <c r="K135" s="49" t="n"/>
      <c r="L135" s="39" t="n"/>
      <c r="M135" s="45" t="n"/>
      <c r="N135" s="37" t="n"/>
    </row>
    <row r="136" ht="21" customHeight="true">
      <c r="A136" s="36" t="n"/>
      <c r="B136" s="45" t="n"/>
      <c r="C136" s="39" t="n"/>
      <c r="D136" s="36" t="n"/>
      <c r="E136" s="36" t="n"/>
      <c r="F136" s="37" t="n"/>
      <c r="G136" s="39" t="n"/>
      <c r="H136" s="37" t="n"/>
      <c r="I136" s="37" t="n"/>
      <c r="J136" s="37" t="n"/>
      <c r="K136" s="49" t="n"/>
      <c r="L136" s="39" t="n"/>
      <c r="M136" s="45" t="n"/>
      <c r="N136" s="37" t="n"/>
    </row>
    <row r="137" ht="21" customHeight="true">
      <c r="A137" s="36" t="n"/>
      <c r="B137" s="45" t="n"/>
      <c r="C137" s="39" t="n"/>
      <c r="D137" s="36" t="n"/>
      <c r="E137" s="36" t="n"/>
      <c r="F137" s="37" t="n"/>
      <c r="G137" s="39" t="n"/>
      <c r="H137" s="37" t="n"/>
      <c r="I137" s="37" t="n"/>
      <c r="J137" s="37" t="n"/>
      <c r="K137" s="49" t="n"/>
      <c r="L137" s="39" t="n"/>
      <c r="M137" s="45" t="n"/>
      <c r="N137" s="37" t="n"/>
    </row>
    <row r="138" ht="21" customHeight="true">
      <c r="A138" s="36" t="n"/>
      <c r="B138" s="45" t="n"/>
      <c r="C138" s="39" t="n"/>
      <c r="D138" s="36" t="n"/>
      <c r="E138" s="36" t="n"/>
      <c r="F138" s="37" t="n"/>
      <c r="G138" s="39" t="n"/>
      <c r="H138" s="37" t="n"/>
      <c r="I138" s="37" t="n"/>
      <c r="J138" s="37" t="n"/>
      <c r="K138" s="49" t="n"/>
      <c r="L138" s="39" t="n"/>
      <c r="M138" s="45" t="n"/>
      <c r="N138" s="37" t="n"/>
    </row>
    <row r="139" ht="21" customHeight="true">
      <c r="A139" s="36" t="n"/>
      <c r="B139" s="45" t="n"/>
      <c r="C139" s="39" t="n"/>
      <c r="D139" s="36" t="n"/>
      <c r="E139" s="36" t="n"/>
      <c r="F139" s="37" t="n"/>
      <c r="G139" s="39" t="n"/>
      <c r="H139" s="37" t="n"/>
      <c r="I139" s="37" t="n"/>
      <c r="J139" s="37" t="n"/>
      <c r="K139" s="49" t="n"/>
      <c r="L139" s="39" t="n"/>
      <c r="M139" s="45" t="n"/>
      <c r="N139" s="37" t="n"/>
    </row>
    <row r="140" ht="21" customHeight="true">
      <c r="A140" s="36" t="n"/>
      <c r="B140" s="45" t="n"/>
      <c r="C140" s="39" t="n"/>
      <c r="D140" s="36" t="n"/>
      <c r="E140" s="36" t="n"/>
      <c r="F140" s="37" t="n"/>
      <c r="G140" s="39" t="n"/>
      <c r="H140" s="37" t="n"/>
      <c r="I140" s="37" t="n"/>
      <c r="J140" s="37" t="n"/>
      <c r="K140" s="49" t="n"/>
      <c r="L140" s="39" t="n"/>
      <c r="M140" s="45" t="n"/>
      <c r="N140" s="37" t="n"/>
    </row>
    <row r="141" ht="21" customHeight="true">
      <c r="A141" s="36" t="n"/>
      <c r="B141" s="45" t="n"/>
      <c r="C141" s="39" t="n"/>
      <c r="D141" s="36" t="n"/>
      <c r="E141" s="36" t="n"/>
      <c r="F141" s="37" t="n"/>
      <c r="G141" s="39" t="n"/>
      <c r="H141" s="37" t="n"/>
      <c r="I141" s="37" t="n"/>
      <c r="J141" s="37" t="n"/>
      <c r="K141" s="49" t="n"/>
      <c r="L141" s="39" t="n"/>
      <c r="M141" s="45" t="n"/>
      <c r="N141" s="37" t="n"/>
    </row>
    <row r="142" ht="21" customHeight="true">
      <c r="A142" s="36" t="n"/>
      <c r="B142" s="45" t="n"/>
      <c r="C142" s="39" t="n"/>
      <c r="D142" s="36" t="n"/>
      <c r="E142" s="36" t="n"/>
      <c r="F142" s="37" t="n"/>
      <c r="G142" s="39" t="n"/>
      <c r="H142" s="37" t="n"/>
      <c r="I142" s="37" t="n"/>
      <c r="J142" s="37" t="n"/>
      <c r="K142" s="49" t="n"/>
      <c r="L142" s="39" t="n"/>
      <c r="M142" s="45" t="n"/>
      <c r="N142" s="37" t="n"/>
    </row>
    <row r="143" ht="21" customHeight="true">
      <c r="A143" s="36" t="n"/>
      <c r="B143" s="45" t="n"/>
      <c r="C143" s="39" t="n"/>
      <c r="D143" s="36" t="n"/>
      <c r="E143" s="36" t="n"/>
      <c r="F143" s="37" t="n"/>
      <c r="G143" s="39" t="n"/>
      <c r="H143" s="37" t="n"/>
      <c r="I143" s="37" t="n"/>
      <c r="J143" s="37" t="n"/>
      <c r="K143" s="49" t="n"/>
      <c r="L143" s="39" t="n"/>
      <c r="M143" s="45" t="n"/>
      <c r="N143" s="37" t="n"/>
    </row>
    <row r="144" ht="21" customHeight="true">
      <c r="A144" s="36" t="n"/>
      <c r="B144" s="45" t="n"/>
      <c r="C144" s="39" t="n"/>
      <c r="D144" s="36" t="n"/>
      <c r="E144" s="36" t="n"/>
      <c r="F144" s="37" t="n"/>
      <c r="G144" s="39" t="n"/>
      <c r="H144" s="37" t="n"/>
      <c r="I144" s="37" t="n"/>
      <c r="J144" s="37" t="n"/>
      <c r="K144" s="49" t="n"/>
      <c r="L144" s="39" t="n"/>
      <c r="M144" s="45" t="n"/>
      <c r="N144" s="37" t="n"/>
    </row>
    <row r="145" ht="21" customHeight="true">
      <c r="A145" s="36" t="n"/>
      <c r="B145" s="45" t="n"/>
      <c r="C145" s="39" t="n"/>
      <c r="D145" s="36" t="n"/>
      <c r="E145" s="36" t="n"/>
      <c r="F145" s="37" t="n"/>
      <c r="G145" s="39" t="n"/>
      <c r="H145" s="37" t="n"/>
      <c r="I145" s="37" t="n"/>
      <c r="J145" s="37" t="n"/>
      <c r="K145" s="49" t="n"/>
      <c r="L145" s="39" t="n"/>
      <c r="M145" s="45" t="n"/>
      <c r="N145" s="37" t="n"/>
    </row>
    <row r="146" ht="21" customHeight="true">
      <c r="A146" s="36" t="n"/>
      <c r="B146" s="45" t="n"/>
      <c r="C146" s="39" t="n"/>
      <c r="D146" s="36" t="n"/>
      <c r="E146" s="36" t="n"/>
      <c r="F146" s="37" t="n"/>
      <c r="G146" s="39" t="n"/>
      <c r="H146" s="37" t="n"/>
      <c r="I146" s="37" t="n"/>
      <c r="J146" s="37" t="n"/>
      <c r="K146" s="49" t="n"/>
      <c r="L146" s="39" t="n"/>
      <c r="M146" s="45" t="n"/>
      <c r="N146" s="37" t="n"/>
    </row>
    <row r="147" ht="21" customHeight="true">
      <c r="A147" s="36" t="n"/>
      <c r="B147" s="45" t="n"/>
      <c r="C147" s="39" t="n"/>
      <c r="D147" s="36" t="n"/>
      <c r="E147" s="36" t="n"/>
      <c r="F147" s="37" t="n"/>
      <c r="G147" s="39" t="n"/>
      <c r="H147" s="37" t="n"/>
      <c r="I147" s="37" t="n"/>
      <c r="J147" s="37" t="n"/>
      <c r="K147" s="49" t="n"/>
      <c r="L147" s="39" t="n"/>
      <c r="M147" s="45" t="n"/>
      <c r="N147" s="37" t="n"/>
    </row>
    <row r="148" ht="21" customHeight="true">
      <c r="A148" s="36" t="n"/>
      <c r="B148" s="45" t="n"/>
      <c r="C148" s="39" t="n"/>
      <c r="D148" s="36" t="n"/>
      <c r="E148" s="36" t="n"/>
      <c r="F148" s="37" t="n"/>
      <c r="G148" s="39" t="n"/>
      <c r="H148" s="37" t="n"/>
      <c r="I148" s="37" t="n"/>
      <c r="J148" s="37" t="n"/>
      <c r="K148" s="49" t="n"/>
      <c r="L148" s="39" t="n"/>
      <c r="M148" s="45" t="n"/>
      <c r="N148" s="37" t="n"/>
    </row>
    <row r="149" ht="21" customHeight="true">
      <c r="A149" s="36" t="n"/>
      <c r="B149" s="45" t="n"/>
      <c r="C149" s="39" t="n"/>
      <c r="D149" s="36" t="n"/>
      <c r="E149" s="36" t="n"/>
      <c r="F149" s="37" t="n"/>
      <c r="G149" s="39" t="n"/>
      <c r="H149" s="37" t="n"/>
      <c r="I149" s="37" t="n"/>
      <c r="J149" s="37" t="n"/>
      <c r="K149" s="49" t="n"/>
      <c r="L149" s="39" t="n"/>
      <c r="M149" s="45" t="n"/>
      <c r="N149" s="37" t="n"/>
    </row>
    <row r="150" ht="21" customHeight="true">
      <c r="A150" s="36" t="n"/>
      <c r="B150" s="45" t="n"/>
      <c r="C150" s="39" t="n"/>
      <c r="D150" s="36" t="n"/>
      <c r="E150" s="36" t="n"/>
      <c r="F150" s="37" t="n"/>
      <c r="G150" s="39" t="n"/>
      <c r="H150" s="37" t="n"/>
      <c r="I150" s="37" t="n"/>
      <c r="J150" s="37" t="n"/>
      <c r="K150" s="49" t="n"/>
      <c r="L150" s="39" t="n"/>
      <c r="M150" s="45" t="n"/>
      <c r="N150" s="37" t="n"/>
    </row>
    <row r="151" ht="21" customHeight="true">
      <c r="A151" s="36" t="n"/>
      <c r="B151" s="45" t="n"/>
      <c r="C151" s="39" t="n"/>
      <c r="D151" s="36" t="n"/>
      <c r="E151" s="36" t="n"/>
      <c r="F151" s="37" t="n"/>
      <c r="G151" s="39" t="n"/>
      <c r="H151" s="37" t="n"/>
      <c r="I151" s="37" t="n"/>
      <c r="J151" s="37" t="n"/>
      <c r="K151" s="49" t="n"/>
      <c r="L151" s="39" t="n"/>
      <c r="M151" s="45" t="n"/>
      <c r="N151" s="37" t="n"/>
    </row>
    <row r="152" ht="21" customHeight="true">
      <c r="A152" s="36" t="n"/>
      <c r="B152" s="45" t="n"/>
      <c r="C152" s="39" t="n"/>
      <c r="D152" s="36" t="n"/>
      <c r="E152" s="36" t="n"/>
      <c r="F152" s="37" t="n"/>
      <c r="G152" s="39" t="n"/>
      <c r="H152" s="37" t="n"/>
      <c r="I152" s="37" t="n"/>
      <c r="J152" s="37" t="n"/>
      <c r="K152" s="49" t="n"/>
      <c r="L152" s="39" t="n"/>
      <c r="M152" s="45" t="n"/>
      <c r="N152" s="37" t="n"/>
    </row>
    <row r="153" ht="21" customHeight="true">
      <c r="A153" s="36" t="n"/>
      <c r="B153" s="45" t="n"/>
      <c r="C153" s="39" t="n"/>
      <c r="D153" s="36" t="n"/>
      <c r="E153" s="36" t="n"/>
      <c r="F153" s="37" t="n"/>
      <c r="G153" s="39" t="n"/>
      <c r="H153" s="37" t="n"/>
      <c r="I153" s="37" t="n"/>
      <c r="J153" s="37" t="n"/>
      <c r="K153" s="49" t="n"/>
      <c r="L153" s="39" t="n"/>
      <c r="M153" s="45" t="n"/>
      <c r="N153" s="37" t="n"/>
    </row>
    <row r="154" ht="21" customHeight="true">
      <c r="A154" s="36" t="n"/>
      <c r="B154" s="45" t="n"/>
      <c r="C154" s="39" t="n"/>
      <c r="D154" s="36" t="n"/>
      <c r="E154" s="36" t="n"/>
      <c r="F154" s="37" t="n"/>
      <c r="G154" s="39" t="n"/>
      <c r="H154" s="37" t="n"/>
      <c r="I154" s="37" t="n"/>
      <c r="J154" s="37" t="n"/>
      <c r="K154" s="49" t="n"/>
      <c r="L154" s="39" t="n"/>
      <c r="M154" s="45" t="n"/>
      <c r="N154" s="37" t="n"/>
    </row>
    <row r="155" ht="21" customHeight="true">
      <c r="A155" s="36" t="n"/>
      <c r="B155" s="45" t="n"/>
      <c r="C155" s="39" t="n"/>
      <c r="D155" s="36" t="n"/>
      <c r="E155" s="36" t="n"/>
      <c r="F155" s="37" t="n"/>
      <c r="G155" s="39" t="n"/>
      <c r="H155" s="37" t="n"/>
      <c r="I155" s="37" t="n"/>
      <c r="J155" s="37" t="n"/>
      <c r="K155" s="49" t="n"/>
      <c r="L155" s="39" t="n"/>
      <c r="M155" s="45" t="n"/>
      <c r="N155" s="37" t="n"/>
    </row>
    <row r="156" ht="21" customHeight="true">
      <c r="A156" s="36" t="n"/>
      <c r="B156" s="45" t="n"/>
      <c r="C156" s="39" t="n"/>
      <c r="D156" s="36" t="n"/>
      <c r="E156" s="36" t="n"/>
      <c r="F156" s="37" t="n"/>
      <c r="G156" s="39" t="n"/>
      <c r="H156" s="37" t="n"/>
      <c r="I156" s="37" t="n"/>
      <c r="J156" s="37" t="n"/>
      <c r="K156" s="49" t="n"/>
      <c r="L156" s="39" t="n"/>
      <c r="M156" s="45" t="n"/>
      <c r="N156" s="37" t="n"/>
    </row>
    <row r="157" ht="21" customHeight="true">
      <c r="A157" s="36" t="n"/>
      <c r="B157" s="45" t="n"/>
      <c r="C157" s="39" t="n"/>
      <c r="D157" s="36" t="n"/>
      <c r="E157" s="36" t="n"/>
      <c r="F157" s="37" t="n"/>
      <c r="G157" s="39" t="n"/>
      <c r="H157" s="37" t="n"/>
      <c r="I157" s="37" t="n"/>
      <c r="J157" s="37" t="n"/>
      <c r="K157" s="49" t="n"/>
      <c r="L157" s="39" t="n"/>
      <c r="M157" s="45" t="n"/>
      <c r="N157" s="37" t="n"/>
    </row>
    <row r="158" ht="21" customHeight="true">
      <c r="A158" s="36" t="n"/>
      <c r="B158" s="45" t="n"/>
      <c r="C158" s="39" t="n"/>
      <c r="D158" s="36" t="n"/>
      <c r="E158" s="36" t="n"/>
      <c r="F158" s="37" t="n"/>
      <c r="G158" s="39" t="n"/>
      <c r="H158" s="37" t="n"/>
      <c r="I158" s="37" t="n"/>
      <c r="J158" s="37" t="n"/>
      <c r="K158" s="49" t="n"/>
      <c r="L158" s="39" t="n"/>
      <c r="M158" s="45" t="n"/>
      <c r="N158" s="37" t="n"/>
    </row>
    <row r="159" ht="21" customHeight="true">
      <c r="A159" s="36" t="n"/>
      <c r="B159" s="45" t="n"/>
      <c r="C159" s="39" t="n"/>
      <c r="D159" s="36" t="n"/>
      <c r="E159" s="36" t="n"/>
      <c r="F159" s="37" t="n"/>
      <c r="G159" s="39" t="n"/>
      <c r="H159" s="37" t="n"/>
      <c r="I159" s="37" t="n"/>
      <c r="J159" s="37" t="n"/>
      <c r="K159" s="49" t="n"/>
      <c r="L159" s="39" t="n"/>
      <c r="M159" s="45" t="n"/>
      <c r="N159" s="37" t="n"/>
    </row>
    <row r="160" ht="21" customHeight="true">
      <c r="A160" s="36" t="n"/>
      <c r="B160" s="45" t="n"/>
      <c r="C160" s="39" t="n"/>
      <c r="D160" s="36" t="n"/>
      <c r="E160" s="36" t="n"/>
      <c r="F160" s="37" t="n"/>
      <c r="G160" s="39" t="n"/>
      <c r="H160" s="37" t="n"/>
      <c r="I160" s="37" t="n"/>
      <c r="J160" s="37" t="n"/>
      <c r="K160" s="49" t="n"/>
      <c r="L160" s="39" t="n"/>
      <c r="M160" s="45" t="n"/>
      <c r="N160" s="37" t="n"/>
    </row>
    <row r="161" ht="21" customHeight="true">
      <c r="A161" s="36" t="n"/>
      <c r="B161" s="45" t="n"/>
      <c r="C161" s="39" t="n"/>
      <c r="D161" s="36" t="n"/>
      <c r="E161" s="36" t="n"/>
      <c r="F161" s="37" t="n"/>
      <c r="G161" s="39" t="n"/>
      <c r="H161" s="37" t="n"/>
      <c r="I161" s="37" t="n"/>
      <c r="J161" s="37" t="n"/>
      <c r="K161" s="49" t="n"/>
      <c r="L161" s="39" t="n"/>
      <c r="M161" s="45" t="n"/>
      <c r="N161" s="37" t="n"/>
    </row>
    <row r="162" ht="21" customHeight="true">
      <c r="A162" s="36" t="n"/>
      <c r="B162" s="45" t="n"/>
      <c r="C162" s="39" t="n"/>
      <c r="D162" s="36" t="n"/>
      <c r="E162" s="36" t="n"/>
      <c r="F162" s="37" t="n"/>
      <c r="G162" s="39" t="n"/>
      <c r="H162" s="37" t="n"/>
      <c r="I162" s="37" t="n"/>
      <c r="J162" s="37" t="n"/>
      <c r="K162" s="49" t="n"/>
      <c r="L162" s="39" t="n"/>
      <c r="M162" s="45" t="n"/>
      <c r="N162" s="37" t="n"/>
    </row>
    <row r="163" ht="21" customHeight="true">
      <c r="A163" s="36" t="n"/>
      <c r="B163" s="45" t="n"/>
      <c r="C163" s="39" t="n"/>
      <c r="D163" s="36" t="n"/>
      <c r="E163" s="36" t="n"/>
      <c r="F163" s="37" t="n"/>
      <c r="G163" s="39" t="n"/>
      <c r="H163" s="37" t="n"/>
      <c r="I163" s="37" t="n"/>
      <c r="J163" s="37" t="n"/>
      <c r="K163" s="49" t="n"/>
      <c r="L163" s="39" t="n"/>
      <c r="M163" s="45" t="n"/>
      <c r="N163" s="37" t="n"/>
    </row>
    <row r="164" ht="21" customHeight="true">
      <c r="A164" s="36" t="n"/>
      <c r="B164" s="45" t="n"/>
      <c r="C164" s="39" t="n"/>
      <c r="D164" s="36" t="n"/>
      <c r="E164" s="36" t="n"/>
      <c r="F164" s="37" t="n"/>
      <c r="G164" s="39" t="n"/>
      <c r="H164" s="37" t="n"/>
      <c r="I164" s="37" t="n"/>
      <c r="J164" s="37" t="n"/>
      <c r="K164" s="49" t="n"/>
      <c r="L164" s="39" t="n"/>
      <c r="M164" s="45" t="n"/>
      <c r="N164" s="37" t="n"/>
    </row>
    <row r="165" ht="21" customHeight="true">
      <c r="A165" s="36" t="n"/>
      <c r="B165" s="45" t="n"/>
      <c r="C165" s="39" t="n"/>
      <c r="D165" s="36" t="n"/>
      <c r="E165" s="36" t="n"/>
      <c r="F165" s="37" t="n"/>
      <c r="G165" s="39" t="n"/>
      <c r="H165" s="37" t="n"/>
      <c r="I165" s="37" t="n"/>
      <c r="J165" s="37" t="n"/>
      <c r="K165" s="49" t="n"/>
      <c r="L165" s="39" t="n"/>
      <c r="M165" s="45" t="n"/>
      <c r="N165" s="37" t="n"/>
    </row>
    <row r="166" ht="21" customHeight="true">
      <c r="A166" s="36" t="n"/>
      <c r="B166" s="45" t="n"/>
      <c r="C166" s="39" t="n"/>
      <c r="D166" s="36" t="n"/>
      <c r="E166" s="36" t="n"/>
      <c r="F166" s="37" t="n"/>
      <c r="G166" s="39" t="n"/>
      <c r="H166" s="37" t="n"/>
      <c r="I166" s="37" t="n"/>
      <c r="J166" s="37" t="n"/>
      <c r="K166" s="49" t="n"/>
      <c r="L166" s="39" t="n"/>
      <c r="M166" s="45" t="n"/>
      <c r="N166" s="37" t="n"/>
    </row>
    <row r="167" ht="21" customHeight="true">
      <c r="A167" s="36" t="n"/>
      <c r="B167" s="45" t="n"/>
      <c r="C167" s="39" t="n"/>
      <c r="D167" s="36" t="n"/>
      <c r="E167" s="36" t="n"/>
      <c r="F167" s="37" t="n"/>
      <c r="G167" s="39" t="n"/>
      <c r="H167" s="37" t="n"/>
      <c r="I167" s="37" t="n"/>
      <c r="J167" s="37" t="n"/>
      <c r="K167" s="49" t="n"/>
      <c r="L167" s="39" t="n"/>
      <c r="M167" s="45" t="n"/>
      <c r="N167" s="37" t="n"/>
    </row>
    <row r="168" ht="21" customHeight="true">
      <c r="A168" s="36" t="n"/>
      <c r="B168" s="45" t="n"/>
      <c r="C168" s="39" t="n"/>
      <c r="D168" s="36" t="n"/>
      <c r="E168" s="36" t="n"/>
      <c r="F168" s="37" t="n"/>
      <c r="G168" s="39" t="n"/>
      <c r="H168" s="37" t="n"/>
      <c r="I168" s="37" t="n"/>
      <c r="J168" s="37" t="n"/>
      <c r="K168" s="49" t="n"/>
      <c r="L168" s="39" t="n"/>
      <c r="M168" s="45" t="n"/>
      <c r="N168" s="37" t="n"/>
    </row>
    <row r="169" ht="21" customHeight="true">
      <c r="A169" s="36" t="n"/>
      <c r="B169" s="45" t="n"/>
      <c r="C169" s="39" t="n"/>
      <c r="D169" s="36" t="n"/>
      <c r="E169" s="36" t="n"/>
      <c r="F169" s="37" t="n"/>
      <c r="G169" s="39" t="n"/>
      <c r="H169" s="37" t="n"/>
      <c r="I169" s="37" t="n"/>
      <c r="J169" s="37" t="n"/>
      <c r="K169" s="49" t="n"/>
      <c r="L169" s="39" t="n"/>
      <c r="M169" s="45" t="n"/>
      <c r="N169" s="37" t="n"/>
    </row>
    <row r="170" ht="21" customHeight="true">
      <c r="A170" s="36" t="n"/>
      <c r="B170" s="45" t="n"/>
      <c r="C170" s="39" t="n"/>
      <c r="D170" s="36" t="n"/>
      <c r="E170" s="36" t="n"/>
      <c r="F170" s="37" t="n"/>
      <c r="G170" s="39" t="n"/>
      <c r="H170" s="37" t="n"/>
      <c r="I170" s="37" t="n"/>
      <c r="J170" s="37" t="n"/>
      <c r="K170" s="49" t="n"/>
      <c r="L170" s="39" t="n"/>
      <c r="M170" s="45" t="n"/>
      <c r="N170" s="37" t="n"/>
    </row>
    <row r="171" ht="21" customHeight="true">
      <c r="A171" s="36" t="n"/>
      <c r="B171" s="45" t="n"/>
      <c r="C171" s="39" t="n"/>
      <c r="D171" s="36" t="n"/>
      <c r="E171" s="36" t="n"/>
      <c r="F171" s="37" t="n"/>
      <c r="G171" s="39" t="n"/>
      <c r="H171" s="37" t="n"/>
      <c r="I171" s="37" t="n"/>
      <c r="J171" s="37" t="n"/>
      <c r="K171" s="49" t="n"/>
      <c r="L171" s="39" t="n"/>
      <c r="M171" s="45" t="n"/>
      <c r="N171" s="37" t="n"/>
    </row>
    <row r="172" ht="21" customHeight="true">
      <c r="A172" s="36" t="n"/>
      <c r="B172" s="45" t="n"/>
      <c r="C172" s="39" t="n"/>
      <c r="D172" s="36" t="n"/>
      <c r="E172" s="36" t="n"/>
      <c r="F172" s="37" t="n"/>
      <c r="G172" s="39" t="n"/>
      <c r="H172" s="37" t="n"/>
      <c r="I172" s="37" t="n"/>
      <c r="J172" s="37" t="n"/>
      <c r="K172" s="49" t="n"/>
      <c r="L172" s="39" t="n"/>
      <c r="M172" s="45" t="n"/>
      <c r="N172" s="37" t="n"/>
    </row>
    <row r="173" ht="21" customHeight="true">
      <c r="A173" s="36" t="n"/>
      <c r="B173" s="45" t="n"/>
      <c r="C173" s="39" t="n"/>
      <c r="D173" s="36" t="n"/>
      <c r="E173" s="36" t="n"/>
      <c r="F173" s="37" t="n"/>
      <c r="G173" s="39" t="n"/>
      <c r="H173" s="37" t="n"/>
      <c r="I173" s="37" t="n"/>
      <c r="J173" s="37" t="n"/>
      <c r="K173" s="49" t="n"/>
      <c r="L173" s="39" t="n"/>
      <c r="M173" s="45" t="n"/>
      <c r="N173" s="37" t="n"/>
    </row>
    <row r="174" ht="21" customHeight="true">
      <c r="A174" s="36" t="n"/>
      <c r="B174" s="45" t="n"/>
      <c r="C174" s="39" t="n"/>
      <c r="D174" s="36" t="n"/>
      <c r="E174" s="36" t="n"/>
      <c r="F174" s="37" t="n"/>
      <c r="G174" s="39" t="n"/>
      <c r="H174" s="37" t="n"/>
      <c r="I174" s="37" t="n"/>
      <c r="J174" s="37" t="n"/>
      <c r="K174" s="49" t="n"/>
      <c r="L174" s="39" t="n"/>
      <c r="M174" s="45" t="n"/>
      <c r="N174" s="37" t="n"/>
    </row>
    <row r="175" ht="21" customHeight="true">
      <c r="A175" s="36" t="n"/>
      <c r="B175" s="45" t="n"/>
      <c r="C175" s="39" t="n"/>
      <c r="D175" s="36" t="n"/>
      <c r="E175" s="36" t="n"/>
      <c r="F175" s="37" t="n"/>
      <c r="G175" s="39" t="n"/>
      <c r="H175" s="37" t="n"/>
      <c r="I175" s="37" t="n"/>
      <c r="J175" s="37" t="n"/>
      <c r="K175" s="49" t="n"/>
      <c r="L175" s="39" t="n"/>
      <c r="M175" s="45" t="n"/>
      <c r="N175" s="37" t="n"/>
    </row>
    <row r="176" ht="21" customHeight="true">
      <c r="A176" s="36" t="n"/>
      <c r="B176" s="45" t="n"/>
      <c r="C176" s="39" t="n"/>
      <c r="D176" s="36" t="n"/>
      <c r="E176" s="36" t="n"/>
      <c r="F176" s="37" t="n"/>
      <c r="G176" s="39" t="n"/>
      <c r="H176" s="37" t="n"/>
      <c r="I176" s="37" t="n"/>
      <c r="J176" s="37" t="n"/>
      <c r="K176" s="49" t="n"/>
      <c r="L176" s="39" t="n"/>
      <c r="M176" s="45" t="n"/>
      <c r="N176" s="37" t="n"/>
    </row>
    <row r="177" ht="21" customHeight="true">
      <c r="A177" s="36" t="n"/>
      <c r="B177" s="45" t="n"/>
      <c r="C177" s="39" t="n"/>
      <c r="D177" s="36" t="n"/>
      <c r="E177" s="36" t="n"/>
      <c r="F177" s="37" t="n"/>
      <c r="G177" s="39" t="n"/>
      <c r="H177" s="37" t="n"/>
      <c r="I177" s="37" t="n"/>
      <c r="J177" s="37" t="n"/>
      <c r="K177" s="49" t="n"/>
      <c r="L177" s="39" t="n"/>
      <c r="M177" s="45" t="n"/>
      <c r="N177" s="37" t="n"/>
    </row>
    <row r="178" ht="21" customHeight="true">
      <c r="A178" s="36" t="n"/>
      <c r="B178" s="45" t="n"/>
      <c r="C178" s="39" t="n"/>
      <c r="D178" s="36" t="n"/>
      <c r="E178" s="36" t="n"/>
      <c r="F178" s="37" t="n"/>
      <c r="G178" s="39" t="n"/>
      <c r="H178" s="37" t="n"/>
      <c r="I178" s="37" t="n"/>
      <c r="J178" s="37" t="n"/>
      <c r="K178" s="49" t="n"/>
      <c r="L178" s="39" t="n"/>
      <c r="M178" s="45" t="n"/>
      <c r="N178" s="37" t="n"/>
    </row>
    <row r="179" ht="21" customHeight="true">
      <c r="A179" s="36" t="n"/>
      <c r="B179" s="45" t="n"/>
      <c r="C179" s="39" t="n"/>
      <c r="D179" s="36" t="n"/>
      <c r="E179" s="36" t="n"/>
      <c r="F179" s="37" t="n"/>
      <c r="G179" s="39" t="n"/>
      <c r="H179" s="37" t="n"/>
      <c r="I179" s="37" t="n"/>
      <c r="J179" s="37" t="n"/>
      <c r="K179" s="49" t="n"/>
      <c r="L179" s="39" t="n"/>
      <c r="M179" s="45" t="n"/>
      <c r="N179" s="37" t="n"/>
    </row>
    <row r="180" ht="21" customHeight="true">
      <c r="A180" s="36" t="n"/>
      <c r="B180" s="45" t="n"/>
      <c r="C180" s="39" t="n"/>
      <c r="D180" s="36" t="n"/>
      <c r="E180" s="36" t="n"/>
      <c r="F180" s="37" t="n"/>
      <c r="G180" s="39" t="n"/>
      <c r="H180" s="37" t="n"/>
      <c r="I180" s="37" t="n"/>
      <c r="J180" s="37" t="n"/>
      <c r="K180" s="49" t="n"/>
      <c r="L180" s="39" t="n"/>
      <c r="M180" s="45" t="n"/>
      <c r="N180" s="37" t="n"/>
    </row>
    <row r="181" ht="21" customHeight="true">
      <c r="A181" s="36" t="n"/>
      <c r="B181" s="45" t="n"/>
      <c r="C181" s="39" t="n"/>
      <c r="D181" s="36" t="n"/>
      <c r="E181" s="36" t="n"/>
      <c r="F181" s="37" t="n"/>
      <c r="G181" s="39" t="n"/>
      <c r="H181" s="37" t="n"/>
      <c r="I181" s="37" t="n"/>
      <c r="J181" s="37" t="n"/>
      <c r="K181" s="49" t="n"/>
      <c r="L181" s="39" t="n"/>
      <c r="M181" s="45" t="n"/>
      <c r="N181" s="37" t="n"/>
    </row>
    <row r="182" ht="21" customHeight="true">
      <c r="A182" s="36" t="n"/>
      <c r="B182" s="45" t="n"/>
      <c r="C182" s="39" t="n"/>
      <c r="D182" s="36" t="n"/>
      <c r="E182" s="36" t="n"/>
      <c r="F182" s="37" t="n"/>
      <c r="G182" s="39" t="n"/>
      <c r="H182" s="37" t="n"/>
      <c r="I182" s="37" t="n"/>
      <c r="J182" s="37" t="n"/>
      <c r="K182" s="49" t="n"/>
      <c r="L182" s="39" t="n"/>
      <c r="M182" s="45" t="n"/>
      <c r="N182" s="37" t="n"/>
    </row>
    <row r="183" ht="21" customHeight="true">
      <c r="A183" s="36" t="n"/>
      <c r="B183" s="45" t="n"/>
      <c r="C183" s="39" t="n"/>
      <c r="D183" s="36" t="n"/>
      <c r="E183" s="36" t="n"/>
      <c r="F183" s="37" t="n"/>
      <c r="G183" s="39" t="n"/>
      <c r="H183" s="37" t="n"/>
      <c r="I183" s="37" t="n"/>
      <c r="J183" s="37" t="n"/>
      <c r="K183" s="49" t="n"/>
      <c r="L183" s="39" t="n"/>
      <c r="M183" s="45" t="n"/>
      <c r="N183" s="37" t="n"/>
    </row>
    <row r="184" ht="21" customHeight="true">
      <c r="A184" s="36" t="n"/>
      <c r="B184" s="45" t="n"/>
      <c r="C184" s="39" t="n"/>
      <c r="D184" s="36" t="n"/>
      <c r="E184" s="36" t="n"/>
      <c r="F184" s="37" t="n"/>
      <c r="G184" s="39" t="n"/>
      <c r="H184" s="37" t="n"/>
      <c r="I184" s="37" t="n"/>
      <c r="J184" s="37" t="n"/>
      <c r="K184" s="49" t="n"/>
      <c r="L184" s="39" t="n"/>
      <c r="M184" s="45" t="n"/>
      <c r="N184" s="37" t="n"/>
    </row>
    <row r="185" ht="21" customHeight="true">
      <c r="A185" s="36" t="n"/>
      <c r="B185" s="45" t="n"/>
      <c r="C185" s="39" t="n"/>
      <c r="D185" s="36" t="n"/>
      <c r="E185" s="36" t="n"/>
      <c r="F185" s="37" t="n"/>
      <c r="G185" s="39" t="n"/>
      <c r="H185" s="37" t="n"/>
      <c r="I185" s="37" t="n"/>
      <c r="J185" s="37" t="n"/>
      <c r="K185" s="49" t="n"/>
      <c r="L185" s="39" t="n"/>
      <c r="M185" s="45" t="n"/>
      <c r="N185" s="37" t="n"/>
    </row>
    <row r="186" ht="21" customHeight="true">
      <c r="A186" s="36" t="n"/>
      <c r="B186" s="45" t="n"/>
      <c r="C186" s="39" t="n"/>
      <c r="D186" s="36" t="n"/>
      <c r="E186" s="36" t="n"/>
      <c r="F186" s="37" t="n"/>
      <c r="G186" s="39" t="n"/>
      <c r="H186" s="37" t="n"/>
      <c r="I186" s="37" t="n"/>
      <c r="J186" s="37" t="n"/>
      <c r="K186" s="49" t="n"/>
      <c r="L186" s="39" t="n"/>
      <c r="M186" s="45" t="n"/>
      <c r="N186" s="37" t="n"/>
    </row>
    <row r="187" ht="21" customHeight="true">
      <c r="A187" s="36" t="n"/>
      <c r="B187" s="45" t="n"/>
      <c r="C187" s="39" t="n"/>
      <c r="D187" s="36" t="n"/>
      <c r="E187" s="36" t="n"/>
      <c r="F187" s="37" t="n"/>
      <c r="G187" s="39" t="n"/>
      <c r="H187" s="37" t="n"/>
      <c r="I187" s="37" t="n"/>
      <c r="J187" s="37" t="n"/>
      <c r="K187" s="49" t="n"/>
      <c r="L187" s="39" t="n"/>
      <c r="M187" s="45" t="n"/>
      <c r="N187" s="37" t="n"/>
    </row>
    <row r="188" ht="21" customHeight="true">
      <c r="A188" s="36" t="n"/>
      <c r="B188" s="45" t="n"/>
      <c r="C188" s="39" t="n"/>
      <c r="D188" s="36" t="n"/>
      <c r="E188" s="36" t="n"/>
      <c r="F188" s="37" t="n"/>
      <c r="G188" s="39" t="n"/>
      <c r="H188" s="37" t="n"/>
      <c r="I188" s="37" t="n"/>
      <c r="J188" s="37" t="n"/>
      <c r="K188" s="49" t="n"/>
      <c r="L188" s="39" t="n"/>
      <c r="M188" s="45" t="n"/>
      <c r="N188" s="37" t="n"/>
    </row>
    <row r="189" ht="21" customHeight="true">
      <c r="A189" s="36" t="n"/>
      <c r="B189" s="45" t="n"/>
      <c r="C189" s="39" t="n"/>
      <c r="D189" s="36" t="n"/>
      <c r="E189" s="36" t="n"/>
      <c r="F189" s="37" t="n"/>
      <c r="G189" s="39" t="n"/>
      <c r="H189" s="37" t="n"/>
      <c r="I189" s="37" t="n"/>
      <c r="J189" s="37" t="n"/>
      <c r="K189" s="49" t="n"/>
      <c r="L189" s="39" t="n"/>
      <c r="M189" s="45" t="n"/>
      <c r="N189" s="37" t="n"/>
    </row>
    <row r="190" ht="21" customHeight="true">
      <c r="A190" s="36" t="n"/>
      <c r="B190" s="45" t="n"/>
      <c r="C190" s="39" t="n"/>
      <c r="D190" s="36" t="n"/>
      <c r="E190" s="36" t="n"/>
      <c r="F190" s="37" t="n"/>
      <c r="G190" s="39" t="n"/>
      <c r="H190" s="37" t="n"/>
      <c r="I190" s="37" t="n"/>
      <c r="J190" s="37" t="n"/>
      <c r="K190" s="49" t="n"/>
      <c r="L190" s="39" t="n"/>
      <c r="M190" s="45" t="n"/>
      <c r="N190" s="37" t="n"/>
    </row>
    <row r="191" ht="21" customHeight="true">
      <c r="A191" s="36" t="n"/>
      <c r="B191" s="45" t="n"/>
      <c r="C191" s="39" t="n"/>
      <c r="D191" s="36" t="n"/>
      <c r="E191" s="36" t="n"/>
      <c r="F191" s="37" t="n"/>
      <c r="G191" s="39" t="n"/>
      <c r="H191" s="37" t="n"/>
      <c r="I191" s="37" t="n"/>
      <c r="J191" s="37" t="n"/>
      <c r="K191" s="49" t="n"/>
      <c r="L191" s="39" t="n"/>
      <c r="M191" s="45" t="n"/>
      <c r="N191" s="37" t="n"/>
    </row>
    <row r="192" ht="21" customHeight="true">
      <c r="A192" s="36" t="n"/>
      <c r="B192" s="45" t="n"/>
      <c r="C192" s="39" t="n"/>
      <c r="D192" s="36" t="n"/>
      <c r="E192" s="36" t="n"/>
      <c r="F192" s="37" t="n"/>
      <c r="G192" s="39" t="n"/>
      <c r="H192" s="37" t="n"/>
      <c r="I192" s="37" t="n"/>
      <c r="J192" s="37" t="n"/>
      <c r="K192" s="49" t="n"/>
      <c r="L192" s="39" t="n"/>
      <c r="M192" s="45" t="n"/>
      <c r="N192" s="37" t="n"/>
    </row>
    <row r="193" ht="21" customHeight="true">
      <c r="A193" s="36" t="n"/>
      <c r="B193" s="45" t="n"/>
      <c r="C193" s="39" t="n"/>
      <c r="D193" s="36" t="n"/>
      <c r="E193" s="36" t="n"/>
      <c r="F193" s="37" t="n"/>
      <c r="G193" s="39" t="n"/>
      <c r="H193" s="37" t="n"/>
      <c r="I193" s="37" t="n"/>
      <c r="J193" s="37" t="n"/>
      <c r="K193" s="49" t="n"/>
      <c r="L193" s="39" t="n"/>
      <c r="M193" s="45" t="n"/>
      <c r="N193" s="37" t="n"/>
    </row>
    <row r="194" ht="21" customHeight="true">
      <c r="A194" s="36" t="n"/>
      <c r="B194" s="45" t="n"/>
      <c r="C194" s="39" t="n"/>
      <c r="D194" s="36" t="n"/>
      <c r="E194" s="36" t="n"/>
      <c r="F194" s="37" t="n"/>
      <c r="G194" s="39" t="n"/>
      <c r="H194" s="37" t="n"/>
      <c r="I194" s="37" t="n"/>
      <c r="J194" s="37" t="n"/>
      <c r="K194" s="49" t="n"/>
      <c r="L194" s="39" t="n"/>
      <c r="M194" s="45" t="n"/>
      <c r="N194" s="37" t="n"/>
    </row>
    <row r="195" ht="21" customHeight="true">
      <c r="A195" s="36" t="n"/>
      <c r="B195" s="45" t="n"/>
      <c r="C195" s="39" t="n"/>
      <c r="D195" s="36" t="n"/>
      <c r="E195" s="36" t="n"/>
      <c r="F195" s="37" t="n"/>
      <c r="G195" s="39" t="n"/>
      <c r="H195" s="37" t="n"/>
      <c r="I195" s="37" t="n"/>
      <c r="J195" s="37" t="n"/>
      <c r="K195" s="49" t="n"/>
      <c r="L195" s="39" t="n"/>
      <c r="M195" s="45" t="n"/>
      <c r="N195" s="37" t="n"/>
    </row>
    <row r="196" ht="21" customHeight="true">
      <c r="A196" s="36" t="n"/>
      <c r="B196" s="45" t="n"/>
      <c r="C196" s="39" t="n"/>
      <c r="D196" s="36" t="n"/>
      <c r="E196" s="36" t="n"/>
      <c r="F196" s="37" t="n"/>
      <c r="G196" s="39" t="n"/>
      <c r="H196" s="37" t="n"/>
      <c r="I196" s="37" t="n"/>
      <c r="J196" s="37" t="n"/>
      <c r="K196" s="49" t="n"/>
      <c r="L196" s="39" t="n"/>
      <c r="M196" s="45" t="n"/>
      <c r="N196" s="37" t="n"/>
    </row>
    <row r="197" ht="21" customHeight="true">
      <c r="A197" s="36" t="n"/>
      <c r="B197" s="45" t="n"/>
      <c r="C197" s="39" t="n"/>
      <c r="D197" s="36" t="n"/>
      <c r="E197" s="36" t="n"/>
      <c r="F197" s="37" t="n"/>
      <c r="G197" s="39" t="n"/>
      <c r="H197" s="37" t="n"/>
      <c r="I197" s="37" t="n"/>
      <c r="J197" s="37" t="n"/>
      <c r="K197" s="49" t="n"/>
      <c r="L197" s="39" t="n"/>
      <c r="M197" s="45" t="n"/>
      <c r="N197" s="37" t="n"/>
    </row>
    <row r="198" ht="21" customHeight="true">
      <c r="A198" s="36" t="n"/>
      <c r="B198" s="45" t="n"/>
      <c r="C198" s="39" t="n"/>
      <c r="D198" s="36" t="n"/>
      <c r="E198" s="36" t="n"/>
      <c r="F198" s="37" t="n"/>
      <c r="G198" s="39" t="n"/>
      <c r="H198" s="37" t="n"/>
      <c r="I198" s="37" t="n"/>
      <c r="J198" s="37" t="n"/>
      <c r="K198" s="49" t="n"/>
      <c r="L198" s="39" t="n"/>
      <c r="M198" s="45" t="n"/>
      <c r="N198" s="37" t="n"/>
    </row>
    <row r="199" ht="21" customHeight="true">
      <c r="A199" s="36" t="n"/>
      <c r="B199" s="45" t="n"/>
      <c r="C199" s="39" t="n"/>
      <c r="D199" s="36" t="n"/>
      <c r="E199" s="36" t="n"/>
      <c r="F199" s="37" t="n"/>
      <c r="G199" s="39" t="n"/>
      <c r="H199" s="37" t="n"/>
      <c r="I199" s="37" t="n"/>
      <c r="J199" s="37" t="n"/>
      <c r="K199" s="49" t="n"/>
      <c r="L199" s="39" t="n"/>
      <c r="M199" s="45" t="n"/>
      <c r="N199" s="37" t="n"/>
    </row>
    <row r="200" ht="21" customHeight="true">
      <c r="A200" s="36" t="n"/>
      <c r="B200" s="45" t="n"/>
      <c r="C200" s="39" t="n"/>
      <c r="D200" s="36" t="n"/>
      <c r="E200" s="36" t="n"/>
      <c r="F200" s="37" t="n"/>
      <c r="G200" s="39" t="n"/>
      <c r="H200" s="37" t="n"/>
      <c r="I200" s="37" t="n"/>
      <c r="J200" s="37" t="n"/>
      <c r="K200" s="49" t="n"/>
      <c r="L200" s="39" t="n"/>
      <c r="M200" s="45" t="n"/>
      <c r="N200" s="37" t="n"/>
    </row>
    <row r="201" ht="21" customHeight="true">
      <c r="A201" s="36" t="n"/>
      <c r="B201" s="45" t="n"/>
      <c r="C201" s="39" t="n"/>
      <c r="D201" s="36" t="n"/>
      <c r="E201" s="36" t="n"/>
      <c r="F201" s="37" t="n"/>
      <c r="G201" s="39" t="n"/>
      <c r="H201" s="37" t="n"/>
      <c r="I201" s="37" t="n"/>
      <c r="J201" s="37" t="n"/>
      <c r="K201" s="49" t="n"/>
      <c r="L201" s="39" t="n"/>
      <c r="M201" s="45" t="n"/>
      <c r="N201" s="37" t="n"/>
    </row>
    <row r="202" ht="21" customHeight="true">
      <c r="A202" s="36" t="n"/>
      <c r="B202" s="45" t="n"/>
      <c r="C202" s="39" t="n"/>
      <c r="D202" s="36" t="n"/>
      <c r="E202" s="36" t="n"/>
      <c r="F202" s="37" t="n"/>
      <c r="G202" s="39" t="n"/>
      <c r="H202" s="37" t="n"/>
      <c r="I202" s="37" t="n"/>
      <c r="J202" s="37" t="n"/>
      <c r="K202" s="49" t="n"/>
      <c r="L202" s="39" t="n"/>
      <c r="M202" s="45" t="n"/>
      <c r="N202" s="37" t="n"/>
    </row>
    <row r="203" ht="21" customHeight="true">
      <c r="A203" s="36" t="n"/>
      <c r="B203" s="45" t="n"/>
      <c r="C203" s="39" t="n"/>
      <c r="D203" s="36" t="n"/>
      <c r="E203" s="36" t="n"/>
      <c r="F203" s="37" t="n"/>
      <c r="G203" s="39" t="n"/>
      <c r="H203" s="37" t="n"/>
      <c r="I203" s="37" t="n"/>
      <c r="J203" s="37" t="n"/>
      <c r="K203" s="49" t="n"/>
      <c r="L203" s="39" t="n"/>
      <c r="M203" s="45" t="n"/>
      <c r="N203" s="37" t="n"/>
    </row>
    <row r="204" ht="21" customHeight="true">
      <c r="A204" s="36" t="n"/>
      <c r="B204" s="45" t="n"/>
      <c r="C204" s="39" t="n"/>
      <c r="D204" s="36" t="n"/>
      <c r="E204" s="36" t="n"/>
      <c r="F204" s="37" t="n"/>
      <c r="G204" s="39" t="n"/>
      <c r="H204" s="37" t="n"/>
      <c r="I204" s="37" t="n"/>
      <c r="J204" s="37" t="n"/>
      <c r="K204" s="49" t="n"/>
      <c r="L204" s="39" t="n"/>
      <c r="M204" s="45" t="n"/>
      <c r="N204" s="37" t="n"/>
    </row>
    <row r="205" ht="21" customHeight="true">
      <c r="A205" s="36" t="n"/>
      <c r="B205" s="45" t="n"/>
      <c r="C205" s="39" t="n"/>
      <c r="D205" s="36" t="n"/>
      <c r="E205" s="36" t="n"/>
      <c r="F205" s="37" t="n"/>
      <c r="G205" s="39" t="n"/>
      <c r="H205" s="37" t="n"/>
      <c r="I205" s="37" t="n"/>
      <c r="J205" s="37" t="n"/>
      <c r="K205" s="49" t="n"/>
      <c r="L205" s="39" t="n"/>
      <c r="M205" s="45" t="n"/>
      <c r="N205" s="37" t="n"/>
    </row>
  </sheetData>
  <mergeCells count="2">
    <mergeCell ref="A2:N2"/>
    <mergeCell ref="A1:N1"/>
  </mergeCells>
  <conditionalFormatting sqref="G6:G205">
    <cfRule type="expression" dxfId="0" priority="1">
      <formula>$G6="高"</formula>
    </cfRule>
    <cfRule type="expression" dxfId="1" priority="2">
      <formula>$G6="中"</formula>
    </cfRule>
  </conditionalFormatting>
  <conditionalFormatting sqref="L6:L205">
    <cfRule type="expression" dxfId="2" priority="3">
      <formula>$L6="完了"</formula>
    </cfRule>
    <cfRule type="expression" dxfId="1" priority="4">
      <formula>$L6="対応中"</formula>
    </cfRule>
    <cfRule type="expression" dxfId="0" priority="5">
      <formula>$L6="未対応"</formula>
    </cfRule>
  </conditionalFormatting>
  <conditionalFormatting sqref="K6:K205">
    <cfRule type="expression" dxfId="0" priority="6">
      <formula>AND($K6&lt;&gt;"",$K6&lt;TODAY(),$L6&lt;&gt;"完了")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にない値が入力されています。" errorTitle="入力値を確認してください" prompt="リストから選択してください" promptTitle="選択入力" sqref="C6:C205" type="list">
      <formula1>'Inventory Register'!$A$6:$A$205</formula1>
    </dataValidation>
    <dataValidation allowBlank="true" error="リストにない値が入力されています。" errorTitle="入力値を確認してください" prompt="リストから選択してください" promptTitle="選択入力" sqref="G6:G205" type="list">
      <formula1>'Settings'!$N$6:$N$8</formula1>
    </dataValidation>
    <dataValidation allowBlank="true" error="リストにない値が入力されています。" errorTitle="入力値を確認してください" prompt="リストから選択してください" promptTitle="選択入力" sqref="L6:L205" type="list">
      <formula1>'Settings'!$M$6:$M$9</formula1>
    </dataValidation>
  </dataValidations>
  <pageMargins left="0.75" right="0.75" top="1" bottom="1" header="0.5" footer="0.5"/>
  <pageSetup fitToHeight="0" fitToWidth="1"/>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P12"/>
  <sheetViews>
    <sheetView showGridLines="true" zoomScale="90" workbookViewId="0">
      <selection activeCell="A1" sqref="A1"/>
    </sheetView>
  </sheetViews>
  <sheetFormatPr baseColWidth="8" defaultRowHeight="15"/>
  <cols>
    <col customWidth="true" max="1" min="1" width="42"/>
    <col customWidth="true" max="2" min="2" width="17"/>
    <col customWidth="true" max="3" min="3" width="10"/>
    <col customWidth="true" max="4" min="4" width="11"/>
    <col customWidth="true" max="5" min="5" width="15"/>
    <col customWidth="true" max="7" min="6" width="11"/>
    <col customWidth="true" max="8" min="8" width="12"/>
    <col customWidth="true" max="9" min="9" width="17"/>
    <col customWidth="true" max="11" min="10" width="15"/>
    <col customWidth="true" max="12" min="12" width="17"/>
    <col customWidth="true" max="13" min="13" width="19"/>
    <col customWidth="true" max="14" min="14" width="10"/>
    <col customWidth="true" max="15" min="15" width="13"/>
    <col customWidth="true" max="16" min="16" width="14"/>
  </cols>
  <sheetData>
    <row r="1" ht="38" customHeight="true">
      <c r="A1" s="1" t="s">
        <v>11</v>
      </c>
      <c r="B1" s="2" t="n"/>
      <c r="C1" s="2" t="n"/>
      <c r="D1" s="2" t="n"/>
      <c r="E1" s="2" t="n"/>
      <c r="F1" s="2" t="n"/>
      <c r="G1" s="2" t="n"/>
      <c r="H1" s="2" t="n"/>
      <c r="I1" s="2" t="n"/>
      <c r="J1" s="2" t="n"/>
      <c r="K1" s="2" t="n"/>
      <c r="L1" s="2" t="n"/>
      <c r="M1" s="2" t="n"/>
      <c r="N1" s="2" t="n"/>
      <c r="O1" s="2" t="n"/>
      <c r="P1" s="2" t="n"/>
    </row>
    <row r="2" ht="32" customHeight="true">
      <c r="A2" s="17" t="s">
        <v>321</v>
      </c>
    </row>
    <row r="3" ht="22" customHeight="true"/>
    <row r="4" ht="22" customHeight="true"/>
    <row r="5" ht="28" customHeight="true">
      <c r="A5" s="10" t="s">
        <v>322</v>
      </c>
      <c r="B5" s="10" t="s">
        <v>323</v>
      </c>
      <c r="C5" s="10" t="s">
        <v>78</v>
      </c>
      <c r="D5" s="10" t="s">
        <v>121</v>
      </c>
      <c r="E5" s="10" t="s">
        <v>324</v>
      </c>
      <c r="F5" s="10" t="s">
        <v>154</v>
      </c>
      <c r="G5" s="10" t="s">
        <v>212</v>
      </c>
      <c r="H5" s="10" t="s">
        <v>325</v>
      </c>
      <c r="I5" s="10" t="s">
        <v>235</v>
      </c>
      <c r="J5" s="10" t="s">
        <v>258</v>
      </c>
      <c r="K5" s="10" t="s">
        <v>260</v>
      </c>
      <c r="L5" s="10" t="s">
        <v>287</v>
      </c>
      <c r="M5" s="10" t="s">
        <v>326</v>
      </c>
      <c r="N5" s="10" t="s">
        <v>300</v>
      </c>
      <c r="O5" s="10" t="s">
        <v>178</v>
      </c>
      <c r="P5" s="10" t="s">
        <v>237</v>
      </c>
    </row>
    <row r="6" ht="21" customHeight="true">
      <c r="A6" s="50" t="s">
        <v>133</v>
      </c>
      <c r="B6" s="50" t="s">
        <v>57</v>
      </c>
      <c r="C6" s="50" t="s">
        <v>50</v>
      </c>
      <c r="D6" s="50" t="s">
        <v>127</v>
      </c>
      <c r="E6" s="50" t="s">
        <v>157</v>
      </c>
      <c r="F6" s="50" t="s">
        <v>159</v>
      </c>
      <c r="G6" s="50" t="s">
        <v>219</v>
      </c>
      <c r="H6" s="50" t="s">
        <v>184</v>
      </c>
      <c r="I6" s="50" t="s">
        <v>327</v>
      </c>
      <c r="J6" s="50" t="s">
        <v>267</v>
      </c>
      <c r="K6" s="50" t="s">
        <v>269</v>
      </c>
      <c r="L6" s="50" t="s">
        <v>328</v>
      </c>
      <c r="M6" s="50" t="s">
        <v>280</v>
      </c>
      <c r="N6" s="50" t="s">
        <v>310</v>
      </c>
      <c r="O6" s="50" t="s">
        <v>189</v>
      </c>
      <c r="P6" s="50" t="s">
        <v>250</v>
      </c>
    </row>
    <row r="7" ht="21" customHeight="true">
      <c r="A7" s="19" t="s">
        <v>162</v>
      </c>
      <c r="B7" s="19" t="s">
        <v>65</v>
      </c>
      <c r="C7" s="19" t="s">
        <v>92</v>
      </c>
      <c r="D7" s="19" t="s">
        <v>132</v>
      </c>
      <c r="E7" s="19" t="s">
        <v>163</v>
      </c>
      <c r="F7" s="19" t="s">
        <v>170</v>
      </c>
      <c r="G7" s="19" t="s">
        <v>229</v>
      </c>
      <c r="H7" s="19" t="s">
        <v>185</v>
      </c>
      <c r="I7" s="19" t="s">
        <v>244</v>
      </c>
      <c r="J7" s="19" t="s">
        <v>276</v>
      </c>
      <c r="K7" s="19" t="s">
        <v>277</v>
      </c>
      <c r="L7" s="19" t="s">
        <v>294</v>
      </c>
      <c r="M7" s="19" t="s">
        <v>313</v>
      </c>
      <c r="N7" s="19" t="s">
        <v>318</v>
      </c>
      <c r="O7" s="19" t="s">
        <v>165</v>
      </c>
      <c r="P7" s="19" t="s">
        <v>329</v>
      </c>
    </row>
    <row r="8" ht="21" customHeight="true">
      <c r="A8" s="50" t="s">
        <v>168</v>
      </c>
      <c r="B8" s="50" t="s">
        <v>66</v>
      </c>
      <c r="C8" s="50" t="s">
        <v>109</v>
      </c>
      <c r="D8" s="50" t="s">
        <v>137</v>
      </c>
      <c r="E8" s="50" t="s">
        <v>330</v>
      </c>
      <c r="G8" s="50" t="s">
        <v>224</v>
      </c>
      <c r="H8" s="50" t="s">
        <v>186</v>
      </c>
      <c r="I8" s="50" t="s">
        <v>361</v>
      </c>
      <c r="J8" s="50" t="s">
        <v>331</v>
      </c>
      <c r="K8" s="50" t="s">
        <v>332</v>
      </c>
      <c r="L8" s="50" t="s">
        <v>291</v>
      </c>
      <c r="M8" s="50" t="s">
        <v>333</v>
      </c>
      <c r="N8" s="50" t="s">
        <v>334</v>
      </c>
      <c r="O8" s="50" t="s">
        <v>194</v>
      </c>
      <c r="P8" s="50" t="s">
        <v>335</v>
      </c>
    </row>
    <row r="9" ht="21" customHeight="true">
      <c r="A9" s="19" t="s">
        <v>175</v>
      </c>
      <c r="B9" s="19" t="s">
        <v>67</v>
      </c>
      <c r="C9" s="19" t="s">
        <v>336</v>
      </c>
      <c r="D9" s="19" t="s">
        <v>142</v>
      </c>
      <c r="E9" s="19" t="s">
        <v>337</v>
      </c>
      <c r="I9" s="19" t="s">
        <v>338</v>
      </c>
      <c r="J9" s="19" t="s">
        <v>339</v>
      </c>
      <c r="K9" s="19" t="s">
        <v>340</v>
      </c>
      <c r="L9" s="19" t="s">
        <v>341</v>
      </c>
      <c r="M9" s="19" t="s">
        <v>288</v>
      </c>
      <c r="O9" s="19" t="s">
        <v>199</v>
      </c>
      <c r="P9" s="19" t="s">
        <v>245</v>
      </c>
    </row>
    <row r="10" ht="21" customHeight="true">
      <c r="A10" s="50" t="s">
        <v>138</v>
      </c>
      <c r="B10" s="50" t="s">
        <v>68</v>
      </c>
      <c r="C10" s="50" t="s">
        <v>97</v>
      </c>
      <c r="I10" s="50" t="s">
        <v>342</v>
      </c>
      <c r="J10" s="50" t="s">
        <v>165</v>
      </c>
      <c r="L10" s="50" t="s">
        <v>24</v>
      </c>
      <c r="O10" s="50" t="s">
        <v>204</v>
      </c>
      <c r="P10" s="50" t="s">
        <v>343</v>
      </c>
    </row>
    <row r="11" ht="21" customHeight="true">
      <c r="A11" s="19" t="s">
        <v>344</v>
      </c>
      <c r="B11" s="19" t="s">
        <v>69</v>
      </c>
      <c r="C11" s="19" t="s">
        <v>345</v>
      </c>
      <c r="I11" s="19" t="s">
        <v>346</v>
      </c>
      <c r="J11" s="19" t="s">
        <v>189</v>
      </c>
      <c r="O11" s="19" t="s">
        <v>347</v>
      </c>
    </row>
    <row r="12" ht="21" customHeight="true">
      <c r="A12" s="50" t="s">
        <v>348</v>
      </c>
      <c r="B12" s="50" t="s">
        <v>70</v>
      </c>
      <c r="C12" s="50" t="s">
        <v>92</v>
      </c>
      <c r="J12" s="50" t="s">
        <v>70</v>
      </c>
      <c r="O12" s="50" t="s">
        <v>349</v>
      </c>
    </row>
    <row r="13" ht="21" customHeight="true"/>
    <row r="14" ht="21" customHeight="true"/>
    <row r="15" ht="21" customHeight="true"/>
    <row r="16" ht="21" customHeight="true"/>
    <row r="17" ht="21" customHeight="true"/>
    <row r="18" ht="21" customHeight="true"/>
    <row r="19" ht="21" customHeight="true"/>
  </sheetData>
  <mergeCells count="2">
    <mergeCell ref="A1:P1"/>
    <mergeCell ref="A2:P2"/>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N37"/>
  <sheetViews>
    <sheetView showGridLines="true" zoomScale="90" workbookViewId="0">
      <selection activeCell="A1" sqref="A1"/>
    </sheetView>
  </sheetViews>
  <sheetFormatPr baseColWidth="8" defaultRowHeight="15"/>
  <cols>
    <col customWidth="true" max="1" min="1" width="42"/>
    <col customWidth="true" max="2" min="2" width="13"/>
    <col customWidth="true" max="3" min="3" width="11"/>
    <col customWidth="true" max="4" min="4" width="19"/>
    <col customWidth="true" max="6" min="5" width="11"/>
    <col customWidth="true" max="7" min="7" width="17"/>
    <col customWidth="true" max="9" min="8" width="10"/>
    <col customWidth="true" max="10" min="10" width="41"/>
    <col customWidth="true" max="12" min="11" width="13"/>
    <col customWidth="true" max="13" min="13" width="17"/>
    <col customWidth="true" max="14" min="14" width="10"/>
  </cols>
  <sheetData>
    <row r="1" ht="38" customHeight="true">
      <c r="A1" s="1" t="s">
        <v>45</v>
      </c>
      <c r="B1" s="2" t="n"/>
      <c r="C1" s="2" t="n"/>
      <c r="D1" s="2" t="n"/>
      <c r="E1" s="2" t="n"/>
      <c r="F1" s="2" t="n"/>
      <c r="G1" s="2" t="n"/>
      <c r="H1" s="2" t="n"/>
      <c r="I1" s="2" t="n"/>
      <c r="J1" s="2" t="n"/>
      <c r="K1" s="2" t="n"/>
      <c r="L1" s="2" t="n"/>
      <c r="M1" s="2" t="n"/>
      <c r="N1" s="2" t="n"/>
    </row>
    <row r="2" ht="32" customHeight="true">
      <c r="A2" s="17" t="s">
        <v>46</v>
      </c>
    </row>
    <row r="3" ht="24" customHeight="true">
      <c r="A3" s="10" t="s">
        <v>47</v>
      </c>
      <c r="B3" s="9" t="n"/>
      <c r="C3" s="9" t="n"/>
      <c r="D3" s="10" t="s">
        <v>48</v>
      </c>
      <c r="E3" s="9" t="n"/>
      <c r="F3" s="9" t="n"/>
      <c r="G3" s="10" t="s">
        <v>350</v>
      </c>
      <c r="H3" s="9" t="n"/>
      <c r="I3" s="9" t="n"/>
      <c r="J3" s="10" t="s">
        <v>49</v>
      </c>
      <c r="K3" s="9" t="n"/>
      <c r="L3" s="9" t="n"/>
    </row>
    <row r="4" ht="34" customHeight="true">
      <c r="A4" s="18">
        <f>COUNTA('Inventory Register'!$A$6:$A$205)</f>
      </c>
      <c r="B4" s="9" t="n"/>
      <c r="C4" s="19" t="s">
        <v>24</v>
      </c>
      <c r="D4" s="18">
        <f>COUNTIF('Inventory Register'!$L$6:$L$205,"要補充")</f>
      </c>
      <c r="E4" s="9" t="n"/>
      <c r="F4" s="19" t="s">
        <v>24</v>
      </c>
      <c r="G4" s="18">
        <f>COUNTIF('Issuance and Return Log'!$J$6:$J$205,"期限切れ")+COUNTIF('Issuance and Return Log'!$J$6:$J$205,"交換間近")</f>
      </c>
      <c r="H4" s="9" t="n"/>
      <c r="I4" s="19" t="s">
        <v>24</v>
      </c>
      <c r="J4" s="18">
        <f>SUMIFS('Issuance and Return Log'!$F:$F,'Issuance and Return Log'!$B:$B,"&gt;="&amp;EOMONTH(TODAY(),-1)+1,'Issuance and Return Log'!$B:$B,"&lt;="&amp;EOMONTH(TODAY(),0),'Issuance and Return Log'!$G:$G,"&lt;&gt;返却")</f>
      </c>
      <c r="K4" s="9" t="n"/>
      <c r="L4" s="19" t="s">
        <v>50</v>
      </c>
    </row>
    <row r="5"/>
    <row r="6" ht="21" customHeight="true">
      <c r="A6" s="10" t="s">
        <v>51</v>
      </c>
      <c r="B6" s="9" t="n"/>
      <c r="C6" s="9" t="n"/>
      <c r="J6" s="20" t="s">
        <v>52</v>
      </c>
    </row>
    <row r="7" ht="21" customHeight="true">
      <c r="A7" s="21">
        <f>SUM('Inventory Register'!$N$6:$N$205)</f>
      </c>
      <c r="B7" s="9" t="n"/>
      <c r="C7" s="19" t="s">
        <v>53</v>
      </c>
      <c r="J7" s="22" t="s">
        <v>54</v>
      </c>
      <c r="K7" s="22" t="s">
        <v>55</v>
      </c>
    </row>
    <row r="8" ht="21" customHeight="true">
      <c r="A8" s="4" t="s">
        <v>56</v>
      </c>
      <c r="B8" s="5" t="n"/>
      <c r="C8" s="5" t="n"/>
      <c r="D8" s="5" t="n"/>
      <c r="E8" s="5" t="n"/>
      <c r="F8" s="5" t="n"/>
      <c r="G8" s="5" t="n"/>
      <c r="J8" s="23" t="s">
        <v>57</v>
      </c>
      <c r="K8" s="24">
        <f>SUMIFS('Inventory Register'!$N:$N,'Inventory Register'!$C:$C,J8)</f>
      </c>
    </row>
    <row r="9" ht="21" customHeight="true">
      <c r="A9" s="25" t="s">
        <v>58</v>
      </c>
      <c r="B9" s="25" t="s">
        <v>59</v>
      </c>
      <c r="C9" s="25" t="s">
        <v>60</v>
      </c>
      <c r="D9" s="25" t="s">
        <v>61</v>
      </c>
      <c r="E9" s="25" t="s">
        <v>62</v>
      </c>
      <c r="F9" s="25" t="s">
        <v>63</v>
      </c>
      <c r="G9" s="25" t="s">
        <v>64</v>
      </c>
      <c r="J9" s="26" t="s">
        <v>65</v>
      </c>
      <c r="K9" s="27">
        <f>SUMIFS('Inventory Register'!$N:$N,'Inventory Register'!$C:$C,J9)</f>
      </c>
    </row>
    <row r="10" ht="21" customHeight="true">
      <c r="A10" s="28">
        <f>IFERROR(INDEX('Inventory Register'!$A$6:$A$205,AGGREGATE(15,6,(ROW('Inventory Register'!$A$6:$A$205)-ROW('Inventory Register'!$A$6)+1)/('Inventory Register'!$L$6:$L$205="要補充"),ROWS($A$10:A10))),"")</f>
      </c>
      <c r="B10" s="29">
        <f>IF($A10="","",INDEX('Inventory Register'!$B$6:$B$205,MATCH($A10,'Inventory Register'!$A$6:$A$205,0)))</f>
      </c>
      <c r="C10" s="30">
        <f>IF($A10="","",INDEX('Inventory Register'!$J$6:$J$205,MATCH($A10,'Inventory Register'!$A$6:$A$205,0)))</f>
      </c>
      <c r="D10" s="30">
        <f>IF($A10="","",INDEX('Inventory Register'!$K$6:$K$205,MATCH($A10,'Inventory Register'!$A$6:$A$205,0)))</f>
      </c>
      <c r="E10" s="29">
        <f>IF($A10="","",INDEX('Inventory Register'!$L$6:$L$205,MATCH($A10,'Inventory Register'!$A$6:$A$205,0)))</f>
      </c>
      <c r="F10" s="29">
        <f>IF($A10="","",INDEX('Inventory Register'!$E$6:$E$205,MATCH($A10,'Inventory Register'!$A$6:$A$205,0)))</f>
      </c>
      <c r="G10" s="29">
        <f>IF($A10="","","発注・在庫移動を確認")</f>
      </c>
      <c r="J10" s="23" t="s">
        <v>66</v>
      </c>
      <c r="K10" s="24">
        <f>SUMIFS('Inventory Register'!$N:$N,'Inventory Register'!$C:$C,J10)</f>
      </c>
    </row>
    <row r="11" ht="21" customHeight="true">
      <c r="A11" s="31">
        <f>IFERROR(INDEX('Inventory Register'!$A$6:$A$205,AGGREGATE(15,6,(ROW('Inventory Register'!$A$6:$A$205)-ROW('Inventory Register'!$A$6)+1)/('Inventory Register'!$L$6:$L$205="要補充"),ROWS($A$10:A11))),"")</f>
      </c>
      <c r="B11" s="32">
        <f>IF($A11="","",INDEX('Inventory Register'!$B$6:$B$205,MATCH($A11,'Inventory Register'!$A$6:$A$205,0)))</f>
      </c>
      <c r="C11" s="33">
        <f>IF($A11="","",INDEX('Inventory Register'!$J$6:$J$205,MATCH($A11,'Inventory Register'!$A$6:$A$205,0)))</f>
      </c>
      <c r="D11" s="33">
        <f>IF($A11="","",INDEX('Inventory Register'!$K$6:$K$205,MATCH($A11,'Inventory Register'!$A$6:$A$205,0)))</f>
      </c>
      <c r="E11" s="32">
        <f>IF($A11="","",INDEX('Inventory Register'!$L$6:$L$205,MATCH($A11,'Inventory Register'!$A$6:$A$205,0)))</f>
      </c>
      <c r="F11" s="32">
        <f>IF($A11="","",INDEX('Inventory Register'!$E$6:$E$205,MATCH($A11,'Inventory Register'!$A$6:$A$205,0)))</f>
      </c>
      <c r="G11" s="32">
        <f>IF($A11="","","発注・在庫移動を確認")</f>
      </c>
      <c r="J11" s="26" t="s">
        <v>67</v>
      </c>
      <c r="K11" s="27">
        <f>SUMIFS('Inventory Register'!$N:$N,'Inventory Register'!$C:$C,J11)</f>
      </c>
    </row>
    <row r="12" ht="21" customHeight="true">
      <c r="A12" s="28">
        <f>IFERROR(INDEX('Inventory Register'!$A$6:$A$205,AGGREGATE(15,6,(ROW('Inventory Register'!$A$6:$A$205)-ROW('Inventory Register'!$A$6)+1)/('Inventory Register'!$L$6:$L$205="要補充"),ROWS($A$10:A12))),"")</f>
      </c>
      <c r="B12" s="29">
        <f>IF($A12="","",INDEX('Inventory Register'!$B$6:$B$205,MATCH($A12,'Inventory Register'!$A$6:$A$205,0)))</f>
      </c>
      <c r="C12" s="30">
        <f>IF($A12="","",INDEX('Inventory Register'!$J$6:$J$205,MATCH($A12,'Inventory Register'!$A$6:$A$205,0)))</f>
      </c>
      <c r="D12" s="30">
        <f>IF($A12="","",INDEX('Inventory Register'!$K$6:$K$205,MATCH($A12,'Inventory Register'!$A$6:$A$205,0)))</f>
      </c>
      <c r="E12" s="29">
        <f>IF($A12="","",INDEX('Inventory Register'!$L$6:$L$205,MATCH($A12,'Inventory Register'!$A$6:$A$205,0)))</f>
      </c>
      <c r="F12" s="29">
        <f>IF($A12="","",INDEX('Inventory Register'!$E$6:$E$205,MATCH($A12,'Inventory Register'!$A$6:$A$205,0)))</f>
      </c>
      <c r="G12" s="29">
        <f>IF($A12="","","発注・在庫移動を確認")</f>
      </c>
      <c r="J12" s="23" t="s">
        <v>68</v>
      </c>
      <c r="K12" s="24">
        <f>SUMIFS('Inventory Register'!$N:$N,'Inventory Register'!$C:$C,J12)</f>
      </c>
    </row>
    <row r="13" ht="21" customHeight="true">
      <c r="A13" s="31">
        <f>IFERROR(INDEX('Inventory Register'!$A$6:$A$205,AGGREGATE(15,6,(ROW('Inventory Register'!$A$6:$A$205)-ROW('Inventory Register'!$A$6)+1)/('Inventory Register'!$L$6:$L$205="要補充"),ROWS($A$10:A13))),"")</f>
      </c>
      <c r="B13" s="32">
        <f>IF($A13="","",INDEX('Inventory Register'!$B$6:$B$205,MATCH($A13,'Inventory Register'!$A$6:$A$205,0)))</f>
      </c>
      <c r="C13" s="33">
        <f>IF($A13="","",INDEX('Inventory Register'!$J$6:$J$205,MATCH($A13,'Inventory Register'!$A$6:$A$205,0)))</f>
      </c>
      <c r="D13" s="33">
        <f>IF($A13="","",INDEX('Inventory Register'!$K$6:$K$205,MATCH($A13,'Inventory Register'!$A$6:$A$205,0)))</f>
      </c>
      <c r="E13" s="32">
        <f>IF($A13="","",INDEX('Inventory Register'!$L$6:$L$205,MATCH($A13,'Inventory Register'!$A$6:$A$205,0)))</f>
      </c>
      <c r="F13" s="32">
        <f>IF($A13="","",INDEX('Inventory Register'!$E$6:$E$205,MATCH($A13,'Inventory Register'!$A$6:$A$205,0)))</f>
      </c>
      <c r="G13" s="32">
        <f>IF($A13="","","発注・在庫移動を確認")</f>
      </c>
      <c r="J13" s="26" t="s">
        <v>69</v>
      </c>
      <c r="K13" s="27">
        <f>SUMIFS('Inventory Register'!$N:$N,'Inventory Register'!$C:$C,J13)</f>
      </c>
    </row>
    <row r="14" ht="21" customHeight="true">
      <c r="A14" s="28">
        <f>IFERROR(INDEX('Inventory Register'!$A$6:$A$205,AGGREGATE(15,6,(ROW('Inventory Register'!$A$6:$A$205)-ROW('Inventory Register'!$A$6)+1)/('Inventory Register'!$L$6:$L$205="要補充"),ROWS($A$10:A14))),"")</f>
      </c>
      <c r="B14" s="29">
        <f>IF($A14="","",INDEX('Inventory Register'!$B$6:$B$205,MATCH($A14,'Inventory Register'!$A$6:$A$205,0)))</f>
      </c>
      <c r="C14" s="30">
        <f>IF($A14="","",INDEX('Inventory Register'!$J$6:$J$205,MATCH($A14,'Inventory Register'!$A$6:$A$205,0)))</f>
      </c>
      <c r="D14" s="30">
        <f>IF($A14="","",INDEX('Inventory Register'!$K$6:$K$205,MATCH($A14,'Inventory Register'!$A$6:$A$205,0)))</f>
      </c>
      <c r="E14" s="29">
        <f>IF($A14="","",INDEX('Inventory Register'!$L$6:$L$205,MATCH($A14,'Inventory Register'!$A$6:$A$205,0)))</f>
      </c>
      <c r="F14" s="29">
        <f>IF($A14="","",INDEX('Inventory Register'!$E$6:$E$205,MATCH($A14,'Inventory Register'!$A$6:$A$205,0)))</f>
      </c>
      <c r="G14" s="29">
        <f>IF($A14="","","発注・在庫移動を確認")</f>
      </c>
      <c r="J14" s="23" t="s">
        <v>70</v>
      </c>
      <c r="K14" s="24">
        <f>SUMIFS('Inventory Register'!$N:$N,'Inventory Register'!$C:$C,J14)</f>
      </c>
    </row>
    <row r="15" ht="21" customHeight="true">
      <c r="A15" s="31">
        <f>IFERROR(INDEX('Inventory Register'!$A$6:$A$205,AGGREGATE(15,6,(ROW('Inventory Register'!$A$6:$A$205)-ROW('Inventory Register'!$A$6)+1)/('Inventory Register'!$L$6:$L$205="要補充"),ROWS($A$10:A15))),"")</f>
      </c>
      <c r="B15" s="32">
        <f>IF($A15="","",INDEX('Inventory Register'!$B$6:$B$205,MATCH($A15,'Inventory Register'!$A$6:$A$205,0)))</f>
      </c>
      <c r="C15" s="33">
        <f>IF($A15="","",INDEX('Inventory Register'!$J$6:$J$205,MATCH($A15,'Inventory Register'!$A$6:$A$205,0)))</f>
      </c>
      <c r="D15" s="33">
        <f>IF($A15="","",INDEX('Inventory Register'!$K$6:$K$205,MATCH($A15,'Inventory Register'!$A$6:$A$205,0)))</f>
      </c>
      <c r="E15" s="32">
        <f>IF($A15="","",INDEX('Inventory Register'!$L$6:$L$205,MATCH($A15,'Inventory Register'!$A$6:$A$205,0)))</f>
      </c>
      <c r="F15" s="32">
        <f>IF($A15="","",INDEX('Inventory Register'!$E$6:$E$205,MATCH($A15,'Inventory Register'!$A$6:$A$205,0)))</f>
      </c>
      <c r="G15" s="32">
        <f>IF($A15="","","発注・在庫移動を確認")</f>
      </c>
    </row>
    <row r="16" ht="21" customHeight="true">
      <c r="A16" s="28">
        <f>IFERROR(INDEX('Inventory Register'!$A$6:$A$205,AGGREGATE(15,6,(ROW('Inventory Register'!$A$6:$A$205)-ROW('Inventory Register'!$A$6)+1)/('Inventory Register'!$L$6:$L$205="要補充"),ROWS($A$10:A16))),"")</f>
      </c>
      <c r="B16" s="29">
        <f>IF($A16="","",INDEX('Inventory Register'!$B$6:$B$205,MATCH($A16,'Inventory Register'!$A$6:$A$205,0)))</f>
      </c>
      <c r="C16" s="30">
        <f>IF($A16="","",INDEX('Inventory Register'!$J$6:$J$205,MATCH($A16,'Inventory Register'!$A$6:$A$205,0)))</f>
      </c>
      <c r="D16" s="30">
        <f>IF($A16="","",INDEX('Inventory Register'!$K$6:$K$205,MATCH($A16,'Inventory Register'!$A$6:$A$205,0)))</f>
      </c>
      <c r="E16" s="29">
        <f>IF($A16="","",INDEX('Inventory Register'!$L$6:$L$205,MATCH($A16,'Inventory Register'!$A$6:$A$205,0)))</f>
      </c>
      <c r="F16" s="29">
        <f>IF($A16="","",INDEX('Inventory Register'!$E$6:$E$205,MATCH($A16,'Inventory Register'!$A$6:$A$205,0)))</f>
      </c>
      <c r="G16" s="29">
        <f>IF($A16="","","発注・在庫移動を確認")</f>
      </c>
    </row>
    <row r="17" ht="21" customHeight="true">
      <c r="A17" s="31">
        <f>IFERROR(INDEX('Inventory Register'!$A$6:$A$205,AGGREGATE(15,6,(ROW('Inventory Register'!$A$6:$A$205)-ROW('Inventory Register'!$A$6)+1)/('Inventory Register'!$L$6:$L$205="要補充"),ROWS($A$10:A17))),"")</f>
      </c>
      <c r="B17" s="32">
        <f>IF($A17="","",INDEX('Inventory Register'!$B$6:$B$205,MATCH($A17,'Inventory Register'!$A$6:$A$205,0)))</f>
      </c>
      <c r="C17" s="33">
        <f>IF($A17="","",INDEX('Inventory Register'!$J$6:$J$205,MATCH($A17,'Inventory Register'!$A$6:$A$205,0)))</f>
      </c>
      <c r="D17" s="33">
        <f>IF($A17="","",INDEX('Inventory Register'!$K$6:$K$205,MATCH($A17,'Inventory Register'!$A$6:$A$205,0)))</f>
      </c>
      <c r="E17" s="32">
        <f>IF($A17="","",INDEX('Inventory Register'!$L$6:$L$205,MATCH($A17,'Inventory Register'!$A$6:$A$205,0)))</f>
      </c>
      <c r="F17" s="32">
        <f>IF($A17="","",INDEX('Inventory Register'!$E$6:$E$205,MATCH($A17,'Inventory Register'!$A$6:$A$205,0)))</f>
      </c>
      <c r="G17" s="32">
        <f>IF($A17="","","発注・在庫移動を確認")</f>
      </c>
    </row>
    <row r="18" ht="21" customHeight="true">
      <c r="A18" s="28">
        <f>IFERROR(INDEX('Inventory Register'!$A$6:$A$205,AGGREGATE(15,6,(ROW('Inventory Register'!$A$6:$A$205)-ROW('Inventory Register'!$A$6)+1)/('Inventory Register'!$L$6:$L$205="要補充"),ROWS($A$10:A18))),"")</f>
      </c>
      <c r="B18" s="29">
        <f>IF($A18="","",INDEX('Inventory Register'!$B$6:$B$205,MATCH($A18,'Inventory Register'!$A$6:$A$205,0)))</f>
      </c>
      <c r="C18" s="30">
        <f>IF($A18="","",INDEX('Inventory Register'!$J$6:$J$205,MATCH($A18,'Inventory Register'!$A$6:$A$205,0)))</f>
      </c>
      <c r="D18" s="30">
        <f>IF($A18="","",INDEX('Inventory Register'!$K$6:$K$205,MATCH($A18,'Inventory Register'!$A$6:$A$205,0)))</f>
      </c>
      <c r="E18" s="29">
        <f>IF($A18="","",INDEX('Inventory Register'!$L$6:$L$205,MATCH($A18,'Inventory Register'!$A$6:$A$205,0)))</f>
      </c>
      <c r="F18" s="29">
        <f>IF($A18="","",INDEX('Inventory Register'!$E$6:$E$205,MATCH($A18,'Inventory Register'!$A$6:$A$205,0)))</f>
      </c>
      <c r="G18" s="29">
        <f>IF($A18="","","発注・在庫移動を確認")</f>
      </c>
    </row>
    <row r="19" ht="21" customHeight="true">
      <c r="A19" s="31">
        <f>IFERROR(INDEX('Inventory Register'!$A$6:$A$205,AGGREGATE(15,6,(ROW('Inventory Register'!$A$6:$A$205)-ROW('Inventory Register'!$A$6)+1)/('Inventory Register'!$L$6:$L$205="要補充"),ROWS($A$10:A19))),"")</f>
      </c>
      <c r="B19" s="32">
        <f>IF($A19="","",INDEX('Inventory Register'!$B$6:$B$205,MATCH($A19,'Inventory Register'!$A$6:$A$205,0)))</f>
      </c>
      <c r="C19" s="33">
        <f>IF($A19="","",INDEX('Inventory Register'!$J$6:$J$205,MATCH($A19,'Inventory Register'!$A$6:$A$205,0)))</f>
      </c>
      <c r="D19" s="33">
        <f>IF($A19="","",INDEX('Inventory Register'!$K$6:$K$205,MATCH($A19,'Inventory Register'!$A$6:$A$205,0)))</f>
      </c>
      <c r="E19" s="32">
        <f>IF($A19="","",INDEX('Inventory Register'!$L$6:$L$205,MATCH($A19,'Inventory Register'!$A$6:$A$205,0)))</f>
      </c>
      <c r="F19" s="32">
        <f>IF($A19="","",INDEX('Inventory Register'!$E$6:$E$205,MATCH($A19,'Inventory Register'!$A$6:$A$205,0)))</f>
      </c>
      <c r="G19" s="32">
        <f>IF($A19="","","発注・在庫移動を確認")</f>
      </c>
    </row>
    <row r="20" ht="21" customHeight="true">
      <c r="A20" s="28">
        <f>IFERROR(INDEX('Inventory Register'!$A$6:$A$205,AGGREGATE(15,6,(ROW('Inventory Register'!$A$6:$A$205)-ROW('Inventory Register'!$A$6)+1)/('Inventory Register'!$L$6:$L$205="要補充"),ROWS($A$10:A20))),"")</f>
      </c>
      <c r="B20" s="29">
        <f>IF($A20="","",INDEX('Inventory Register'!$B$6:$B$205,MATCH($A20,'Inventory Register'!$A$6:$A$205,0)))</f>
      </c>
      <c r="C20" s="30">
        <f>IF($A20="","",INDEX('Inventory Register'!$J$6:$J$205,MATCH($A20,'Inventory Register'!$A$6:$A$205,0)))</f>
      </c>
      <c r="D20" s="30">
        <f>IF($A20="","",INDEX('Inventory Register'!$K$6:$K$205,MATCH($A20,'Inventory Register'!$A$6:$A$205,0)))</f>
      </c>
      <c r="E20" s="29">
        <f>IF($A20="","",INDEX('Inventory Register'!$L$6:$L$205,MATCH($A20,'Inventory Register'!$A$6:$A$205,0)))</f>
      </c>
      <c r="F20" s="29">
        <f>IF($A20="","",INDEX('Inventory Register'!$E$6:$E$205,MATCH($A20,'Inventory Register'!$A$6:$A$205,0)))</f>
      </c>
      <c r="G20" s="29">
        <f>IF($A20="","","発注・在庫移動を確認")</f>
      </c>
    </row>
    <row r="21" ht="21" customHeight="true">
      <c r="A21" s="31">
        <f>IFERROR(INDEX('Inventory Register'!$A$6:$A$205,AGGREGATE(15,6,(ROW('Inventory Register'!$A$6:$A$205)-ROW('Inventory Register'!$A$6)+1)/('Inventory Register'!$L$6:$L$205="要補充"),ROWS($A$10:A21))),"")</f>
      </c>
      <c r="B21" s="32">
        <f>IF($A21="","",INDEX('Inventory Register'!$B$6:$B$205,MATCH($A21,'Inventory Register'!$A$6:$A$205,0)))</f>
      </c>
      <c r="C21" s="33">
        <f>IF($A21="","",INDEX('Inventory Register'!$J$6:$J$205,MATCH($A21,'Inventory Register'!$A$6:$A$205,0)))</f>
      </c>
      <c r="D21" s="33">
        <f>IF($A21="","",INDEX('Inventory Register'!$K$6:$K$205,MATCH($A21,'Inventory Register'!$A$6:$A$205,0)))</f>
      </c>
      <c r="E21" s="32">
        <f>IF($A21="","",INDEX('Inventory Register'!$L$6:$L$205,MATCH($A21,'Inventory Register'!$A$6:$A$205,0)))</f>
      </c>
      <c r="F21" s="32">
        <f>IF($A21="","",INDEX('Inventory Register'!$E$6:$E$205,MATCH($A21,'Inventory Register'!$A$6:$A$205,0)))</f>
      </c>
      <c r="G21" s="32">
        <f>IF($A21="","","発注・在庫移動を確認")</f>
      </c>
    </row>
    <row r="22" ht="21" customHeight="true"/>
    <row r="23" ht="21" customHeight="true"/>
    <row r="24" ht="21" customHeight="true">
      <c r="A24" s="4" t="s">
        <v>71</v>
      </c>
      <c r="B24" s="5" t="n"/>
      <c r="C24" s="5" t="n"/>
      <c r="D24" s="5" t="n"/>
      <c r="E24" s="5" t="n"/>
      <c r="F24" s="5" t="n"/>
      <c r="G24" s="5" t="n"/>
      <c r="H24" s="5" t="n"/>
      <c r="I24" s="5" t="n"/>
      <c r="J24" s="5" t="n"/>
      <c r="K24" s="5" t="n"/>
      <c r="L24" s="5" t="n"/>
      <c r="M24" s="5" t="n"/>
      <c r="N24" s="5" t="n"/>
    </row>
    <row r="25" ht="21" customHeight="true">
      <c r="I25" s="25" t="s">
        <v>72</v>
      </c>
      <c r="J25" s="25" t="s">
        <v>73</v>
      </c>
      <c r="K25" s="25" t="s">
        <v>58</v>
      </c>
      <c r="L25" s="25" t="s">
        <v>74</v>
      </c>
      <c r="M25" s="25" t="s">
        <v>75</v>
      </c>
      <c r="N25" s="25" t="s">
        <v>76</v>
      </c>
    </row>
    <row r="26" ht="21" customHeight="true">
      <c r="I26" s="28">
        <f>IFERROR(INDEX('Issuance and Return Log'!$A$6:$A$205,AGGREGATE(15,6,(ROW('Issuance and Return Log'!$A$6:$A$205)-ROW('Issuance and Return Log'!$A$6)+1)/((('Issuance and Return Log'!$J$6:$J$205="期限切れ")+('Issuance and Return Log'!$J$6:$J$205="交換間近"))&gt;0),ROWS($I$26:I26))),"")</f>
      </c>
      <c r="J26" s="29">
        <f>IF($I26="","",INDEX('Issuance and Return Log'!$C$6:$C$205,MATCH($I26,'Issuance and Return Log'!$A$6:$A$205,0)))</f>
      </c>
      <c r="K26" s="28">
        <f>IF($I26="","",INDEX('Issuance and Return Log'!$E$6:$E$205,MATCH($I26,'Issuance and Return Log'!$A$6:$A$205,0)))</f>
      </c>
      <c r="L26" s="34">
        <f>IF($I26="","",INDEX('Issuance and Return Log'!$I$6:$I$205,MATCH($I26,'Issuance and Return Log'!$A$6:$A$205,0)))</f>
      </c>
      <c r="M26" s="28">
        <f>IF($I26="","",INDEX('Issuance and Return Log'!$J$6:$J$205,MATCH($I26,'Issuance and Return Log'!$A$6:$A$205,0)))</f>
      </c>
      <c r="N26" s="29">
        <f>IF($I26="","",IF($M26="期限切れ","即交換","30日以内に交換確認"))</f>
      </c>
    </row>
    <row r="27" ht="21" customHeight="true">
      <c r="I27" s="31">
        <f>IFERROR(INDEX('Issuance and Return Log'!$A$6:$A$205,AGGREGATE(15,6,(ROW('Issuance and Return Log'!$A$6:$A$205)-ROW('Issuance and Return Log'!$A$6)+1)/((('Issuance and Return Log'!$J$6:$J$205="期限切れ")+('Issuance and Return Log'!$J$6:$J$205="交換間近"))&gt;0),ROWS($I$26:I27))),"")</f>
      </c>
      <c r="J27" s="32">
        <f>IF($I27="","",INDEX('Issuance and Return Log'!$C$6:$C$205,MATCH($I27,'Issuance and Return Log'!$A$6:$A$205,0)))</f>
      </c>
      <c r="K27" s="31">
        <f>IF($I27="","",INDEX('Issuance and Return Log'!$E$6:$E$205,MATCH($I27,'Issuance and Return Log'!$A$6:$A$205,0)))</f>
      </c>
      <c r="L27" s="35">
        <f>IF($I27="","",INDEX('Issuance and Return Log'!$I$6:$I$205,MATCH($I27,'Issuance and Return Log'!$A$6:$A$205,0)))</f>
      </c>
      <c r="M27" s="31">
        <f>IF($I27="","",INDEX('Issuance and Return Log'!$J$6:$J$205,MATCH($I27,'Issuance and Return Log'!$A$6:$A$205,0)))</f>
      </c>
      <c r="N27" s="32">
        <f>IF($I27="","",IF($M27="期限切れ","即交換","30日以内に交換確認"))</f>
      </c>
    </row>
    <row r="28" ht="21" customHeight="true">
      <c r="I28" s="28">
        <f>IFERROR(INDEX('Issuance and Return Log'!$A$6:$A$205,AGGREGATE(15,6,(ROW('Issuance and Return Log'!$A$6:$A$205)-ROW('Issuance and Return Log'!$A$6)+1)/((('Issuance and Return Log'!$J$6:$J$205="期限切れ")+('Issuance and Return Log'!$J$6:$J$205="交換間近"))&gt;0),ROWS($I$26:I28))),"")</f>
      </c>
      <c r="J28" s="29">
        <f>IF($I28="","",INDEX('Issuance and Return Log'!$C$6:$C$205,MATCH($I28,'Issuance and Return Log'!$A$6:$A$205,0)))</f>
      </c>
      <c r="K28" s="28">
        <f>IF($I28="","",INDEX('Issuance and Return Log'!$E$6:$E$205,MATCH($I28,'Issuance and Return Log'!$A$6:$A$205,0)))</f>
      </c>
      <c r="L28" s="34">
        <f>IF($I28="","",INDEX('Issuance and Return Log'!$I$6:$I$205,MATCH($I28,'Issuance and Return Log'!$A$6:$A$205,0)))</f>
      </c>
      <c r="M28" s="28">
        <f>IF($I28="","",INDEX('Issuance and Return Log'!$J$6:$J$205,MATCH($I28,'Issuance and Return Log'!$A$6:$A$205,0)))</f>
      </c>
      <c r="N28" s="29">
        <f>IF($I28="","",IF($M28="期限切れ","即交換","30日以内に交換確認"))</f>
      </c>
    </row>
    <row r="29" ht="21" customHeight="true">
      <c r="I29" s="31">
        <f>IFERROR(INDEX('Issuance and Return Log'!$A$6:$A$205,AGGREGATE(15,6,(ROW('Issuance and Return Log'!$A$6:$A$205)-ROW('Issuance and Return Log'!$A$6)+1)/((('Issuance and Return Log'!$J$6:$J$205="期限切れ")+('Issuance and Return Log'!$J$6:$J$205="交換間近"))&gt;0),ROWS($I$26:I29))),"")</f>
      </c>
      <c r="J29" s="32">
        <f>IF($I29="","",INDEX('Issuance and Return Log'!$C$6:$C$205,MATCH($I29,'Issuance and Return Log'!$A$6:$A$205,0)))</f>
      </c>
      <c r="K29" s="31">
        <f>IF($I29="","",INDEX('Issuance and Return Log'!$E$6:$E$205,MATCH($I29,'Issuance and Return Log'!$A$6:$A$205,0)))</f>
      </c>
      <c r="L29" s="35">
        <f>IF($I29="","",INDEX('Issuance and Return Log'!$I$6:$I$205,MATCH($I29,'Issuance and Return Log'!$A$6:$A$205,0)))</f>
      </c>
      <c r="M29" s="31">
        <f>IF($I29="","",INDEX('Issuance and Return Log'!$J$6:$J$205,MATCH($I29,'Issuance and Return Log'!$A$6:$A$205,0)))</f>
      </c>
      <c r="N29" s="32">
        <f>IF($I29="","",IF($M29="期限切れ","即交換","30日以内に交換確認"))</f>
      </c>
    </row>
    <row r="30" ht="21" customHeight="true">
      <c r="I30" s="28">
        <f>IFERROR(INDEX('Issuance and Return Log'!$A$6:$A$205,AGGREGATE(15,6,(ROW('Issuance and Return Log'!$A$6:$A$205)-ROW('Issuance and Return Log'!$A$6)+1)/((('Issuance and Return Log'!$J$6:$J$205="期限切れ")+('Issuance and Return Log'!$J$6:$J$205="交換間近"))&gt;0),ROWS($I$26:I30))),"")</f>
      </c>
      <c r="J30" s="29">
        <f>IF($I30="","",INDEX('Issuance and Return Log'!$C$6:$C$205,MATCH($I30,'Issuance and Return Log'!$A$6:$A$205,0)))</f>
      </c>
      <c r="K30" s="28">
        <f>IF($I30="","",INDEX('Issuance and Return Log'!$E$6:$E$205,MATCH($I30,'Issuance and Return Log'!$A$6:$A$205,0)))</f>
      </c>
      <c r="L30" s="34">
        <f>IF($I30="","",INDEX('Issuance and Return Log'!$I$6:$I$205,MATCH($I30,'Issuance and Return Log'!$A$6:$A$205,0)))</f>
      </c>
      <c r="M30" s="28">
        <f>IF($I30="","",INDEX('Issuance and Return Log'!$J$6:$J$205,MATCH($I30,'Issuance and Return Log'!$A$6:$A$205,0)))</f>
      </c>
      <c r="N30" s="29">
        <f>IF($I30="","",IF($M30="期限切れ","即交換","30日以内に交換確認"))</f>
      </c>
    </row>
    <row r="31" ht="21" customHeight="true">
      <c r="I31" s="31">
        <f>IFERROR(INDEX('Issuance and Return Log'!$A$6:$A$205,AGGREGATE(15,6,(ROW('Issuance and Return Log'!$A$6:$A$205)-ROW('Issuance and Return Log'!$A$6)+1)/((('Issuance and Return Log'!$J$6:$J$205="期限切れ")+('Issuance and Return Log'!$J$6:$J$205="交換間近"))&gt;0),ROWS($I$26:I31))),"")</f>
      </c>
      <c r="J31" s="32">
        <f>IF($I31="","",INDEX('Issuance and Return Log'!$C$6:$C$205,MATCH($I31,'Issuance and Return Log'!$A$6:$A$205,0)))</f>
      </c>
      <c r="K31" s="31">
        <f>IF($I31="","",INDEX('Issuance and Return Log'!$E$6:$E$205,MATCH($I31,'Issuance and Return Log'!$A$6:$A$205,0)))</f>
      </c>
      <c r="L31" s="35">
        <f>IF($I31="","",INDEX('Issuance and Return Log'!$I$6:$I$205,MATCH($I31,'Issuance and Return Log'!$A$6:$A$205,0)))</f>
      </c>
      <c r="M31" s="31">
        <f>IF($I31="","",INDEX('Issuance and Return Log'!$J$6:$J$205,MATCH($I31,'Issuance and Return Log'!$A$6:$A$205,0)))</f>
      </c>
      <c r="N31" s="32">
        <f>IF($I31="","",IF($M31="期限切れ","即交換","30日以内に交換確認"))</f>
      </c>
    </row>
    <row r="32" ht="21" customHeight="true">
      <c r="I32" s="28">
        <f>IFERROR(INDEX('Issuance and Return Log'!$A$6:$A$205,AGGREGATE(15,6,(ROW('Issuance and Return Log'!$A$6:$A$205)-ROW('Issuance and Return Log'!$A$6)+1)/((('Issuance and Return Log'!$J$6:$J$205="期限切れ")+('Issuance and Return Log'!$J$6:$J$205="交換間近"))&gt;0),ROWS($I$26:I32))),"")</f>
      </c>
      <c r="J32" s="29">
        <f>IF($I32="","",INDEX('Issuance and Return Log'!$C$6:$C$205,MATCH($I32,'Issuance and Return Log'!$A$6:$A$205,0)))</f>
      </c>
      <c r="K32" s="28">
        <f>IF($I32="","",INDEX('Issuance and Return Log'!$E$6:$E$205,MATCH($I32,'Issuance and Return Log'!$A$6:$A$205,0)))</f>
      </c>
      <c r="L32" s="34">
        <f>IF($I32="","",INDEX('Issuance and Return Log'!$I$6:$I$205,MATCH($I32,'Issuance and Return Log'!$A$6:$A$205,0)))</f>
      </c>
      <c r="M32" s="28">
        <f>IF($I32="","",INDEX('Issuance and Return Log'!$J$6:$J$205,MATCH($I32,'Issuance and Return Log'!$A$6:$A$205,0)))</f>
      </c>
      <c r="N32" s="29">
        <f>IF($I32="","",IF($M32="期限切れ","即交換","30日以内に交換確認"))</f>
      </c>
    </row>
    <row r="33" ht="21" customHeight="true">
      <c r="I33" s="31">
        <f>IFERROR(INDEX('Issuance and Return Log'!$A$6:$A$205,AGGREGATE(15,6,(ROW('Issuance and Return Log'!$A$6:$A$205)-ROW('Issuance and Return Log'!$A$6)+1)/((('Issuance and Return Log'!$J$6:$J$205="期限切れ")+('Issuance and Return Log'!$J$6:$J$205="交換間近"))&gt;0),ROWS($I$26:I33))),"")</f>
      </c>
      <c r="J33" s="32">
        <f>IF($I33="","",INDEX('Issuance and Return Log'!$C$6:$C$205,MATCH($I33,'Issuance and Return Log'!$A$6:$A$205,0)))</f>
      </c>
      <c r="K33" s="31">
        <f>IF($I33="","",INDEX('Issuance and Return Log'!$E$6:$E$205,MATCH($I33,'Issuance and Return Log'!$A$6:$A$205,0)))</f>
      </c>
      <c r="L33" s="35">
        <f>IF($I33="","",INDEX('Issuance and Return Log'!$I$6:$I$205,MATCH($I33,'Issuance and Return Log'!$A$6:$A$205,0)))</f>
      </c>
      <c r="M33" s="31">
        <f>IF($I33="","",INDEX('Issuance and Return Log'!$J$6:$J$205,MATCH($I33,'Issuance and Return Log'!$A$6:$A$205,0)))</f>
      </c>
      <c r="N33" s="32">
        <f>IF($I33="","",IF($M33="期限切れ","即交換","30日以内に交換確認"))</f>
      </c>
    </row>
    <row r="34" ht="21" customHeight="true">
      <c r="I34" s="28">
        <f>IFERROR(INDEX('Issuance and Return Log'!$A$6:$A$205,AGGREGATE(15,6,(ROW('Issuance and Return Log'!$A$6:$A$205)-ROW('Issuance and Return Log'!$A$6)+1)/((('Issuance and Return Log'!$J$6:$J$205="期限切れ")+('Issuance and Return Log'!$J$6:$J$205="交換間近"))&gt;0),ROWS($I$26:I34))),"")</f>
      </c>
      <c r="J34" s="29">
        <f>IF($I34="","",INDEX('Issuance and Return Log'!$C$6:$C$205,MATCH($I34,'Issuance and Return Log'!$A$6:$A$205,0)))</f>
      </c>
      <c r="K34" s="28">
        <f>IF($I34="","",INDEX('Issuance and Return Log'!$E$6:$E$205,MATCH($I34,'Issuance and Return Log'!$A$6:$A$205,0)))</f>
      </c>
      <c r="L34" s="34">
        <f>IF($I34="","",INDEX('Issuance and Return Log'!$I$6:$I$205,MATCH($I34,'Issuance and Return Log'!$A$6:$A$205,0)))</f>
      </c>
      <c r="M34" s="28">
        <f>IF($I34="","",INDEX('Issuance and Return Log'!$J$6:$J$205,MATCH($I34,'Issuance and Return Log'!$A$6:$A$205,0)))</f>
      </c>
      <c r="N34" s="29">
        <f>IF($I34="","",IF($M34="期限切れ","即交換","30日以内に交換確認"))</f>
      </c>
    </row>
    <row r="35" ht="21" customHeight="true">
      <c r="I35" s="31">
        <f>IFERROR(INDEX('Issuance and Return Log'!$A$6:$A$205,AGGREGATE(15,6,(ROW('Issuance and Return Log'!$A$6:$A$205)-ROW('Issuance and Return Log'!$A$6)+1)/((('Issuance and Return Log'!$J$6:$J$205="期限切れ")+('Issuance and Return Log'!$J$6:$J$205="交換間近"))&gt;0),ROWS($I$26:I35))),"")</f>
      </c>
      <c r="J35" s="32">
        <f>IF($I35="","",INDEX('Issuance and Return Log'!$C$6:$C$205,MATCH($I35,'Issuance and Return Log'!$A$6:$A$205,0)))</f>
      </c>
      <c r="K35" s="31">
        <f>IF($I35="","",INDEX('Issuance and Return Log'!$E$6:$E$205,MATCH($I35,'Issuance and Return Log'!$A$6:$A$205,0)))</f>
      </c>
      <c r="L35" s="35">
        <f>IF($I35="","",INDEX('Issuance and Return Log'!$I$6:$I$205,MATCH($I35,'Issuance and Return Log'!$A$6:$A$205,0)))</f>
      </c>
      <c r="M35" s="31">
        <f>IF($I35="","",INDEX('Issuance and Return Log'!$J$6:$J$205,MATCH($I35,'Issuance and Return Log'!$A$6:$A$205,0)))</f>
      </c>
      <c r="N35" s="32">
        <f>IF($I35="","",IF($M35="期限切れ","即交換","30日以内に交換確認"))</f>
      </c>
    </row>
    <row r="36" ht="21" customHeight="true">
      <c r="I36" s="28">
        <f>IFERROR(INDEX('Issuance and Return Log'!$A$6:$A$205,AGGREGATE(15,6,(ROW('Issuance and Return Log'!$A$6:$A$205)-ROW('Issuance and Return Log'!$A$6)+1)/((('Issuance and Return Log'!$J$6:$J$205="期限切れ")+('Issuance and Return Log'!$J$6:$J$205="交換間近"))&gt;0),ROWS($I$26:I36))),"")</f>
      </c>
      <c r="J36" s="29">
        <f>IF($I36="","",INDEX('Issuance and Return Log'!$C$6:$C$205,MATCH($I36,'Issuance and Return Log'!$A$6:$A$205,0)))</f>
      </c>
      <c r="K36" s="28">
        <f>IF($I36="","",INDEX('Issuance and Return Log'!$E$6:$E$205,MATCH($I36,'Issuance and Return Log'!$A$6:$A$205,0)))</f>
      </c>
      <c r="L36" s="34">
        <f>IF($I36="","",INDEX('Issuance and Return Log'!$I$6:$I$205,MATCH($I36,'Issuance and Return Log'!$A$6:$A$205,0)))</f>
      </c>
      <c r="M36" s="28">
        <f>IF($I36="","",INDEX('Issuance and Return Log'!$J$6:$J$205,MATCH($I36,'Issuance and Return Log'!$A$6:$A$205,0)))</f>
      </c>
      <c r="N36" s="29">
        <f>IF($I36="","",IF($M36="期限切れ","即交換","30日以内に交換確認"))</f>
      </c>
    </row>
    <row r="37" ht="21" customHeight="true">
      <c r="I37" s="31">
        <f>IFERROR(INDEX('Issuance and Return Log'!$A$6:$A$205,AGGREGATE(15,6,(ROW('Issuance and Return Log'!$A$6:$A$205)-ROW('Issuance and Return Log'!$A$6)+1)/((('Issuance and Return Log'!$J$6:$J$205="期限切れ")+('Issuance and Return Log'!$J$6:$J$205="交換間近"))&gt;0),ROWS($I$26:I37))),"")</f>
      </c>
      <c r="J37" s="32">
        <f>IF($I37="","",INDEX('Issuance and Return Log'!$C$6:$C$205,MATCH($I37,'Issuance and Return Log'!$A$6:$A$205,0)))</f>
      </c>
      <c r="K37" s="31">
        <f>IF($I37="","",INDEX('Issuance and Return Log'!$E$6:$E$205,MATCH($I37,'Issuance and Return Log'!$A$6:$A$205,0)))</f>
      </c>
      <c r="L37" s="35">
        <f>IF($I37="","",INDEX('Issuance and Return Log'!$I$6:$I$205,MATCH($I37,'Issuance and Return Log'!$A$6:$A$205,0)))</f>
      </c>
      <c r="M37" s="31">
        <f>IF($I37="","",INDEX('Issuance and Return Log'!$J$6:$J$205,MATCH($I37,'Issuance and Return Log'!$A$6:$A$205,0)))</f>
      </c>
      <c r="N37" s="32">
        <f>IF($I37="","",IF($M37="期限切れ","即交換","30日以内に交換確認"))</f>
      </c>
    </row>
  </sheetData>
  <mergeCells count="14">
    <mergeCell ref="A4:B4"/>
    <mergeCell ref="G4:H4"/>
    <mergeCell ref="J4:K4"/>
    <mergeCell ref="A7:B7"/>
    <mergeCell ref="A8:G8"/>
    <mergeCell ref="A24:N24"/>
    <mergeCell ref="A2:N2"/>
    <mergeCell ref="A6:C6"/>
    <mergeCell ref="D3:F3"/>
    <mergeCell ref="A3:C3"/>
    <mergeCell ref="D4:E4"/>
    <mergeCell ref="G3:I3"/>
    <mergeCell ref="J3:L3"/>
    <mergeCell ref="A1:N1"/>
  </mergeCells>
  <conditionalFormatting sqref="E10:E21">
    <cfRule type="expression" dxfId="0" priority="1">
      <formula>$E10="要補充"</formula>
    </cfRule>
  </conditionalFormatting>
  <conditionalFormatting sqref="M26:M37">
    <cfRule type="expression" dxfId="1" priority="2">
      <formula>$M26="期限切れ"</formula>
    </cfRule>
    <cfRule type="expression" dxfId="1" priority="3">
      <formula>$M26="交換間近"</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O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23"/>
    <col customWidth="true" max="3" min="3" width="13"/>
    <col customWidth="true" max="4" min="4" width="18"/>
    <col customWidth="true" max="5" min="5" width="13"/>
    <col customWidth="true" max="6" min="6" width="10"/>
    <col customWidth="true" max="7" min="7" width="11"/>
    <col customWidth="true" max="9" min="8" width="13"/>
    <col customWidth="true" max="10" min="10" width="11"/>
    <col customWidth="true" max="11" min="11" width="13"/>
    <col customWidth="true" max="12" min="12" width="11"/>
    <col customWidth="true" max="13" min="13" width="10"/>
    <col customWidth="true" max="14" min="14" width="13"/>
    <col customWidth="true" max="15" min="15" width="17"/>
  </cols>
  <sheetData>
    <row r="1" ht="38" customHeight="true">
      <c r="A1" s="1" t="s">
        <v>0</v>
      </c>
      <c r="B1" s="2" t="n"/>
      <c r="C1" s="2" t="n"/>
      <c r="D1" s="2" t="n"/>
      <c r="E1" s="2" t="n"/>
      <c r="F1" s="2" t="n"/>
      <c r="G1" s="2" t="n"/>
      <c r="H1" s="2" t="n"/>
      <c r="I1" s="2" t="n"/>
      <c r="J1" s="2" t="n"/>
      <c r="K1" s="2" t="n"/>
      <c r="L1" s="2" t="n"/>
      <c r="M1" s="2" t="n"/>
      <c r="N1" s="2" t="n"/>
      <c r="O1" s="2" t="n"/>
    </row>
    <row r="2" ht="32" customHeight="true">
      <c r="A2" s="17" t="s">
        <v>351</v>
      </c>
    </row>
    <row r="3" ht="22" customHeight="true"/>
    <row r="4" ht="22" customHeight="true"/>
    <row r="5" ht="28" customHeight="true">
      <c r="A5" s="25" t="s">
        <v>58</v>
      </c>
      <c r="B5" s="25" t="s">
        <v>59</v>
      </c>
      <c r="C5" s="25" t="s">
        <v>54</v>
      </c>
      <c r="D5" s="25" t="s">
        <v>77</v>
      </c>
      <c r="E5" s="25" t="s">
        <v>63</v>
      </c>
      <c r="F5" s="25" t="s">
        <v>78</v>
      </c>
      <c r="G5" s="25" t="s">
        <v>79</v>
      </c>
      <c r="H5" s="25" t="s">
        <v>80</v>
      </c>
      <c r="I5" s="25" t="s">
        <v>81</v>
      </c>
      <c r="J5" s="25" t="s">
        <v>60</v>
      </c>
      <c r="K5" s="25" t="s">
        <v>61</v>
      </c>
      <c r="L5" s="25" t="s">
        <v>62</v>
      </c>
      <c r="M5" s="25" t="s">
        <v>82</v>
      </c>
      <c r="N5" s="25" t="s">
        <v>55</v>
      </c>
      <c r="O5" s="25" t="s">
        <v>27</v>
      </c>
    </row>
    <row r="6" ht="21" customHeight="true">
      <c r="A6" s="36" t="s">
        <v>83</v>
      </c>
      <c r="B6" s="37" t="s">
        <v>84</v>
      </c>
      <c r="C6" s="38" t="s">
        <v>57</v>
      </c>
      <c r="D6" s="37" t="s">
        <v>85</v>
      </c>
      <c r="E6" s="37" t="s">
        <v>86</v>
      </c>
      <c r="F6" s="39" t="s">
        <v>50</v>
      </c>
      <c r="G6" s="40" t="n">
        <v>35</v>
      </c>
      <c r="H6" s="41">
        <f>IF($A6="","",SUMIFS('Stock Transactions'!$E:$E,'Stock Transactions'!$C:$C,$A6,'Stock Transactions'!$D:$D,"入庫")+SUMIFS('Stock Transactions'!$E:$E,'Stock Transactions'!$C:$C,$A6,'Stock Transactions'!$D:$D,"調整",'Stock Transactions'!$E:$E,"&gt;0"))</f>
      </c>
      <c r="I6" s="41">
        <f>IF($A6="","",SUMIFS('Stock Transactions'!$E:$E,'Stock Transactions'!$C:$C,$A6,'Stock Transactions'!$D:$D,"出庫")+SUMIFS('Stock Transactions'!$E:$E,'Stock Transactions'!$C:$C,$A6,'Stock Transactions'!$D:$D,"廃棄")-SUMIFS('Stock Transactions'!$E:$E,'Stock Transactions'!$C:$C,$A6,'Stock Transactions'!$D:$D,"調整",'Stock Transactions'!$E:$E,"&lt;0"))</f>
      </c>
      <c r="J6" s="41">
        <f>IF($A6="","",$G6+$H6-$I6)</f>
      </c>
      <c r="K6" s="40" t="n">
        <v>20</v>
      </c>
      <c r="L6" s="42">
        <f>IF($A6="","",IF($J6&lt;$K6,"要補充","適正"))</f>
      </c>
      <c r="M6" s="43" t="s">
        <v>87</v>
      </c>
      <c r="N6" s="44">
        <f>IF($A6="","",$J6*$M6)</f>
      </c>
      <c r="O6" s="37" t="s">
        <v>88</v>
      </c>
    </row>
    <row r="7" ht="21" customHeight="true">
      <c r="A7" s="36" t="s">
        <v>89</v>
      </c>
      <c r="B7" s="37" t="s">
        <v>352</v>
      </c>
      <c r="C7" s="38" t="s">
        <v>65</v>
      </c>
      <c r="D7" s="37" t="s">
        <v>90</v>
      </c>
      <c r="E7" s="37" t="s">
        <v>91</v>
      </c>
      <c r="F7" s="39" t="s">
        <v>92</v>
      </c>
      <c r="G7" s="40" t="n">
        <v>18</v>
      </c>
      <c r="H7" s="41">
        <f>IF($A7="","",SUMIFS('Stock Transactions'!$E:$E,'Stock Transactions'!$C:$C,$A7,'Stock Transactions'!$D:$D,"入庫")+SUMIFS('Stock Transactions'!$E:$E,'Stock Transactions'!$C:$C,$A7,'Stock Transactions'!$D:$D,"調整",'Stock Transactions'!$E:$E,"&gt;0"))</f>
      </c>
      <c r="I7" s="41">
        <f>IF($A7="","",SUMIFS('Stock Transactions'!$E:$E,'Stock Transactions'!$C:$C,$A7,'Stock Transactions'!$D:$D,"出庫")+SUMIFS('Stock Transactions'!$E:$E,'Stock Transactions'!$C:$C,$A7,'Stock Transactions'!$D:$D,"廃棄")-SUMIFS('Stock Transactions'!$E:$E,'Stock Transactions'!$C:$C,$A7,'Stock Transactions'!$D:$D,"調整",'Stock Transactions'!$E:$E,"&lt;0"))</f>
      </c>
      <c r="J7" s="41">
        <f>IF($A7="","",$G7+$H7-$I7)</f>
      </c>
      <c r="K7" s="40" t="n">
        <v>15</v>
      </c>
      <c r="L7" s="42">
        <f>IF($A7="","",IF($J7&lt;$K7,"要補充","適正"))</f>
      </c>
      <c r="M7" s="43" t="s">
        <v>93</v>
      </c>
      <c r="N7" s="44">
        <f>IF($A7="","",$J7*$M7)</f>
      </c>
      <c r="O7" s="37" t="s">
        <v>353</v>
      </c>
    </row>
    <row r="8" ht="21" customHeight="true">
      <c r="A8" s="36" t="s">
        <v>94</v>
      </c>
      <c r="B8" s="37" t="s">
        <v>354</v>
      </c>
      <c r="C8" s="38" t="s">
        <v>66</v>
      </c>
      <c r="D8" s="37" t="s">
        <v>95</v>
      </c>
      <c r="E8" s="37" t="s">
        <v>96</v>
      </c>
      <c r="F8" s="39" t="s">
        <v>97</v>
      </c>
      <c r="G8" s="40" t="n">
        <v>8</v>
      </c>
      <c r="H8" s="41">
        <f>IF($A8="","",SUMIFS('Stock Transactions'!$E:$E,'Stock Transactions'!$C:$C,$A8,'Stock Transactions'!$D:$D,"入庫")+SUMIFS('Stock Transactions'!$E:$E,'Stock Transactions'!$C:$C,$A8,'Stock Transactions'!$D:$D,"調整",'Stock Transactions'!$E:$E,"&gt;0"))</f>
      </c>
      <c r="I8" s="41">
        <f>IF($A8="","",SUMIFS('Stock Transactions'!$E:$E,'Stock Transactions'!$C:$C,$A8,'Stock Transactions'!$D:$D,"出庫")+SUMIFS('Stock Transactions'!$E:$E,'Stock Transactions'!$C:$C,$A8,'Stock Transactions'!$D:$D,"廃棄")-SUMIFS('Stock Transactions'!$E:$E,'Stock Transactions'!$C:$C,$A8,'Stock Transactions'!$D:$D,"調整",'Stock Transactions'!$E:$E,"&lt;0"))</f>
      </c>
      <c r="J8" s="41">
        <f>IF($A8="","",$G8+$H8-$I8)</f>
      </c>
      <c r="K8" s="40" t="n">
        <v>10</v>
      </c>
      <c r="L8" s="42">
        <f>IF($A8="","",IF($J8&lt;$K8,"要補充","適正"))</f>
      </c>
      <c r="M8" s="43" t="s">
        <v>98</v>
      </c>
      <c r="N8" s="44">
        <f>IF($A8="","",$J8*$M8)</f>
      </c>
      <c r="O8" s="37" t="s">
        <v>99</v>
      </c>
    </row>
    <row r="9" ht="21" customHeight="true">
      <c r="A9" s="36" t="s">
        <v>100</v>
      </c>
      <c r="B9" s="37" t="s">
        <v>67</v>
      </c>
      <c r="C9" s="38" t="s">
        <v>67</v>
      </c>
      <c r="D9" s="37" t="s">
        <v>101</v>
      </c>
      <c r="E9" s="37" t="s">
        <v>102</v>
      </c>
      <c r="F9" s="39" t="s">
        <v>50</v>
      </c>
      <c r="G9" s="40" t="n">
        <v>60</v>
      </c>
      <c r="H9" s="41">
        <f>IF($A9="","",SUMIFS('Stock Transactions'!$E:$E,'Stock Transactions'!$C:$C,$A9,'Stock Transactions'!$D:$D,"入庫")+SUMIFS('Stock Transactions'!$E:$E,'Stock Transactions'!$C:$C,$A9,'Stock Transactions'!$D:$D,"調整",'Stock Transactions'!$E:$E,"&gt;0"))</f>
      </c>
      <c r="I9" s="41">
        <f>IF($A9="","",SUMIFS('Stock Transactions'!$E:$E,'Stock Transactions'!$C:$C,$A9,'Stock Transactions'!$D:$D,"出庫")+SUMIFS('Stock Transactions'!$E:$E,'Stock Transactions'!$C:$C,$A9,'Stock Transactions'!$D:$D,"廃棄")-SUMIFS('Stock Transactions'!$E:$E,'Stock Transactions'!$C:$C,$A9,'Stock Transactions'!$D:$D,"調整",'Stock Transactions'!$E:$E,"&lt;0"))</f>
      </c>
      <c r="J9" s="41">
        <f>IF($A9="","",$G9+$H9-$I9)</f>
      </c>
      <c r="K9" s="40" t="n">
        <v>30</v>
      </c>
      <c r="L9" s="42">
        <f>IF($A9="","",IF($J9&lt;$K9,"要補充","適正"))</f>
      </c>
      <c r="M9" s="43" t="s">
        <v>103</v>
      </c>
      <c r="N9" s="44">
        <f>IF($A9="","",$J9*$M9)</f>
      </c>
      <c r="O9" s="37" t="s">
        <v>104</v>
      </c>
    </row>
    <row r="10" ht="21" customHeight="true">
      <c r="A10" s="36" t="s">
        <v>105</v>
      </c>
      <c r="B10" s="37" t="s">
        <v>106</v>
      </c>
      <c r="C10" s="38" t="s">
        <v>68</v>
      </c>
      <c r="D10" s="37" t="s">
        <v>107</v>
      </c>
      <c r="E10" s="37" t="s">
        <v>108</v>
      </c>
      <c r="F10" s="39" t="s">
        <v>109</v>
      </c>
      <c r="G10" s="40" t="n">
        <v>120</v>
      </c>
      <c r="H10" s="41">
        <f>IF($A10="","",SUMIFS('Stock Transactions'!$E:$E,'Stock Transactions'!$C:$C,$A10,'Stock Transactions'!$D:$D,"入庫")+SUMIFS('Stock Transactions'!$E:$E,'Stock Transactions'!$C:$C,$A10,'Stock Transactions'!$D:$D,"調整",'Stock Transactions'!$E:$E,"&gt;0"))</f>
      </c>
      <c r="I10" s="41">
        <f>IF($A10="","",SUMIFS('Stock Transactions'!$E:$E,'Stock Transactions'!$C:$C,$A10,'Stock Transactions'!$D:$D,"出庫")+SUMIFS('Stock Transactions'!$E:$E,'Stock Transactions'!$C:$C,$A10,'Stock Transactions'!$D:$D,"廃棄")-SUMIFS('Stock Transactions'!$E:$E,'Stock Transactions'!$C:$C,$A10,'Stock Transactions'!$D:$D,"調整",'Stock Transactions'!$E:$E,"&lt;0"))</f>
      </c>
      <c r="J10" s="41">
        <f>IF($A10="","",$G10+$H10-$I10)</f>
      </c>
      <c r="K10" s="40" t="n">
        <v>100</v>
      </c>
      <c r="L10" s="42">
        <f>IF($A10="","",IF($J10&lt;$K10,"要補充","適正"))</f>
      </c>
      <c r="M10" s="43" t="s">
        <v>110</v>
      </c>
      <c r="N10" s="44">
        <f>IF($A10="","",$J10*$M10)</f>
      </c>
      <c r="O10" s="37" t="s">
        <v>111</v>
      </c>
    </row>
    <row r="11" ht="21" customHeight="true">
      <c r="A11" s="36" t="s">
        <v>112</v>
      </c>
      <c r="B11" s="37" t="s">
        <v>113</v>
      </c>
      <c r="C11" s="38" t="s">
        <v>69</v>
      </c>
      <c r="D11" s="37" t="s">
        <v>114</v>
      </c>
      <c r="E11" s="37" t="s">
        <v>115</v>
      </c>
      <c r="F11" s="39" t="s">
        <v>92</v>
      </c>
      <c r="G11" s="40" t="n">
        <v>200</v>
      </c>
      <c r="H11" s="41">
        <f>IF($A11="","",SUMIFS('Stock Transactions'!$E:$E,'Stock Transactions'!$C:$C,$A11,'Stock Transactions'!$D:$D,"入庫")+SUMIFS('Stock Transactions'!$E:$E,'Stock Transactions'!$C:$C,$A11,'Stock Transactions'!$D:$D,"調整",'Stock Transactions'!$E:$E,"&gt;0"))</f>
      </c>
      <c r="I11" s="41">
        <f>IF($A11="","",SUMIFS('Stock Transactions'!$E:$E,'Stock Transactions'!$C:$C,$A11,'Stock Transactions'!$D:$D,"出庫")+SUMIFS('Stock Transactions'!$E:$E,'Stock Transactions'!$C:$C,$A11,'Stock Transactions'!$D:$D,"廃棄")-SUMIFS('Stock Transactions'!$E:$E,'Stock Transactions'!$C:$C,$A11,'Stock Transactions'!$D:$D,"調整",'Stock Transactions'!$E:$E,"&lt;0"))</f>
      </c>
      <c r="J11" s="41">
        <f>IF($A11="","",$G11+$H11-$I11)</f>
      </c>
      <c r="K11" s="40" t="n">
        <v>80</v>
      </c>
      <c r="L11" s="42">
        <f>IF($A11="","",IF($J11&lt;$K11,"要補充","適正"))</f>
      </c>
      <c r="M11" s="43" t="s">
        <v>116</v>
      </c>
      <c r="N11" s="44">
        <f>IF($A11="","",$J11*$M11)</f>
      </c>
      <c r="O11" s="37" t="s">
        <v>117</v>
      </c>
    </row>
    <row r="12" ht="21" customHeight="true">
      <c r="A12" s="36" t="n"/>
      <c r="B12" s="37" t="n"/>
      <c r="C12" s="38" t="n"/>
      <c r="D12" s="37" t="n"/>
      <c r="E12" s="37" t="n"/>
      <c r="F12" s="39" t="n"/>
      <c r="G12" s="40" t="n"/>
      <c r="H12" s="41">
        <f>IF($A12="","",SUMIFS('Stock Transactions'!$E:$E,'Stock Transactions'!$C:$C,$A12,'Stock Transactions'!$D:$D,"入庫")+SUMIFS('Stock Transactions'!$E:$E,'Stock Transactions'!$C:$C,$A12,'Stock Transactions'!$D:$D,"調整",'Stock Transactions'!$E:$E,"&gt;0"))</f>
      </c>
      <c r="I12" s="41">
        <f>IF($A12="","",SUMIFS('Stock Transactions'!$E:$E,'Stock Transactions'!$C:$C,$A12,'Stock Transactions'!$D:$D,"出庫")+SUMIFS('Stock Transactions'!$E:$E,'Stock Transactions'!$C:$C,$A12,'Stock Transactions'!$D:$D,"廃棄")-SUMIFS('Stock Transactions'!$E:$E,'Stock Transactions'!$C:$C,$A12,'Stock Transactions'!$D:$D,"調整",'Stock Transactions'!$E:$E,"&lt;0"))</f>
      </c>
      <c r="J12" s="41">
        <f>IF($A12="","",$G12+$H12-$I12)</f>
      </c>
      <c r="K12" s="40" t="n"/>
      <c r="L12" s="42">
        <f>IF($A12="","",IF($J12&lt;$K12,"要補充","適正"))</f>
      </c>
      <c r="M12" s="43" t="n"/>
      <c r="N12" s="44">
        <f>IF($A12="","",$J12*$M12)</f>
      </c>
      <c r="O12" s="37" t="n"/>
    </row>
    <row r="13" ht="21" customHeight="true">
      <c r="A13" s="36" t="n"/>
      <c r="B13" s="37" t="n"/>
      <c r="C13" s="38" t="n"/>
      <c r="D13" s="37" t="n"/>
      <c r="E13" s="37" t="n"/>
      <c r="F13" s="39" t="n"/>
      <c r="G13" s="40" t="n"/>
      <c r="H13" s="41">
        <f>IF($A13="","",SUMIFS('Stock Transactions'!$E:$E,'Stock Transactions'!$C:$C,$A13,'Stock Transactions'!$D:$D,"入庫")+SUMIFS('Stock Transactions'!$E:$E,'Stock Transactions'!$C:$C,$A13,'Stock Transactions'!$D:$D,"調整",'Stock Transactions'!$E:$E,"&gt;0"))</f>
      </c>
      <c r="I13" s="41">
        <f>IF($A13="","",SUMIFS('Stock Transactions'!$E:$E,'Stock Transactions'!$C:$C,$A13,'Stock Transactions'!$D:$D,"出庫")+SUMIFS('Stock Transactions'!$E:$E,'Stock Transactions'!$C:$C,$A13,'Stock Transactions'!$D:$D,"廃棄")-SUMIFS('Stock Transactions'!$E:$E,'Stock Transactions'!$C:$C,$A13,'Stock Transactions'!$D:$D,"調整",'Stock Transactions'!$E:$E,"&lt;0"))</f>
      </c>
      <c r="J13" s="41">
        <f>IF($A13="","",$G13+$H13-$I13)</f>
      </c>
      <c r="K13" s="40" t="n"/>
      <c r="L13" s="42">
        <f>IF($A13="","",IF($J13&lt;$K13,"要補充","適正"))</f>
      </c>
      <c r="M13" s="43" t="n"/>
      <c r="N13" s="44">
        <f>IF($A13="","",$J13*$M13)</f>
      </c>
      <c r="O13" s="37" t="n"/>
    </row>
    <row r="14" ht="21" customHeight="true">
      <c r="A14" s="36" t="n"/>
      <c r="B14" s="37" t="n"/>
      <c r="C14" s="38" t="n"/>
      <c r="D14" s="37" t="n"/>
      <c r="E14" s="37" t="n"/>
      <c r="F14" s="39" t="n"/>
      <c r="G14" s="40" t="n"/>
      <c r="H14" s="41">
        <f>IF($A14="","",SUMIFS('Stock Transactions'!$E:$E,'Stock Transactions'!$C:$C,$A14,'Stock Transactions'!$D:$D,"入庫")+SUMIFS('Stock Transactions'!$E:$E,'Stock Transactions'!$C:$C,$A14,'Stock Transactions'!$D:$D,"調整",'Stock Transactions'!$E:$E,"&gt;0"))</f>
      </c>
      <c r="I14" s="41">
        <f>IF($A14="","",SUMIFS('Stock Transactions'!$E:$E,'Stock Transactions'!$C:$C,$A14,'Stock Transactions'!$D:$D,"出庫")+SUMIFS('Stock Transactions'!$E:$E,'Stock Transactions'!$C:$C,$A14,'Stock Transactions'!$D:$D,"廃棄")-SUMIFS('Stock Transactions'!$E:$E,'Stock Transactions'!$C:$C,$A14,'Stock Transactions'!$D:$D,"調整",'Stock Transactions'!$E:$E,"&lt;0"))</f>
      </c>
      <c r="J14" s="41">
        <f>IF($A14="","",$G14+$H14-$I14)</f>
      </c>
      <c r="K14" s="40" t="n"/>
      <c r="L14" s="42">
        <f>IF($A14="","",IF($J14&lt;$K14,"要補充","適正"))</f>
      </c>
      <c r="M14" s="43" t="n"/>
      <c r="N14" s="44">
        <f>IF($A14="","",$J14*$M14)</f>
      </c>
      <c r="O14" s="37" t="n"/>
    </row>
    <row r="15" ht="21" customHeight="true">
      <c r="A15" s="36" t="n"/>
      <c r="B15" s="37" t="n"/>
      <c r="C15" s="38" t="n"/>
      <c r="D15" s="37" t="n"/>
      <c r="E15" s="37" t="n"/>
      <c r="F15" s="39" t="n"/>
      <c r="G15" s="40" t="n"/>
      <c r="H15" s="41">
        <f>IF($A15="","",SUMIFS('Stock Transactions'!$E:$E,'Stock Transactions'!$C:$C,$A15,'Stock Transactions'!$D:$D,"入庫")+SUMIFS('Stock Transactions'!$E:$E,'Stock Transactions'!$C:$C,$A15,'Stock Transactions'!$D:$D,"調整",'Stock Transactions'!$E:$E,"&gt;0"))</f>
      </c>
      <c r="I15" s="41">
        <f>IF($A15="","",SUMIFS('Stock Transactions'!$E:$E,'Stock Transactions'!$C:$C,$A15,'Stock Transactions'!$D:$D,"出庫")+SUMIFS('Stock Transactions'!$E:$E,'Stock Transactions'!$C:$C,$A15,'Stock Transactions'!$D:$D,"廃棄")-SUMIFS('Stock Transactions'!$E:$E,'Stock Transactions'!$C:$C,$A15,'Stock Transactions'!$D:$D,"調整",'Stock Transactions'!$E:$E,"&lt;0"))</f>
      </c>
      <c r="J15" s="41">
        <f>IF($A15="","",$G15+$H15-$I15)</f>
      </c>
      <c r="K15" s="40" t="n"/>
      <c r="L15" s="42">
        <f>IF($A15="","",IF($J15&lt;$K15,"要補充","適正"))</f>
      </c>
      <c r="M15" s="43" t="n"/>
      <c r="N15" s="44">
        <f>IF($A15="","",$J15*$M15)</f>
      </c>
      <c r="O15" s="37" t="n"/>
    </row>
    <row r="16" ht="21" customHeight="true">
      <c r="A16" s="36" t="n"/>
      <c r="B16" s="37" t="n"/>
      <c r="C16" s="38" t="n"/>
      <c r="D16" s="37" t="n"/>
      <c r="E16" s="37" t="n"/>
      <c r="F16" s="39" t="n"/>
      <c r="G16" s="40" t="n"/>
      <c r="H16" s="41">
        <f>IF($A16="","",SUMIFS('Stock Transactions'!$E:$E,'Stock Transactions'!$C:$C,$A16,'Stock Transactions'!$D:$D,"入庫")+SUMIFS('Stock Transactions'!$E:$E,'Stock Transactions'!$C:$C,$A16,'Stock Transactions'!$D:$D,"調整",'Stock Transactions'!$E:$E,"&gt;0"))</f>
      </c>
      <c r="I16" s="41">
        <f>IF($A16="","",SUMIFS('Stock Transactions'!$E:$E,'Stock Transactions'!$C:$C,$A16,'Stock Transactions'!$D:$D,"出庫")+SUMIFS('Stock Transactions'!$E:$E,'Stock Transactions'!$C:$C,$A16,'Stock Transactions'!$D:$D,"廃棄")-SUMIFS('Stock Transactions'!$E:$E,'Stock Transactions'!$C:$C,$A16,'Stock Transactions'!$D:$D,"調整",'Stock Transactions'!$E:$E,"&lt;0"))</f>
      </c>
      <c r="J16" s="41">
        <f>IF($A16="","",$G16+$H16-$I16)</f>
      </c>
      <c r="K16" s="40" t="n"/>
      <c r="L16" s="42">
        <f>IF($A16="","",IF($J16&lt;$K16,"要補充","適正"))</f>
      </c>
      <c r="M16" s="43" t="n"/>
      <c r="N16" s="44">
        <f>IF($A16="","",$J16*$M16)</f>
      </c>
      <c r="O16" s="37" t="n"/>
    </row>
    <row r="17" ht="21" customHeight="true">
      <c r="A17" s="36" t="n"/>
      <c r="B17" s="37" t="n"/>
      <c r="C17" s="38" t="n"/>
      <c r="D17" s="37" t="n"/>
      <c r="E17" s="37" t="n"/>
      <c r="F17" s="39" t="n"/>
      <c r="G17" s="40" t="n"/>
      <c r="H17" s="41">
        <f>IF($A17="","",SUMIFS('Stock Transactions'!$E:$E,'Stock Transactions'!$C:$C,$A17,'Stock Transactions'!$D:$D,"入庫")+SUMIFS('Stock Transactions'!$E:$E,'Stock Transactions'!$C:$C,$A17,'Stock Transactions'!$D:$D,"調整",'Stock Transactions'!$E:$E,"&gt;0"))</f>
      </c>
      <c r="I17" s="41">
        <f>IF($A17="","",SUMIFS('Stock Transactions'!$E:$E,'Stock Transactions'!$C:$C,$A17,'Stock Transactions'!$D:$D,"出庫")+SUMIFS('Stock Transactions'!$E:$E,'Stock Transactions'!$C:$C,$A17,'Stock Transactions'!$D:$D,"廃棄")-SUMIFS('Stock Transactions'!$E:$E,'Stock Transactions'!$C:$C,$A17,'Stock Transactions'!$D:$D,"調整",'Stock Transactions'!$E:$E,"&lt;0"))</f>
      </c>
      <c r="J17" s="41">
        <f>IF($A17="","",$G17+$H17-$I17)</f>
      </c>
      <c r="K17" s="40" t="n"/>
      <c r="L17" s="42">
        <f>IF($A17="","",IF($J17&lt;$K17,"要補充","適正"))</f>
      </c>
      <c r="M17" s="43" t="n"/>
      <c r="N17" s="44">
        <f>IF($A17="","",$J17*$M17)</f>
      </c>
      <c r="O17" s="37" t="n"/>
    </row>
    <row r="18" ht="21" customHeight="true">
      <c r="A18" s="36" t="n"/>
      <c r="B18" s="37" t="n"/>
      <c r="C18" s="38" t="n"/>
      <c r="D18" s="37" t="n"/>
      <c r="E18" s="37" t="n"/>
      <c r="F18" s="39" t="n"/>
      <c r="G18" s="40" t="n"/>
      <c r="H18" s="41">
        <f>IF($A18="","",SUMIFS('Stock Transactions'!$E:$E,'Stock Transactions'!$C:$C,$A18,'Stock Transactions'!$D:$D,"入庫")+SUMIFS('Stock Transactions'!$E:$E,'Stock Transactions'!$C:$C,$A18,'Stock Transactions'!$D:$D,"調整",'Stock Transactions'!$E:$E,"&gt;0"))</f>
      </c>
      <c r="I18" s="41">
        <f>IF($A18="","",SUMIFS('Stock Transactions'!$E:$E,'Stock Transactions'!$C:$C,$A18,'Stock Transactions'!$D:$D,"出庫")+SUMIFS('Stock Transactions'!$E:$E,'Stock Transactions'!$C:$C,$A18,'Stock Transactions'!$D:$D,"廃棄")-SUMIFS('Stock Transactions'!$E:$E,'Stock Transactions'!$C:$C,$A18,'Stock Transactions'!$D:$D,"調整",'Stock Transactions'!$E:$E,"&lt;0"))</f>
      </c>
      <c r="J18" s="41">
        <f>IF($A18="","",$G18+$H18-$I18)</f>
      </c>
      <c r="K18" s="40" t="n"/>
      <c r="L18" s="42">
        <f>IF($A18="","",IF($J18&lt;$K18,"要補充","適正"))</f>
      </c>
      <c r="M18" s="43" t="n"/>
      <c r="N18" s="44">
        <f>IF($A18="","",$J18*$M18)</f>
      </c>
      <c r="O18" s="37" t="n"/>
    </row>
    <row r="19" ht="21" customHeight="true">
      <c r="A19" s="36" t="n"/>
      <c r="B19" s="37" t="n"/>
      <c r="C19" s="38" t="n"/>
      <c r="D19" s="37" t="n"/>
      <c r="E19" s="37" t="n"/>
      <c r="F19" s="39" t="n"/>
      <c r="G19" s="40" t="n"/>
      <c r="H19" s="41">
        <f>IF($A19="","",SUMIFS('Stock Transactions'!$E:$E,'Stock Transactions'!$C:$C,$A19,'Stock Transactions'!$D:$D,"入庫")+SUMIFS('Stock Transactions'!$E:$E,'Stock Transactions'!$C:$C,$A19,'Stock Transactions'!$D:$D,"調整",'Stock Transactions'!$E:$E,"&gt;0"))</f>
      </c>
      <c r="I19" s="41">
        <f>IF($A19="","",SUMIFS('Stock Transactions'!$E:$E,'Stock Transactions'!$C:$C,$A19,'Stock Transactions'!$D:$D,"出庫")+SUMIFS('Stock Transactions'!$E:$E,'Stock Transactions'!$C:$C,$A19,'Stock Transactions'!$D:$D,"廃棄")-SUMIFS('Stock Transactions'!$E:$E,'Stock Transactions'!$C:$C,$A19,'Stock Transactions'!$D:$D,"調整",'Stock Transactions'!$E:$E,"&lt;0"))</f>
      </c>
      <c r="J19" s="41">
        <f>IF($A19="","",$G19+$H19-$I19)</f>
      </c>
      <c r="K19" s="40" t="n"/>
      <c r="L19" s="42">
        <f>IF($A19="","",IF($J19&lt;$K19,"要補充","適正"))</f>
      </c>
      <c r="M19" s="43" t="n"/>
      <c r="N19" s="44">
        <f>IF($A19="","",$J19*$M19)</f>
      </c>
      <c r="O19" s="37" t="n"/>
    </row>
    <row r="20" ht="21" customHeight="true">
      <c r="A20" s="36" t="n"/>
      <c r="B20" s="37" t="n"/>
      <c r="C20" s="38" t="n"/>
      <c r="D20" s="37" t="n"/>
      <c r="E20" s="37" t="n"/>
      <c r="F20" s="39" t="n"/>
      <c r="G20" s="40" t="n"/>
      <c r="H20" s="41">
        <f>IF($A20="","",SUMIFS('Stock Transactions'!$E:$E,'Stock Transactions'!$C:$C,$A20,'Stock Transactions'!$D:$D,"入庫")+SUMIFS('Stock Transactions'!$E:$E,'Stock Transactions'!$C:$C,$A20,'Stock Transactions'!$D:$D,"調整",'Stock Transactions'!$E:$E,"&gt;0"))</f>
      </c>
      <c r="I20" s="41">
        <f>IF($A20="","",SUMIFS('Stock Transactions'!$E:$E,'Stock Transactions'!$C:$C,$A20,'Stock Transactions'!$D:$D,"出庫")+SUMIFS('Stock Transactions'!$E:$E,'Stock Transactions'!$C:$C,$A20,'Stock Transactions'!$D:$D,"廃棄")-SUMIFS('Stock Transactions'!$E:$E,'Stock Transactions'!$C:$C,$A20,'Stock Transactions'!$D:$D,"調整",'Stock Transactions'!$E:$E,"&lt;0"))</f>
      </c>
      <c r="J20" s="41">
        <f>IF($A20="","",$G20+$H20-$I20)</f>
      </c>
      <c r="K20" s="40" t="n"/>
      <c r="L20" s="42">
        <f>IF($A20="","",IF($J20&lt;$K20,"要補充","適正"))</f>
      </c>
      <c r="M20" s="43" t="n"/>
      <c r="N20" s="44">
        <f>IF($A20="","",$J20*$M20)</f>
      </c>
      <c r="O20" s="37" t="n"/>
    </row>
    <row r="21" ht="21" customHeight="true">
      <c r="A21" s="36" t="n"/>
      <c r="B21" s="37" t="n"/>
      <c r="C21" s="38" t="n"/>
      <c r="D21" s="37" t="n"/>
      <c r="E21" s="37" t="n"/>
      <c r="F21" s="39" t="n"/>
      <c r="G21" s="40" t="n"/>
      <c r="H21" s="41">
        <f>IF($A21="","",SUMIFS('Stock Transactions'!$E:$E,'Stock Transactions'!$C:$C,$A21,'Stock Transactions'!$D:$D,"入庫")+SUMIFS('Stock Transactions'!$E:$E,'Stock Transactions'!$C:$C,$A21,'Stock Transactions'!$D:$D,"調整",'Stock Transactions'!$E:$E,"&gt;0"))</f>
      </c>
      <c r="I21" s="41">
        <f>IF($A21="","",SUMIFS('Stock Transactions'!$E:$E,'Stock Transactions'!$C:$C,$A21,'Stock Transactions'!$D:$D,"出庫")+SUMIFS('Stock Transactions'!$E:$E,'Stock Transactions'!$C:$C,$A21,'Stock Transactions'!$D:$D,"廃棄")-SUMIFS('Stock Transactions'!$E:$E,'Stock Transactions'!$C:$C,$A21,'Stock Transactions'!$D:$D,"調整",'Stock Transactions'!$E:$E,"&lt;0"))</f>
      </c>
      <c r="J21" s="41">
        <f>IF($A21="","",$G21+$H21-$I21)</f>
      </c>
      <c r="K21" s="40" t="n"/>
      <c r="L21" s="42">
        <f>IF($A21="","",IF($J21&lt;$K21,"要補充","適正"))</f>
      </c>
      <c r="M21" s="43" t="n"/>
      <c r="N21" s="44">
        <f>IF($A21="","",$J21*$M21)</f>
      </c>
      <c r="O21" s="37" t="n"/>
    </row>
    <row r="22" ht="21" customHeight="true">
      <c r="A22" s="36" t="n"/>
      <c r="B22" s="37" t="n"/>
      <c r="C22" s="38" t="n"/>
      <c r="D22" s="37" t="n"/>
      <c r="E22" s="37" t="n"/>
      <c r="F22" s="39" t="n"/>
      <c r="G22" s="40" t="n"/>
      <c r="H22" s="41">
        <f>IF($A22="","",SUMIFS('Stock Transactions'!$E:$E,'Stock Transactions'!$C:$C,$A22,'Stock Transactions'!$D:$D,"入庫")+SUMIFS('Stock Transactions'!$E:$E,'Stock Transactions'!$C:$C,$A22,'Stock Transactions'!$D:$D,"調整",'Stock Transactions'!$E:$E,"&gt;0"))</f>
      </c>
      <c r="I22" s="41">
        <f>IF($A22="","",SUMIFS('Stock Transactions'!$E:$E,'Stock Transactions'!$C:$C,$A22,'Stock Transactions'!$D:$D,"出庫")+SUMIFS('Stock Transactions'!$E:$E,'Stock Transactions'!$C:$C,$A22,'Stock Transactions'!$D:$D,"廃棄")-SUMIFS('Stock Transactions'!$E:$E,'Stock Transactions'!$C:$C,$A22,'Stock Transactions'!$D:$D,"調整",'Stock Transactions'!$E:$E,"&lt;0"))</f>
      </c>
      <c r="J22" s="41">
        <f>IF($A22="","",$G22+$H22-$I22)</f>
      </c>
      <c r="K22" s="40" t="n"/>
      <c r="L22" s="42">
        <f>IF($A22="","",IF($J22&lt;$K22,"要補充","適正"))</f>
      </c>
      <c r="M22" s="43" t="n"/>
      <c r="N22" s="44">
        <f>IF($A22="","",$J22*$M22)</f>
      </c>
      <c r="O22" s="37" t="n"/>
    </row>
    <row r="23" ht="21" customHeight="true">
      <c r="A23" s="36" t="n"/>
      <c r="B23" s="37" t="n"/>
      <c r="C23" s="38" t="n"/>
      <c r="D23" s="37" t="n"/>
      <c r="E23" s="37" t="n"/>
      <c r="F23" s="39" t="n"/>
      <c r="G23" s="40" t="n"/>
      <c r="H23" s="41">
        <f>IF($A23="","",SUMIFS('Stock Transactions'!$E:$E,'Stock Transactions'!$C:$C,$A23,'Stock Transactions'!$D:$D,"入庫")+SUMIFS('Stock Transactions'!$E:$E,'Stock Transactions'!$C:$C,$A23,'Stock Transactions'!$D:$D,"調整",'Stock Transactions'!$E:$E,"&gt;0"))</f>
      </c>
      <c r="I23" s="41">
        <f>IF($A23="","",SUMIFS('Stock Transactions'!$E:$E,'Stock Transactions'!$C:$C,$A23,'Stock Transactions'!$D:$D,"出庫")+SUMIFS('Stock Transactions'!$E:$E,'Stock Transactions'!$C:$C,$A23,'Stock Transactions'!$D:$D,"廃棄")-SUMIFS('Stock Transactions'!$E:$E,'Stock Transactions'!$C:$C,$A23,'Stock Transactions'!$D:$D,"調整",'Stock Transactions'!$E:$E,"&lt;0"))</f>
      </c>
      <c r="J23" s="41">
        <f>IF($A23="","",$G23+$H23-$I23)</f>
      </c>
      <c r="K23" s="40" t="n"/>
      <c r="L23" s="42">
        <f>IF($A23="","",IF($J23&lt;$K23,"要補充","適正"))</f>
      </c>
      <c r="M23" s="43" t="n"/>
      <c r="N23" s="44">
        <f>IF($A23="","",$J23*$M23)</f>
      </c>
      <c r="O23" s="37" t="n"/>
    </row>
    <row r="24" ht="21" customHeight="true">
      <c r="A24" s="36" t="n"/>
      <c r="B24" s="37" t="n"/>
      <c r="C24" s="38" t="n"/>
      <c r="D24" s="37" t="n"/>
      <c r="E24" s="37" t="n"/>
      <c r="F24" s="39" t="n"/>
      <c r="G24" s="40" t="n"/>
      <c r="H24" s="41">
        <f>IF($A24="","",SUMIFS('Stock Transactions'!$E:$E,'Stock Transactions'!$C:$C,$A24,'Stock Transactions'!$D:$D,"入庫")+SUMIFS('Stock Transactions'!$E:$E,'Stock Transactions'!$C:$C,$A24,'Stock Transactions'!$D:$D,"調整",'Stock Transactions'!$E:$E,"&gt;0"))</f>
      </c>
      <c r="I24" s="41">
        <f>IF($A24="","",SUMIFS('Stock Transactions'!$E:$E,'Stock Transactions'!$C:$C,$A24,'Stock Transactions'!$D:$D,"出庫")+SUMIFS('Stock Transactions'!$E:$E,'Stock Transactions'!$C:$C,$A24,'Stock Transactions'!$D:$D,"廃棄")-SUMIFS('Stock Transactions'!$E:$E,'Stock Transactions'!$C:$C,$A24,'Stock Transactions'!$D:$D,"調整",'Stock Transactions'!$E:$E,"&lt;0"))</f>
      </c>
      <c r="J24" s="41">
        <f>IF($A24="","",$G24+$H24-$I24)</f>
      </c>
      <c r="K24" s="40" t="n"/>
      <c r="L24" s="42">
        <f>IF($A24="","",IF($J24&lt;$K24,"要補充","適正"))</f>
      </c>
      <c r="M24" s="43" t="n"/>
      <c r="N24" s="44">
        <f>IF($A24="","",$J24*$M24)</f>
      </c>
      <c r="O24" s="37" t="n"/>
    </row>
    <row r="25" ht="21" customHeight="true">
      <c r="A25" s="36" t="n"/>
      <c r="B25" s="37" t="n"/>
      <c r="C25" s="38" t="n"/>
      <c r="D25" s="37" t="n"/>
      <c r="E25" s="37" t="n"/>
      <c r="F25" s="39" t="n"/>
      <c r="G25" s="40" t="n"/>
      <c r="H25" s="41">
        <f>IF($A25="","",SUMIFS('Stock Transactions'!$E:$E,'Stock Transactions'!$C:$C,$A25,'Stock Transactions'!$D:$D,"入庫")+SUMIFS('Stock Transactions'!$E:$E,'Stock Transactions'!$C:$C,$A25,'Stock Transactions'!$D:$D,"調整",'Stock Transactions'!$E:$E,"&gt;0"))</f>
      </c>
      <c r="I25" s="41">
        <f>IF($A25="","",SUMIFS('Stock Transactions'!$E:$E,'Stock Transactions'!$C:$C,$A25,'Stock Transactions'!$D:$D,"出庫")+SUMIFS('Stock Transactions'!$E:$E,'Stock Transactions'!$C:$C,$A25,'Stock Transactions'!$D:$D,"廃棄")-SUMIFS('Stock Transactions'!$E:$E,'Stock Transactions'!$C:$C,$A25,'Stock Transactions'!$D:$D,"調整",'Stock Transactions'!$E:$E,"&lt;0"))</f>
      </c>
      <c r="J25" s="41">
        <f>IF($A25="","",$G25+$H25-$I25)</f>
      </c>
      <c r="K25" s="40" t="n"/>
      <c r="L25" s="42">
        <f>IF($A25="","",IF($J25&lt;$K25,"要補充","適正"))</f>
      </c>
      <c r="M25" s="43" t="n"/>
      <c r="N25" s="44">
        <f>IF($A25="","",$J25*$M25)</f>
      </c>
      <c r="O25" s="37" t="n"/>
    </row>
    <row r="26" ht="21" customHeight="true">
      <c r="A26" s="36" t="n"/>
      <c r="B26" s="37" t="n"/>
      <c r="C26" s="38" t="n"/>
      <c r="D26" s="37" t="n"/>
      <c r="E26" s="37" t="n"/>
      <c r="F26" s="39" t="n"/>
      <c r="G26" s="40" t="n"/>
      <c r="H26" s="41">
        <f>IF($A26="","",SUMIFS('Stock Transactions'!$E:$E,'Stock Transactions'!$C:$C,$A26,'Stock Transactions'!$D:$D,"入庫")+SUMIFS('Stock Transactions'!$E:$E,'Stock Transactions'!$C:$C,$A26,'Stock Transactions'!$D:$D,"調整",'Stock Transactions'!$E:$E,"&gt;0"))</f>
      </c>
      <c r="I26" s="41">
        <f>IF($A26="","",SUMIFS('Stock Transactions'!$E:$E,'Stock Transactions'!$C:$C,$A26,'Stock Transactions'!$D:$D,"出庫")+SUMIFS('Stock Transactions'!$E:$E,'Stock Transactions'!$C:$C,$A26,'Stock Transactions'!$D:$D,"廃棄")-SUMIFS('Stock Transactions'!$E:$E,'Stock Transactions'!$C:$C,$A26,'Stock Transactions'!$D:$D,"調整",'Stock Transactions'!$E:$E,"&lt;0"))</f>
      </c>
      <c r="J26" s="41">
        <f>IF($A26="","",$G26+$H26-$I26)</f>
      </c>
      <c r="K26" s="40" t="n"/>
      <c r="L26" s="42">
        <f>IF($A26="","",IF($J26&lt;$K26,"要補充","適正"))</f>
      </c>
      <c r="M26" s="43" t="n"/>
      <c r="N26" s="44">
        <f>IF($A26="","",$J26*$M26)</f>
      </c>
      <c r="O26" s="37" t="n"/>
    </row>
    <row r="27" ht="21" customHeight="true">
      <c r="A27" s="36" t="n"/>
      <c r="B27" s="37" t="n"/>
      <c r="C27" s="38" t="n"/>
      <c r="D27" s="37" t="n"/>
      <c r="E27" s="37" t="n"/>
      <c r="F27" s="39" t="n"/>
      <c r="G27" s="40" t="n"/>
      <c r="H27" s="41">
        <f>IF($A27="","",SUMIFS('Stock Transactions'!$E:$E,'Stock Transactions'!$C:$C,$A27,'Stock Transactions'!$D:$D,"入庫")+SUMIFS('Stock Transactions'!$E:$E,'Stock Transactions'!$C:$C,$A27,'Stock Transactions'!$D:$D,"調整",'Stock Transactions'!$E:$E,"&gt;0"))</f>
      </c>
      <c r="I27" s="41">
        <f>IF($A27="","",SUMIFS('Stock Transactions'!$E:$E,'Stock Transactions'!$C:$C,$A27,'Stock Transactions'!$D:$D,"出庫")+SUMIFS('Stock Transactions'!$E:$E,'Stock Transactions'!$C:$C,$A27,'Stock Transactions'!$D:$D,"廃棄")-SUMIFS('Stock Transactions'!$E:$E,'Stock Transactions'!$C:$C,$A27,'Stock Transactions'!$D:$D,"調整",'Stock Transactions'!$E:$E,"&lt;0"))</f>
      </c>
      <c r="J27" s="41">
        <f>IF($A27="","",$G27+$H27-$I27)</f>
      </c>
      <c r="K27" s="40" t="n"/>
      <c r="L27" s="42">
        <f>IF($A27="","",IF($J27&lt;$K27,"要補充","適正"))</f>
      </c>
      <c r="M27" s="43" t="n"/>
      <c r="N27" s="44">
        <f>IF($A27="","",$J27*$M27)</f>
      </c>
      <c r="O27" s="37" t="n"/>
    </row>
    <row r="28" ht="21" customHeight="true">
      <c r="A28" s="36" t="n"/>
      <c r="B28" s="37" t="n"/>
      <c r="C28" s="38" t="n"/>
      <c r="D28" s="37" t="n"/>
      <c r="E28" s="37" t="n"/>
      <c r="F28" s="39" t="n"/>
      <c r="G28" s="40" t="n"/>
      <c r="H28" s="41">
        <f>IF($A28="","",SUMIFS('Stock Transactions'!$E:$E,'Stock Transactions'!$C:$C,$A28,'Stock Transactions'!$D:$D,"入庫")+SUMIFS('Stock Transactions'!$E:$E,'Stock Transactions'!$C:$C,$A28,'Stock Transactions'!$D:$D,"調整",'Stock Transactions'!$E:$E,"&gt;0"))</f>
      </c>
      <c r="I28" s="41">
        <f>IF($A28="","",SUMIFS('Stock Transactions'!$E:$E,'Stock Transactions'!$C:$C,$A28,'Stock Transactions'!$D:$D,"出庫")+SUMIFS('Stock Transactions'!$E:$E,'Stock Transactions'!$C:$C,$A28,'Stock Transactions'!$D:$D,"廃棄")-SUMIFS('Stock Transactions'!$E:$E,'Stock Transactions'!$C:$C,$A28,'Stock Transactions'!$D:$D,"調整",'Stock Transactions'!$E:$E,"&lt;0"))</f>
      </c>
      <c r="J28" s="41">
        <f>IF($A28="","",$G28+$H28-$I28)</f>
      </c>
      <c r="K28" s="40" t="n"/>
      <c r="L28" s="42">
        <f>IF($A28="","",IF($J28&lt;$K28,"要補充","適正"))</f>
      </c>
      <c r="M28" s="43" t="n"/>
      <c r="N28" s="44">
        <f>IF($A28="","",$J28*$M28)</f>
      </c>
      <c r="O28" s="37" t="n"/>
    </row>
    <row r="29" ht="21" customHeight="true">
      <c r="A29" s="36" t="n"/>
      <c r="B29" s="37" t="n"/>
      <c r="C29" s="38" t="n"/>
      <c r="D29" s="37" t="n"/>
      <c r="E29" s="37" t="n"/>
      <c r="F29" s="39" t="n"/>
      <c r="G29" s="40" t="n"/>
      <c r="H29" s="41">
        <f>IF($A29="","",SUMIFS('Stock Transactions'!$E:$E,'Stock Transactions'!$C:$C,$A29,'Stock Transactions'!$D:$D,"入庫")+SUMIFS('Stock Transactions'!$E:$E,'Stock Transactions'!$C:$C,$A29,'Stock Transactions'!$D:$D,"調整",'Stock Transactions'!$E:$E,"&gt;0"))</f>
      </c>
      <c r="I29" s="41">
        <f>IF($A29="","",SUMIFS('Stock Transactions'!$E:$E,'Stock Transactions'!$C:$C,$A29,'Stock Transactions'!$D:$D,"出庫")+SUMIFS('Stock Transactions'!$E:$E,'Stock Transactions'!$C:$C,$A29,'Stock Transactions'!$D:$D,"廃棄")-SUMIFS('Stock Transactions'!$E:$E,'Stock Transactions'!$C:$C,$A29,'Stock Transactions'!$D:$D,"調整",'Stock Transactions'!$E:$E,"&lt;0"))</f>
      </c>
      <c r="J29" s="41">
        <f>IF($A29="","",$G29+$H29-$I29)</f>
      </c>
      <c r="K29" s="40" t="n"/>
      <c r="L29" s="42">
        <f>IF($A29="","",IF($J29&lt;$K29,"要補充","適正"))</f>
      </c>
      <c r="M29" s="43" t="n"/>
      <c r="N29" s="44">
        <f>IF($A29="","",$J29*$M29)</f>
      </c>
      <c r="O29" s="37" t="n"/>
    </row>
    <row r="30" ht="21" customHeight="true">
      <c r="A30" s="36" t="n"/>
      <c r="B30" s="37" t="n"/>
      <c r="C30" s="38" t="n"/>
      <c r="D30" s="37" t="n"/>
      <c r="E30" s="37" t="n"/>
      <c r="F30" s="39" t="n"/>
      <c r="G30" s="40" t="n"/>
      <c r="H30" s="41">
        <f>IF($A30="","",SUMIFS('Stock Transactions'!$E:$E,'Stock Transactions'!$C:$C,$A30,'Stock Transactions'!$D:$D,"入庫")+SUMIFS('Stock Transactions'!$E:$E,'Stock Transactions'!$C:$C,$A30,'Stock Transactions'!$D:$D,"調整",'Stock Transactions'!$E:$E,"&gt;0"))</f>
      </c>
      <c r="I30" s="41">
        <f>IF($A30="","",SUMIFS('Stock Transactions'!$E:$E,'Stock Transactions'!$C:$C,$A30,'Stock Transactions'!$D:$D,"出庫")+SUMIFS('Stock Transactions'!$E:$E,'Stock Transactions'!$C:$C,$A30,'Stock Transactions'!$D:$D,"廃棄")-SUMIFS('Stock Transactions'!$E:$E,'Stock Transactions'!$C:$C,$A30,'Stock Transactions'!$D:$D,"調整",'Stock Transactions'!$E:$E,"&lt;0"))</f>
      </c>
      <c r="J30" s="41">
        <f>IF($A30="","",$G30+$H30-$I30)</f>
      </c>
      <c r="K30" s="40" t="n"/>
      <c r="L30" s="42">
        <f>IF($A30="","",IF($J30&lt;$K30,"要補充","適正"))</f>
      </c>
      <c r="M30" s="43" t="n"/>
      <c r="N30" s="44">
        <f>IF($A30="","",$J30*$M30)</f>
      </c>
      <c r="O30" s="37" t="n"/>
    </row>
    <row r="31" ht="21" customHeight="true">
      <c r="A31" s="36" t="n"/>
      <c r="B31" s="37" t="n"/>
      <c r="C31" s="38" t="n"/>
      <c r="D31" s="37" t="n"/>
      <c r="E31" s="37" t="n"/>
      <c r="F31" s="39" t="n"/>
      <c r="G31" s="40" t="n"/>
      <c r="H31" s="41">
        <f>IF($A31="","",SUMIFS('Stock Transactions'!$E:$E,'Stock Transactions'!$C:$C,$A31,'Stock Transactions'!$D:$D,"入庫")+SUMIFS('Stock Transactions'!$E:$E,'Stock Transactions'!$C:$C,$A31,'Stock Transactions'!$D:$D,"調整",'Stock Transactions'!$E:$E,"&gt;0"))</f>
      </c>
      <c r="I31" s="41">
        <f>IF($A31="","",SUMIFS('Stock Transactions'!$E:$E,'Stock Transactions'!$C:$C,$A31,'Stock Transactions'!$D:$D,"出庫")+SUMIFS('Stock Transactions'!$E:$E,'Stock Transactions'!$C:$C,$A31,'Stock Transactions'!$D:$D,"廃棄")-SUMIFS('Stock Transactions'!$E:$E,'Stock Transactions'!$C:$C,$A31,'Stock Transactions'!$D:$D,"調整",'Stock Transactions'!$E:$E,"&lt;0"))</f>
      </c>
      <c r="J31" s="41">
        <f>IF($A31="","",$G31+$H31-$I31)</f>
      </c>
      <c r="K31" s="40" t="n"/>
      <c r="L31" s="42">
        <f>IF($A31="","",IF($J31&lt;$K31,"要補充","適正"))</f>
      </c>
      <c r="M31" s="43" t="n"/>
      <c r="N31" s="44">
        <f>IF($A31="","",$J31*$M31)</f>
      </c>
      <c r="O31" s="37" t="n"/>
    </row>
    <row r="32" ht="21" customHeight="true">
      <c r="A32" s="36" t="n"/>
      <c r="B32" s="37" t="n"/>
      <c r="C32" s="38" t="n"/>
      <c r="D32" s="37" t="n"/>
      <c r="E32" s="37" t="n"/>
      <c r="F32" s="39" t="n"/>
      <c r="G32" s="40" t="n"/>
      <c r="H32" s="41">
        <f>IF($A32="","",SUMIFS('Stock Transactions'!$E:$E,'Stock Transactions'!$C:$C,$A32,'Stock Transactions'!$D:$D,"入庫")+SUMIFS('Stock Transactions'!$E:$E,'Stock Transactions'!$C:$C,$A32,'Stock Transactions'!$D:$D,"調整",'Stock Transactions'!$E:$E,"&gt;0"))</f>
      </c>
      <c r="I32" s="41">
        <f>IF($A32="","",SUMIFS('Stock Transactions'!$E:$E,'Stock Transactions'!$C:$C,$A32,'Stock Transactions'!$D:$D,"出庫")+SUMIFS('Stock Transactions'!$E:$E,'Stock Transactions'!$C:$C,$A32,'Stock Transactions'!$D:$D,"廃棄")-SUMIFS('Stock Transactions'!$E:$E,'Stock Transactions'!$C:$C,$A32,'Stock Transactions'!$D:$D,"調整",'Stock Transactions'!$E:$E,"&lt;0"))</f>
      </c>
      <c r="J32" s="41">
        <f>IF($A32="","",$G32+$H32-$I32)</f>
      </c>
      <c r="K32" s="40" t="n"/>
      <c r="L32" s="42">
        <f>IF($A32="","",IF($J32&lt;$K32,"要補充","適正"))</f>
      </c>
      <c r="M32" s="43" t="n"/>
      <c r="N32" s="44">
        <f>IF($A32="","",$J32*$M32)</f>
      </c>
      <c r="O32" s="37" t="n"/>
    </row>
    <row r="33" ht="21" customHeight="true">
      <c r="A33" s="36" t="n"/>
      <c r="B33" s="37" t="n"/>
      <c r="C33" s="38" t="n"/>
      <c r="D33" s="37" t="n"/>
      <c r="E33" s="37" t="n"/>
      <c r="F33" s="39" t="n"/>
      <c r="G33" s="40" t="n"/>
      <c r="H33" s="41">
        <f>IF($A33="","",SUMIFS('Stock Transactions'!$E:$E,'Stock Transactions'!$C:$C,$A33,'Stock Transactions'!$D:$D,"入庫")+SUMIFS('Stock Transactions'!$E:$E,'Stock Transactions'!$C:$C,$A33,'Stock Transactions'!$D:$D,"調整",'Stock Transactions'!$E:$E,"&gt;0"))</f>
      </c>
      <c r="I33" s="41">
        <f>IF($A33="","",SUMIFS('Stock Transactions'!$E:$E,'Stock Transactions'!$C:$C,$A33,'Stock Transactions'!$D:$D,"出庫")+SUMIFS('Stock Transactions'!$E:$E,'Stock Transactions'!$C:$C,$A33,'Stock Transactions'!$D:$D,"廃棄")-SUMIFS('Stock Transactions'!$E:$E,'Stock Transactions'!$C:$C,$A33,'Stock Transactions'!$D:$D,"調整",'Stock Transactions'!$E:$E,"&lt;0"))</f>
      </c>
      <c r="J33" s="41">
        <f>IF($A33="","",$G33+$H33-$I33)</f>
      </c>
      <c r="K33" s="40" t="n"/>
      <c r="L33" s="42">
        <f>IF($A33="","",IF($J33&lt;$K33,"要補充","適正"))</f>
      </c>
      <c r="M33" s="43" t="n"/>
      <c r="N33" s="44">
        <f>IF($A33="","",$J33*$M33)</f>
      </c>
      <c r="O33" s="37" t="n"/>
    </row>
    <row r="34" ht="21" customHeight="true">
      <c r="A34" s="36" t="n"/>
      <c r="B34" s="37" t="n"/>
      <c r="C34" s="38" t="n"/>
      <c r="D34" s="37" t="n"/>
      <c r="E34" s="37" t="n"/>
      <c r="F34" s="39" t="n"/>
      <c r="G34" s="40" t="n"/>
      <c r="H34" s="41">
        <f>IF($A34="","",SUMIFS('Stock Transactions'!$E:$E,'Stock Transactions'!$C:$C,$A34,'Stock Transactions'!$D:$D,"入庫")+SUMIFS('Stock Transactions'!$E:$E,'Stock Transactions'!$C:$C,$A34,'Stock Transactions'!$D:$D,"調整",'Stock Transactions'!$E:$E,"&gt;0"))</f>
      </c>
      <c r="I34" s="41">
        <f>IF($A34="","",SUMIFS('Stock Transactions'!$E:$E,'Stock Transactions'!$C:$C,$A34,'Stock Transactions'!$D:$D,"出庫")+SUMIFS('Stock Transactions'!$E:$E,'Stock Transactions'!$C:$C,$A34,'Stock Transactions'!$D:$D,"廃棄")-SUMIFS('Stock Transactions'!$E:$E,'Stock Transactions'!$C:$C,$A34,'Stock Transactions'!$D:$D,"調整",'Stock Transactions'!$E:$E,"&lt;0"))</f>
      </c>
      <c r="J34" s="41">
        <f>IF($A34="","",$G34+$H34-$I34)</f>
      </c>
      <c r="K34" s="40" t="n"/>
      <c r="L34" s="42">
        <f>IF($A34="","",IF($J34&lt;$K34,"要補充","適正"))</f>
      </c>
      <c r="M34" s="43" t="n"/>
      <c r="N34" s="44">
        <f>IF($A34="","",$J34*$M34)</f>
      </c>
      <c r="O34" s="37" t="n"/>
    </row>
    <row r="35" ht="21" customHeight="true">
      <c r="A35" s="36" t="n"/>
      <c r="B35" s="37" t="n"/>
      <c r="C35" s="38" t="n"/>
      <c r="D35" s="37" t="n"/>
      <c r="E35" s="37" t="n"/>
      <c r="F35" s="39" t="n"/>
      <c r="G35" s="40" t="n"/>
      <c r="H35" s="41">
        <f>IF($A35="","",SUMIFS('Stock Transactions'!$E:$E,'Stock Transactions'!$C:$C,$A35,'Stock Transactions'!$D:$D,"入庫")+SUMIFS('Stock Transactions'!$E:$E,'Stock Transactions'!$C:$C,$A35,'Stock Transactions'!$D:$D,"調整",'Stock Transactions'!$E:$E,"&gt;0"))</f>
      </c>
      <c r="I35" s="41">
        <f>IF($A35="","",SUMIFS('Stock Transactions'!$E:$E,'Stock Transactions'!$C:$C,$A35,'Stock Transactions'!$D:$D,"出庫")+SUMIFS('Stock Transactions'!$E:$E,'Stock Transactions'!$C:$C,$A35,'Stock Transactions'!$D:$D,"廃棄")-SUMIFS('Stock Transactions'!$E:$E,'Stock Transactions'!$C:$C,$A35,'Stock Transactions'!$D:$D,"調整",'Stock Transactions'!$E:$E,"&lt;0"))</f>
      </c>
      <c r="J35" s="41">
        <f>IF($A35="","",$G35+$H35-$I35)</f>
      </c>
      <c r="K35" s="40" t="n"/>
      <c r="L35" s="42">
        <f>IF($A35="","",IF($J35&lt;$K35,"要補充","適正"))</f>
      </c>
      <c r="M35" s="43" t="n"/>
      <c r="N35" s="44">
        <f>IF($A35="","",$J35*$M35)</f>
      </c>
      <c r="O35" s="37" t="n"/>
    </row>
    <row r="36" ht="21" customHeight="true">
      <c r="A36" s="36" t="n"/>
      <c r="B36" s="37" t="n"/>
      <c r="C36" s="38" t="n"/>
      <c r="D36" s="37" t="n"/>
      <c r="E36" s="37" t="n"/>
      <c r="F36" s="39" t="n"/>
      <c r="G36" s="40" t="n"/>
      <c r="H36" s="41">
        <f>IF($A36="","",SUMIFS('Stock Transactions'!$E:$E,'Stock Transactions'!$C:$C,$A36,'Stock Transactions'!$D:$D,"入庫")+SUMIFS('Stock Transactions'!$E:$E,'Stock Transactions'!$C:$C,$A36,'Stock Transactions'!$D:$D,"調整",'Stock Transactions'!$E:$E,"&gt;0"))</f>
      </c>
      <c r="I36" s="41">
        <f>IF($A36="","",SUMIFS('Stock Transactions'!$E:$E,'Stock Transactions'!$C:$C,$A36,'Stock Transactions'!$D:$D,"出庫")+SUMIFS('Stock Transactions'!$E:$E,'Stock Transactions'!$C:$C,$A36,'Stock Transactions'!$D:$D,"廃棄")-SUMIFS('Stock Transactions'!$E:$E,'Stock Transactions'!$C:$C,$A36,'Stock Transactions'!$D:$D,"調整",'Stock Transactions'!$E:$E,"&lt;0"))</f>
      </c>
      <c r="J36" s="41">
        <f>IF($A36="","",$G36+$H36-$I36)</f>
      </c>
      <c r="K36" s="40" t="n"/>
      <c r="L36" s="42">
        <f>IF($A36="","",IF($J36&lt;$K36,"要補充","適正"))</f>
      </c>
      <c r="M36" s="43" t="n"/>
      <c r="N36" s="44">
        <f>IF($A36="","",$J36*$M36)</f>
      </c>
      <c r="O36" s="37" t="n"/>
    </row>
    <row r="37" ht="21" customHeight="true">
      <c r="A37" s="36" t="n"/>
      <c r="B37" s="37" t="n"/>
      <c r="C37" s="38" t="n"/>
      <c r="D37" s="37" t="n"/>
      <c r="E37" s="37" t="n"/>
      <c r="F37" s="39" t="n"/>
      <c r="G37" s="40" t="n"/>
      <c r="H37" s="41">
        <f>IF($A37="","",SUMIFS('Stock Transactions'!$E:$E,'Stock Transactions'!$C:$C,$A37,'Stock Transactions'!$D:$D,"入庫")+SUMIFS('Stock Transactions'!$E:$E,'Stock Transactions'!$C:$C,$A37,'Stock Transactions'!$D:$D,"調整",'Stock Transactions'!$E:$E,"&gt;0"))</f>
      </c>
      <c r="I37" s="41">
        <f>IF($A37="","",SUMIFS('Stock Transactions'!$E:$E,'Stock Transactions'!$C:$C,$A37,'Stock Transactions'!$D:$D,"出庫")+SUMIFS('Stock Transactions'!$E:$E,'Stock Transactions'!$C:$C,$A37,'Stock Transactions'!$D:$D,"廃棄")-SUMIFS('Stock Transactions'!$E:$E,'Stock Transactions'!$C:$C,$A37,'Stock Transactions'!$D:$D,"調整",'Stock Transactions'!$E:$E,"&lt;0"))</f>
      </c>
      <c r="J37" s="41">
        <f>IF($A37="","",$G37+$H37-$I37)</f>
      </c>
      <c r="K37" s="40" t="n"/>
      <c r="L37" s="42">
        <f>IF($A37="","",IF($J37&lt;$K37,"要補充","適正"))</f>
      </c>
      <c r="M37" s="43" t="n"/>
      <c r="N37" s="44">
        <f>IF($A37="","",$J37*$M37)</f>
      </c>
      <c r="O37" s="37" t="n"/>
    </row>
    <row r="38" ht="21" customHeight="true">
      <c r="A38" s="36" t="n"/>
      <c r="B38" s="37" t="n"/>
      <c r="C38" s="38" t="n"/>
      <c r="D38" s="37" t="n"/>
      <c r="E38" s="37" t="n"/>
      <c r="F38" s="39" t="n"/>
      <c r="G38" s="40" t="n"/>
      <c r="H38" s="41">
        <f>IF($A38="","",SUMIFS('Stock Transactions'!$E:$E,'Stock Transactions'!$C:$C,$A38,'Stock Transactions'!$D:$D,"入庫")+SUMIFS('Stock Transactions'!$E:$E,'Stock Transactions'!$C:$C,$A38,'Stock Transactions'!$D:$D,"調整",'Stock Transactions'!$E:$E,"&gt;0"))</f>
      </c>
      <c r="I38" s="41">
        <f>IF($A38="","",SUMIFS('Stock Transactions'!$E:$E,'Stock Transactions'!$C:$C,$A38,'Stock Transactions'!$D:$D,"出庫")+SUMIFS('Stock Transactions'!$E:$E,'Stock Transactions'!$C:$C,$A38,'Stock Transactions'!$D:$D,"廃棄")-SUMIFS('Stock Transactions'!$E:$E,'Stock Transactions'!$C:$C,$A38,'Stock Transactions'!$D:$D,"調整",'Stock Transactions'!$E:$E,"&lt;0"))</f>
      </c>
      <c r="J38" s="41">
        <f>IF($A38="","",$G38+$H38-$I38)</f>
      </c>
      <c r="K38" s="40" t="n"/>
      <c r="L38" s="42">
        <f>IF($A38="","",IF($J38&lt;$K38,"要補充","適正"))</f>
      </c>
      <c r="M38" s="43" t="n"/>
      <c r="N38" s="44">
        <f>IF($A38="","",$J38*$M38)</f>
      </c>
      <c r="O38" s="37" t="n"/>
    </row>
    <row r="39" ht="21" customHeight="true">
      <c r="A39" s="36" t="n"/>
      <c r="B39" s="37" t="n"/>
      <c r="C39" s="38" t="n"/>
      <c r="D39" s="37" t="n"/>
      <c r="E39" s="37" t="n"/>
      <c r="F39" s="39" t="n"/>
      <c r="G39" s="40" t="n"/>
      <c r="H39" s="41">
        <f>IF($A39="","",SUMIFS('Stock Transactions'!$E:$E,'Stock Transactions'!$C:$C,$A39,'Stock Transactions'!$D:$D,"入庫")+SUMIFS('Stock Transactions'!$E:$E,'Stock Transactions'!$C:$C,$A39,'Stock Transactions'!$D:$D,"調整",'Stock Transactions'!$E:$E,"&gt;0"))</f>
      </c>
      <c r="I39" s="41">
        <f>IF($A39="","",SUMIFS('Stock Transactions'!$E:$E,'Stock Transactions'!$C:$C,$A39,'Stock Transactions'!$D:$D,"出庫")+SUMIFS('Stock Transactions'!$E:$E,'Stock Transactions'!$C:$C,$A39,'Stock Transactions'!$D:$D,"廃棄")-SUMIFS('Stock Transactions'!$E:$E,'Stock Transactions'!$C:$C,$A39,'Stock Transactions'!$D:$D,"調整",'Stock Transactions'!$E:$E,"&lt;0"))</f>
      </c>
      <c r="J39" s="41">
        <f>IF($A39="","",$G39+$H39-$I39)</f>
      </c>
      <c r="K39" s="40" t="n"/>
      <c r="L39" s="42">
        <f>IF($A39="","",IF($J39&lt;$K39,"要補充","適正"))</f>
      </c>
      <c r="M39" s="43" t="n"/>
      <c r="N39" s="44">
        <f>IF($A39="","",$J39*$M39)</f>
      </c>
      <c r="O39" s="37" t="n"/>
    </row>
    <row r="40" ht="21" customHeight="true">
      <c r="A40" s="36" t="n"/>
      <c r="B40" s="37" t="n"/>
      <c r="C40" s="38" t="n"/>
      <c r="D40" s="37" t="n"/>
      <c r="E40" s="37" t="n"/>
      <c r="F40" s="39" t="n"/>
      <c r="G40" s="40" t="n"/>
      <c r="H40" s="41">
        <f>IF($A40="","",SUMIFS('Stock Transactions'!$E:$E,'Stock Transactions'!$C:$C,$A40,'Stock Transactions'!$D:$D,"入庫")+SUMIFS('Stock Transactions'!$E:$E,'Stock Transactions'!$C:$C,$A40,'Stock Transactions'!$D:$D,"調整",'Stock Transactions'!$E:$E,"&gt;0"))</f>
      </c>
      <c r="I40" s="41">
        <f>IF($A40="","",SUMIFS('Stock Transactions'!$E:$E,'Stock Transactions'!$C:$C,$A40,'Stock Transactions'!$D:$D,"出庫")+SUMIFS('Stock Transactions'!$E:$E,'Stock Transactions'!$C:$C,$A40,'Stock Transactions'!$D:$D,"廃棄")-SUMIFS('Stock Transactions'!$E:$E,'Stock Transactions'!$C:$C,$A40,'Stock Transactions'!$D:$D,"調整",'Stock Transactions'!$E:$E,"&lt;0"))</f>
      </c>
      <c r="J40" s="41">
        <f>IF($A40="","",$G40+$H40-$I40)</f>
      </c>
      <c r="K40" s="40" t="n"/>
      <c r="L40" s="42">
        <f>IF($A40="","",IF($J40&lt;$K40,"要補充","適正"))</f>
      </c>
      <c r="M40" s="43" t="n"/>
      <c r="N40" s="44">
        <f>IF($A40="","",$J40*$M40)</f>
      </c>
      <c r="O40" s="37" t="n"/>
    </row>
    <row r="41" ht="21" customHeight="true">
      <c r="A41" s="36" t="n"/>
      <c r="B41" s="37" t="n"/>
      <c r="C41" s="38" t="n"/>
      <c r="D41" s="37" t="n"/>
      <c r="E41" s="37" t="n"/>
      <c r="F41" s="39" t="n"/>
      <c r="G41" s="40" t="n"/>
      <c r="H41" s="41">
        <f>IF($A41="","",SUMIFS('Stock Transactions'!$E:$E,'Stock Transactions'!$C:$C,$A41,'Stock Transactions'!$D:$D,"入庫")+SUMIFS('Stock Transactions'!$E:$E,'Stock Transactions'!$C:$C,$A41,'Stock Transactions'!$D:$D,"調整",'Stock Transactions'!$E:$E,"&gt;0"))</f>
      </c>
      <c r="I41" s="41">
        <f>IF($A41="","",SUMIFS('Stock Transactions'!$E:$E,'Stock Transactions'!$C:$C,$A41,'Stock Transactions'!$D:$D,"出庫")+SUMIFS('Stock Transactions'!$E:$E,'Stock Transactions'!$C:$C,$A41,'Stock Transactions'!$D:$D,"廃棄")-SUMIFS('Stock Transactions'!$E:$E,'Stock Transactions'!$C:$C,$A41,'Stock Transactions'!$D:$D,"調整",'Stock Transactions'!$E:$E,"&lt;0"))</f>
      </c>
      <c r="J41" s="41">
        <f>IF($A41="","",$G41+$H41-$I41)</f>
      </c>
      <c r="K41" s="40" t="n"/>
      <c r="L41" s="42">
        <f>IF($A41="","",IF($J41&lt;$K41,"要補充","適正"))</f>
      </c>
      <c r="M41" s="43" t="n"/>
      <c r="N41" s="44">
        <f>IF($A41="","",$J41*$M41)</f>
      </c>
      <c r="O41" s="37" t="n"/>
    </row>
    <row r="42" ht="21" customHeight="true">
      <c r="A42" s="36" t="n"/>
      <c r="B42" s="37" t="n"/>
      <c r="C42" s="38" t="n"/>
      <c r="D42" s="37" t="n"/>
      <c r="E42" s="37" t="n"/>
      <c r="F42" s="39" t="n"/>
      <c r="G42" s="40" t="n"/>
      <c r="H42" s="41">
        <f>IF($A42="","",SUMIFS('Stock Transactions'!$E:$E,'Stock Transactions'!$C:$C,$A42,'Stock Transactions'!$D:$D,"入庫")+SUMIFS('Stock Transactions'!$E:$E,'Stock Transactions'!$C:$C,$A42,'Stock Transactions'!$D:$D,"調整",'Stock Transactions'!$E:$E,"&gt;0"))</f>
      </c>
      <c r="I42" s="41">
        <f>IF($A42="","",SUMIFS('Stock Transactions'!$E:$E,'Stock Transactions'!$C:$C,$A42,'Stock Transactions'!$D:$D,"出庫")+SUMIFS('Stock Transactions'!$E:$E,'Stock Transactions'!$C:$C,$A42,'Stock Transactions'!$D:$D,"廃棄")-SUMIFS('Stock Transactions'!$E:$E,'Stock Transactions'!$C:$C,$A42,'Stock Transactions'!$D:$D,"調整",'Stock Transactions'!$E:$E,"&lt;0"))</f>
      </c>
      <c r="J42" s="41">
        <f>IF($A42="","",$G42+$H42-$I42)</f>
      </c>
      <c r="K42" s="40" t="n"/>
      <c r="L42" s="42">
        <f>IF($A42="","",IF($J42&lt;$K42,"要補充","適正"))</f>
      </c>
      <c r="M42" s="43" t="n"/>
      <c r="N42" s="44">
        <f>IF($A42="","",$J42*$M42)</f>
      </c>
      <c r="O42" s="37" t="n"/>
    </row>
    <row r="43" ht="21" customHeight="true">
      <c r="A43" s="36" t="n"/>
      <c r="B43" s="37" t="n"/>
      <c r="C43" s="38" t="n"/>
      <c r="D43" s="37" t="n"/>
      <c r="E43" s="37" t="n"/>
      <c r="F43" s="39" t="n"/>
      <c r="G43" s="40" t="n"/>
      <c r="H43" s="41">
        <f>IF($A43="","",SUMIFS('Stock Transactions'!$E:$E,'Stock Transactions'!$C:$C,$A43,'Stock Transactions'!$D:$D,"入庫")+SUMIFS('Stock Transactions'!$E:$E,'Stock Transactions'!$C:$C,$A43,'Stock Transactions'!$D:$D,"調整",'Stock Transactions'!$E:$E,"&gt;0"))</f>
      </c>
      <c r="I43" s="41">
        <f>IF($A43="","",SUMIFS('Stock Transactions'!$E:$E,'Stock Transactions'!$C:$C,$A43,'Stock Transactions'!$D:$D,"出庫")+SUMIFS('Stock Transactions'!$E:$E,'Stock Transactions'!$C:$C,$A43,'Stock Transactions'!$D:$D,"廃棄")-SUMIFS('Stock Transactions'!$E:$E,'Stock Transactions'!$C:$C,$A43,'Stock Transactions'!$D:$D,"調整",'Stock Transactions'!$E:$E,"&lt;0"))</f>
      </c>
      <c r="J43" s="41">
        <f>IF($A43="","",$G43+$H43-$I43)</f>
      </c>
      <c r="K43" s="40" t="n"/>
      <c r="L43" s="42">
        <f>IF($A43="","",IF($J43&lt;$K43,"要補充","適正"))</f>
      </c>
      <c r="M43" s="43" t="n"/>
      <c r="N43" s="44">
        <f>IF($A43="","",$J43*$M43)</f>
      </c>
      <c r="O43" s="37" t="n"/>
    </row>
    <row r="44" ht="21" customHeight="true">
      <c r="A44" s="36" t="n"/>
      <c r="B44" s="37" t="n"/>
      <c r="C44" s="38" t="n"/>
      <c r="D44" s="37" t="n"/>
      <c r="E44" s="37" t="n"/>
      <c r="F44" s="39" t="n"/>
      <c r="G44" s="40" t="n"/>
      <c r="H44" s="41">
        <f>IF($A44="","",SUMIFS('Stock Transactions'!$E:$E,'Stock Transactions'!$C:$C,$A44,'Stock Transactions'!$D:$D,"入庫")+SUMIFS('Stock Transactions'!$E:$E,'Stock Transactions'!$C:$C,$A44,'Stock Transactions'!$D:$D,"調整",'Stock Transactions'!$E:$E,"&gt;0"))</f>
      </c>
      <c r="I44" s="41">
        <f>IF($A44="","",SUMIFS('Stock Transactions'!$E:$E,'Stock Transactions'!$C:$C,$A44,'Stock Transactions'!$D:$D,"出庫")+SUMIFS('Stock Transactions'!$E:$E,'Stock Transactions'!$C:$C,$A44,'Stock Transactions'!$D:$D,"廃棄")-SUMIFS('Stock Transactions'!$E:$E,'Stock Transactions'!$C:$C,$A44,'Stock Transactions'!$D:$D,"調整",'Stock Transactions'!$E:$E,"&lt;0"))</f>
      </c>
      <c r="J44" s="41">
        <f>IF($A44="","",$G44+$H44-$I44)</f>
      </c>
      <c r="K44" s="40" t="n"/>
      <c r="L44" s="42">
        <f>IF($A44="","",IF($J44&lt;$K44,"要補充","適正"))</f>
      </c>
      <c r="M44" s="43" t="n"/>
      <c r="N44" s="44">
        <f>IF($A44="","",$J44*$M44)</f>
      </c>
      <c r="O44" s="37" t="n"/>
    </row>
    <row r="45" ht="21" customHeight="true">
      <c r="A45" s="36" t="n"/>
      <c r="B45" s="37" t="n"/>
      <c r="C45" s="38" t="n"/>
      <c r="D45" s="37" t="n"/>
      <c r="E45" s="37" t="n"/>
      <c r="F45" s="39" t="n"/>
      <c r="G45" s="40" t="n"/>
      <c r="H45" s="41">
        <f>IF($A45="","",SUMIFS('Stock Transactions'!$E:$E,'Stock Transactions'!$C:$C,$A45,'Stock Transactions'!$D:$D,"入庫")+SUMIFS('Stock Transactions'!$E:$E,'Stock Transactions'!$C:$C,$A45,'Stock Transactions'!$D:$D,"調整",'Stock Transactions'!$E:$E,"&gt;0"))</f>
      </c>
      <c r="I45" s="41">
        <f>IF($A45="","",SUMIFS('Stock Transactions'!$E:$E,'Stock Transactions'!$C:$C,$A45,'Stock Transactions'!$D:$D,"出庫")+SUMIFS('Stock Transactions'!$E:$E,'Stock Transactions'!$C:$C,$A45,'Stock Transactions'!$D:$D,"廃棄")-SUMIFS('Stock Transactions'!$E:$E,'Stock Transactions'!$C:$C,$A45,'Stock Transactions'!$D:$D,"調整",'Stock Transactions'!$E:$E,"&lt;0"))</f>
      </c>
      <c r="J45" s="41">
        <f>IF($A45="","",$G45+$H45-$I45)</f>
      </c>
      <c r="K45" s="40" t="n"/>
      <c r="L45" s="42">
        <f>IF($A45="","",IF($J45&lt;$K45,"要補充","適正"))</f>
      </c>
      <c r="M45" s="43" t="n"/>
      <c r="N45" s="44">
        <f>IF($A45="","",$J45*$M45)</f>
      </c>
      <c r="O45" s="37" t="n"/>
    </row>
    <row r="46" ht="21" customHeight="true">
      <c r="A46" s="36" t="n"/>
      <c r="B46" s="37" t="n"/>
      <c r="C46" s="38" t="n"/>
      <c r="D46" s="37" t="n"/>
      <c r="E46" s="37" t="n"/>
      <c r="F46" s="39" t="n"/>
      <c r="G46" s="40" t="n"/>
      <c r="H46" s="41">
        <f>IF($A46="","",SUMIFS('Stock Transactions'!$E:$E,'Stock Transactions'!$C:$C,$A46,'Stock Transactions'!$D:$D,"入庫")+SUMIFS('Stock Transactions'!$E:$E,'Stock Transactions'!$C:$C,$A46,'Stock Transactions'!$D:$D,"調整",'Stock Transactions'!$E:$E,"&gt;0"))</f>
      </c>
      <c r="I46" s="41">
        <f>IF($A46="","",SUMIFS('Stock Transactions'!$E:$E,'Stock Transactions'!$C:$C,$A46,'Stock Transactions'!$D:$D,"出庫")+SUMIFS('Stock Transactions'!$E:$E,'Stock Transactions'!$C:$C,$A46,'Stock Transactions'!$D:$D,"廃棄")-SUMIFS('Stock Transactions'!$E:$E,'Stock Transactions'!$C:$C,$A46,'Stock Transactions'!$D:$D,"調整",'Stock Transactions'!$E:$E,"&lt;0"))</f>
      </c>
      <c r="J46" s="41">
        <f>IF($A46="","",$G46+$H46-$I46)</f>
      </c>
      <c r="K46" s="40" t="n"/>
      <c r="L46" s="42">
        <f>IF($A46="","",IF($J46&lt;$K46,"要補充","適正"))</f>
      </c>
      <c r="M46" s="43" t="n"/>
      <c r="N46" s="44">
        <f>IF($A46="","",$J46*$M46)</f>
      </c>
      <c r="O46" s="37" t="n"/>
    </row>
    <row r="47" ht="21" customHeight="true">
      <c r="A47" s="36" t="n"/>
      <c r="B47" s="37" t="n"/>
      <c r="C47" s="38" t="n"/>
      <c r="D47" s="37" t="n"/>
      <c r="E47" s="37" t="n"/>
      <c r="F47" s="39" t="n"/>
      <c r="G47" s="40" t="n"/>
      <c r="H47" s="41">
        <f>IF($A47="","",SUMIFS('Stock Transactions'!$E:$E,'Stock Transactions'!$C:$C,$A47,'Stock Transactions'!$D:$D,"入庫")+SUMIFS('Stock Transactions'!$E:$E,'Stock Transactions'!$C:$C,$A47,'Stock Transactions'!$D:$D,"調整",'Stock Transactions'!$E:$E,"&gt;0"))</f>
      </c>
      <c r="I47" s="41">
        <f>IF($A47="","",SUMIFS('Stock Transactions'!$E:$E,'Stock Transactions'!$C:$C,$A47,'Stock Transactions'!$D:$D,"出庫")+SUMIFS('Stock Transactions'!$E:$E,'Stock Transactions'!$C:$C,$A47,'Stock Transactions'!$D:$D,"廃棄")-SUMIFS('Stock Transactions'!$E:$E,'Stock Transactions'!$C:$C,$A47,'Stock Transactions'!$D:$D,"調整",'Stock Transactions'!$E:$E,"&lt;0"))</f>
      </c>
      <c r="J47" s="41">
        <f>IF($A47="","",$G47+$H47-$I47)</f>
      </c>
      <c r="K47" s="40" t="n"/>
      <c r="L47" s="42">
        <f>IF($A47="","",IF($J47&lt;$K47,"要補充","適正"))</f>
      </c>
      <c r="M47" s="43" t="n"/>
      <c r="N47" s="44">
        <f>IF($A47="","",$J47*$M47)</f>
      </c>
      <c r="O47" s="37" t="n"/>
    </row>
    <row r="48" ht="21" customHeight="true">
      <c r="A48" s="36" t="n"/>
      <c r="B48" s="37" t="n"/>
      <c r="C48" s="38" t="n"/>
      <c r="D48" s="37" t="n"/>
      <c r="E48" s="37" t="n"/>
      <c r="F48" s="39" t="n"/>
      <c r="G48" s="40" t="n"/>
      <c r="H48" s="41">
        <f>IF($A48="","",SUMIFS('Stock Transactions'!$E:$E,'Stock Transactions'!$C:$C,$A48,'Stock Transactions'!$D:$D,"入庫")+SUMIFS('Stock Transactions'!$E:$E,'Stock Transactions'!$C:$C,$A48,'Stock Transactions'!$D:$D,"調整",'Stock Transactions'!$E:$E,"&gt;0"))</f>
      </c>
      <c r="I48" s="41">
        <f>IF($A48="","",SUMIFS('Stock Transactions'!$E:$E,'Stock Transactions'!$C:$C,$A48,'Stock Transactions'!$D:$D,"出庫")+SUMIFS('Stock Transactions'!$E:$E,'Stock Transactions'!$C:$C,$A48,'Stock Transactions'!$D:$D,"廃棄")-SUMIFS('Stock Transactions'!$E:$E,'Stock Transactions'!$C:$C,$A48,'Stock Transactions'!$D:$D,"調整",'Stock Transactions'!$E:$E,"&lt;0"))</f>
      </c>
      <c r="J48" s="41">
        <f>IF($A48="","",$G48+$H48-$I48)</f>
      </c>
      <c r="K48" s="40" t="n"/>
      <c r="L48" s="42">
        <f>IF($A48="","",IF($J48&lt;$K48,"要補充","適正"))</f>
      </c>
      <c r="M48" s="43" t="n"/>
      <c r="N48" s="44">
        <f>IF($A48="","",$J48*$M48)</f>
      </c>
      <c r="O48" s="37" t="n"/>
    </row>
    <row r="49" ht="21" customHeight="true">
      <c r="A49" s="36" t="n"/>
      <c r="B49" s="37" t="n"/>
      <c r="C49" s="38" t="n"/>
      <c r="D49" s="37" t="n"/>
      <c r="E49" s="37" t="n"/>
      <c r="F49" s="39" t="n"/>
      <c r="G49" s="40" t="n"/>
      <c r="H49" s="41">
        <f>IF($A49="","",SUMIFS('Stock Transactions'!$E:$E,'Stock Transactions'!$C:$C,$A49,'Stock Transactions'!$D:$D,"入庫")+SUMIFS('Stock Transactions'!$E:$E,'Stock Transactions'!$C:$C,$A49,'Stock Transactions'!$D:$D,"調整",'Stock Transactions'!$E:$E,"&gt;0"))</f>
      </c>
      <c r="I49" s="41">
        <f>IF($A49="","",SUMIFS('Stock Transactions'!$E:$E,'Stock Transactions'!$C:$C,$A49,'Stock Transactions'!$D:$D,"出庫")+SUMIFS('Stock Transactions'!$E:$E,'Stock Transactions'!$C:$C,$A49,'Stock Transactions'!$D:$D,"廃棄")-SUMIFS('Stock Transactions'!$E:$E,'Stock Transactions'!$C:$C,$A49,'Stock Transactions'!$D:$D,"調整",'Stock Transactions'!$E:$E,"&lt;0"))</f>
      </c>
      <c r="J49" s="41">
        <f>IF($A49="","",$G49+$H49-$I49)</f>
      </c>
      <c r="K49" s="40" t="n"/>
      <c r="L49" s="42">
        <f>IF($A49="","",IF($J49&lt;$K49,"要補充","適正"))</f>
      </c>
      <c r="M49" s="43" t="n"/>
      <c r="N49" s="44">
        <f>IF($A49="","",$J49*$M49)</f>
      </c>
      <c r="O49" s="37" t="n"/>
    </row>
    <row r="50" ht="21" customHeight="true">
      <c r="A50" s="36" t="n"/>
      <c r="B50" s="37" t="n"/>
      <c r="C50" s="38" t="n"/>
      <c r="D50" s="37" t="n"/>
      <c r="E50" s="37" t="n"/>
      <c r="F50" s="39" t="n"/>
      <c r="G50" s="40" t="n"/>
      <c r="H50" s="41">
        <f>IF($A50="","",SUMIFS('Stock Transactions'!$E:$E,'Stock Transactions'!$C:$C,$A50,'Stock Transactions'!$D:$D,"入庫")+SUMIFS('Stock Transactions'!$E:$E,'Stock Transactions'!$C:$C,$A50,'Stock Transactions'!$D:$D,"調整",'Stock Transactions'!$E:$E,"&gt;0"))</f>
      </c>
      <c r="I50" s="41">
        <f>IF($A50="","",SUMIFS('Stock Transactions'!$E:$E,'Stock Transactions'!$C:$C,$A50,'Stock Transactions'!$D:$D,"出庫")+SUMIFS('Stock Transactions'!$E:$E,'Stock Transactions'!$C:$C,$A50,'Stock Transactions'!$D:$D,"廃棄")-SUMIFS('Stock Transactions'!$E:$E,'Stock Transactions'!$C:$C,$A50,'Stock Transactions'!$D:$D,"調整",'Stock Transactions'!$E:$E,"&lt;0"))</f>
      </c>
      <c r="J50" s="41">
        <f>IF($A50="","",$G50+$H50-$I50)</f>
      </c>
      <c r="K50" s="40" t="n"/>
      <c r="L50" s="42">
        <f>IF($A50="","",IF($J50&lt;$K50,"要補充","適正"))</f>
      </c>
      <c r="M50" s="43" t="n"/>
      <c r="N50" s="44">
        <f>IF($A50="","",$J50*$M50)</f>
      </c>
      <c r="O50" s="37" t="n"/>
    </row>
    <row r="51" ht="21" customHeight="true">
      <c r="A51" s="36" t="n"/>
      <c r="B51" s="37" t="n"/>
      <c r="C51" s="38" t="n"/>
      <c r="D51" s="37" t="n"/>
      <c r="E51" s="37" t="n"/>
      <c r="F51" s="39" t="n"/>
      <c r="G51" s="40" t="n"/>
      <c r="H51" s="41">
        <f>IF($A51="","",SUMIFS('Stock Transactions'!$E:$E,'Stock Transactions'!$C:$C,$A51,'Stock Transactions'!$D:$D,"入庫")+SUMIFS('Stock Transactions'!$E:$E,'Stock Transactions'!$C:$C,$A51,'Stock Transactions'!$D:$D,"調整",'Stock Transactions'!$E:$E,"&gt;0"))</f>
      </c>
      <c r="I51" s="41">
        <f>IF($A51="","",SUMIFS('Stock Transactions'!$E:$E,'Stock Transactions'!$C:$C,$A51,'Stock Transactions'!$D:$D,"出庫")+SUMIFS('Stock Transactions'!$E:$E,'Stock Transactions'!$C:$C,$A51,'Stock Transactions'!$D:$D,"廃棄")-SUMIFS('Stock Transactions'!$E:$E,'Stock Transactions'!$C:$C,$A51,'Stock Transactions'!$D:$D,"調整",'Stock Transactions'!$E:$E,"&lt;0"))</f>
      </c>
      <c r="J51" s="41">
        <f>IF($A51="","",$G51+$H51-$I51)</f>
      </c>
      <c r="K51" s="40" t="n"/>
      <c r="L51" s="42">
        <f>IF($A51="","",IF($J51&lt;$K51,"要補充","適正"))</f>
      </c>
      <c r="M51" s="43" t="n"/>
      <c r="N51" s="44">
        <f>IF($A51="","",$J51*$M51)</f>
      </c>
      <c r="O51" s="37" t="n"/>
    </row>
    <row r="52" ht="21" customHeight="true">
      <c r="A52" s="36" t="n"/>
      <c r="B52" s="37" t="n"/>
      <c r="C52" s="38" t="n"/>
      <c r="D52" s="37" t="n"/>
      <c r="E52" s="37" t="n"/>
      <c r="F52" s="39" t="n"/>
      <c r="G52" s="40" t="n"/>
      <c r="H52" s="41">
        <f>IF($A52="","",SUMIFS('Stock Transactions'!$E:$E,'Stock Transactions'!$C:$C,$A52,'Stock Transactions'!$D:$D,"入庫")+SUMIFS('Stock Transactions'!$E:$E,'Stock Transactions'!$C:$C,$A52,'Stock Transactions'!$D:$D,"調整",'Stock Transactions'!$E:$E,"&gt;0"))</f>
      </c>
      <c r="I52" s="41">
        <f>IF($A52="","",SUMIFS('Stock Transactions'!$E:$E,'Stock Transactions'!$C:$C,$A52,'Stock Transactions'!$D:$D,"出庫")+SUMIFS('Stock Transactions'!$E:$E,'Stock Transactions'!$C:$C,$A52,'Stock Transactions'!$D:$D,"廃棄")-SUMIFS('Stock Transactions'!$E:$E,'Stock Transactions'!$C:$C,$A52,'Stock Transactions'!$D:$D,"調整",'Stock Transactions'!$E:$E,"&lt;0"))</f>
      </c>
      <c r="J52" s="41">
        <f>IF($A52="","",$G52+$H52-$I52)</f>
      </c>
      <c r="K52" s="40" t="n"/>
      <c r="L52" s="42">
        <f>IF($A52="","",IF($J52&lt;$K52,"要補充","適正"))</f>
      </c>
      <c r="M52" s="43" t="n"/>
      <c r="N52" s="44">
        <f>IF($A52="","",$J52*$M52)</f>
      </c>
      <c r="O52" s="37" t="n"/>
    </row>
    <row r="53" ht="21" customHeight="true">
      <c r="A53" s="36" t="n"/>
      <c r="B53" s="37" t="n"/>
      <c r="C53" s="38" t="n"/>
      <c r="D53" s="37" t="n"/>
      <c r="E53" s="37" t="n"/>
      <c r="F53" s="39" t="n"/>
      <c r="G53" s="40" t="n"/>
      <c r="H53" s="41">
        <f>IF($A53="","",SUMIFS('Stock Transactions'!$E:$E,'Stock Transactions'!$C:$C,$A53,'Stock Transactions'!$D:$D,"入庫")+SUMIFS('Stock Transactions'!$E:$E,'Stock Transactions'!$C:$C,$A53,'Stock Transactions'!$D:$D,"調整",'Stock Transactions'!$E:$E,"&gt;0"))</f>
      </c>
      <c r="I53" s="41">
        <f>IF($A53="","",SUMIFS('Stock Transactions'!$E:$E,'Stock Transactions'!$C:$C,$A53,'Stock Transactions'!$D:$D,"出庫")+SUMIFS('Stock Transactions'!$E:$E,'Stock Transactions'!$C:$C,$A53,'Stock Transactions'!$D:$D,"廃棄")-SUMIFS('Stock Transactions'!$E:$E,'Stock Transactions'!$C:$C,$A53,'Stock Transactions'!$D:$D,"調整",'Stock Transactions'!$E:$E,"&lt;0"))</f>
      </c>
      <c r="J53" s="41">
        <f>IF($A53="","",$G53+$H53-$I53)</f>
      </c>
      <c r="K53" s="40" t="n"/>
      <c r="L53" s="42">
        <f>IF($A53="","",IF($J53&lt;$K53,"要補充","適正"))</f>
      </c>
      <c r="M53" s="43" t="n"/>
      <c r="N53" s="44">
        <f>IF($A53="","",$J53*$M53)</f>
      </c>
      <c r="O53" s="37" t="n"/>
    </row>
    <row r="54" ht="21" customHeight="true">
      <c r="A54" s="36" t="n"/>
      <c r="B54" s="37" t="n"/>
      <c r="C54" s="38" t="n"/>
      <c r="D54" s="37" t="n"/>
      <c r="E54" s="37" t="n"/>
      <c r="F54" s="39" t="n"/>
      <c r="G54" s="40" t="n"/>
      <c r="H54" s="41">
        <f>IF($A54="","",SUMIFS('Stock Transactions'!$E:$E,'Stock Transactions'!$C:$C,$A54,'Stock Transactions'!$D:$D,"入庫")+SUMIFS('Stock Transactions'!$E:$E,'Stock Transactions'!$C:$C,$A54,'Stock Transactions'!$D:$D,"調整",'Stock Transactions'!$E:$E,"&gt;0"))</f>
      </c>
      <c r="I54" s="41">
        <f>IF($A54="","",SUMIFS('Stock Transactions'!$E:$E,'Stock Transactions'!$C:$C,$A54,'Stock Transactions'!$D:$D,"出庫")+SUMIFS('Stock Transactions'!$E:$E,'Stock Transactions'!$C:$C,$A54,'Stock Transactions'!$D:$D,"廃棄")-SUMIFS('Stock Transactions'!$E:$E,'Stock Transactions'!$C:$C,$A54,'Stock Transactions'!$D:$D,"調整",'Stock Transactions'!$E:$E,"&lt;0"))</f>
      </c>
      <c r="J54" s="41">
        <f>IF($A54="","",$G54+$H54-$I54)</f>
      </c>
      <c r="K54" s="40" t="n"/>
      <c r="L54" s="42">
        <f>IF($A54="","",IF($J54&lt;$K54,"要補充","適正"))</f>
      </c>
      <c r="M54" s="43" t="n"/>
      <c r="N54" s="44">
        <f>IF($A54="","",$J54*$M54)</f>
      </c>
      <c r="O54" s="37" t="n"/>
    </row>
    <row r="55" ht="21" customHeight="true">
      <c r="A55" s="36" t="n"/>
      <c r="B55" s="37" t="n"/>
      <c r="C55" s="38" t="n"/>
      <c r="D55" s="37" t="n"/>
      <c r="E55" s="37" t="n"/>
      <c r="F55" s="39" t="n"/>
      <c r="G55" s="40" t="n"/>
      <c r="H55" s="41">
        <f>IF($A55="","",SUMIFS('Stock Transactions'!$E:$E,'Stock Transactions'!$C:$C,$A55,'Stock Transactions'!$D:$D,"入庫")+SUMIFS('Stock Transactions'!$E:$E,'Stock Transactions'!$C:$C,$A55,'Stock Transactions'!$D:$D,"調整",'Stock Transactions'!$E:$E,"&gt;0"))</f>
      </c>
      <c r="I55" s="41">
        <f>IF($A55="","",SUMIFS('Stock Transactions'!$E:$E,'Stock Transactions'!$C:$C,$A55,'Stock Transactions'!$D:$D,"出庫")+SUMIFS('Stock Transactions'!$E:$E,'Stock Transactions'!$C:$C,$A55,'Stock Transactions'!$D:$D,"廃棄")-SUMIFS('Stock Transactions'!$E:$E,'Stock Transactions'!$C:$C,$A55,'Stock Transactions'!$D:$D,"調整",'Stock Transactions'!$E:$E,"&lt;0"))</f>
      </c>
      <c r="J55" s="41">
        <f>IF($A55="","",$G55+$H55-$I55)</f>
      </c>
      <c r="K55" s="40" t="n"/>
      <c r="L55" s="42">
        <f>IF($A55="","",IF($J55&lt;$K55,"要補充","適正"))</f>
      </c>
      <c r="M55" s="43" t="n"/>
      <c r="N55" s="44">
        <f>IF($A55="","",$J55*$M55)</f>
      </c>
      <c r="O55" s="37" t="n"/>
    </row>
    <row r="56" ht="21" customHeight="true">
      <c r="A56" s="36" t="n"/>
      <c r="B56" s="37" t="n"/>
      <c r="C56" s="38" t="n"/>
      <c r="D56" s="37" t="n"/>
      <c r="E56" s="37" t="n"/>
      <c r="F56" s="39" t="n"/>
      <c r="G56" s="40" t="n"/>
      <c r="H56" s="41">
        <f>IF($A56="","",SUMIFS('Stock Transactions'!$E:$E,'Stock Transactions'!$C:$C,$A56,'Stock Transactions'!$D:$D,"入庫")+SUMIFS('Stock Transactions'!$E:$E,'Stock Transactions'!$C:$C,$A56,'Stock Transactions'!$D:$D,"調整",'Stock Transactions'!$E:$E,"&gt;0"))</f>
      </c>
      <c r="I56" s="41">
        <f>IF($A56="","",SUMIFS('Stock Transactions'!$E:$E,'Stock Transactions'!$C:$C,$A56,'Stock Transactions'!$D:$D,"出庫")+SUMIFS('Stock Transactions'!$E:$E,'Stock Transactions'!$C:$C,$A56,'Stock Transactions'!$D:$D,"廃棄")-SUMIFS('Stock Transactions'!$E:$E,'Stock Transactions'!$C:$C,$A56,'Stock Transactions'!$D:$D,"調整",'Stock Transactions'!$E:$E,"&lt;0"))</f>
      </c>
      <c r="J56" s="41">
        <f>IF($A56="","",$G56+$H56-$I56)</f>
      </c>
      <c r="K56" s="40" t="n"/>
      <c r="L56" s="42">
        <f>IF($A56="","",IF($J56&lt;$K56,"要補充","適正"))</f>
      </c>
      <c r="M56" s="43" t="n"/>
      <c r="N56" s="44">
        <f>IF($A56="","",$J56*$M56)</f>
      </c>
      <c r="O56" s="37" t="n"/>
    </row>
    <row r="57" ht="21" customHeight="true">
      <c r="A57" s="36" t="n"/>
      <c r="B57" s="37" t="n"/>
      <c r="C57" s="38" t="n"/>
      <c r="D57" s="37" t="n"/>
      <c r="E57" s="37" t="n"/>
      <c r="F57" s="39" t="n"/>
      <c r="G57" s="40" t="n"/>
      <c r="H57" s="41">
        <f>IF($A57="","",SUMIFS('Stock Transactions'!$E:$E,'Stock Transactions'!$C:$C,$A57,'Stock Transactions'!$D:$D,"入庫")+SUMIFS('Stock Transactions'!$E:$E,'Stock Transactions'!$C:$C,$A57,'Stock Transactions'!$D:$D,"調整",'Stock Transactions'!$E:$E,"&gt;0"))</f>
      </c>
      <c r="I57" s="41">
        <f>IF($A57="","",SUMIFS('Stock Transactions'!$E:$E,'Stock Transactions'!$C:$C,$A57,'Stock Transactions'!$D:$D,"出庫")+SUMIFS('Stock Transactions'!$E:$E,'Stock Transactions'!$C:$C,$A57,'Stock Transactions'!$D:$D,"廃棄")-SUMIFS('Stock Transactions'!$E:$E,'Stock Transactions'!$C:$C,$A57,'Stock Transactions'!$D:$D,"調整",'Stock Transactions'!$E:$E,"&lt;0"))</f>
      </c>
      <c r="J57" s="41">
        <f>IF($A57="","",$G57+$H57-$I57)</f>
      </c>
      <c r="K57" s="40" t="n"/>
      <c r="L57" s="42">
        <f>IF($A57="","",IF($J57&lt;$K57,"要補充","適正"))</f>
      </c>
      <c r="M57" s="43" t="n"/>
      <c r="N57" s="44">
        <f>IF($A57="","",$J57*$M57)</f>
      </c>
      <c r="O57" s="37" t="n"/>
    </row>
    <row r="58" ht="21" customHeight="true">
      <c r="A58" s="36" t="n"/>
      <c r="B58" s="37" t="n"/>
      <c r="C58" s="38" t="n"/>
      <c r="D58" s="37" t="n"/>
      <c r="E58" s="37" t="n"/>
      <c r="F58" s="39" t="n"/>
      <c r="G58" s="40" t="n"/>
      <c r="H58" s="41">
        <f>IF($A58="","",SUMIFS('Stock Transactions'!$E:$E,'Stock Transactions'!$C:$C,$A58,'Stock Transactions'!$D:$D,"入庫")+SUMIFS('Stock Transactions'!$E:$E,'Stock Transactions'!$C:$C,$A58,'Stock Transactions'!$D:$D,"調整",'Stock Transactions'!$E:$E,"&gt;0"))</f>
      </c>
      <c r="I58" s="41">
        <f>IF($A58="","",SUMIFS('Stock Transactions'!$E:$E,'Stock Transactions'!$C:$C,$A58,'Stock Transactions'!$D:$D,"出庫")+SUMIFS('Stock Transactions'!$E:$E,'Stock Transactions'!$C:$C,$A58,'Stock Transactions'!$D:$D,"廃棄")-SUMIFS('Stock Transactions'!$E:$E,'Stock Transactions'!$C:$C,$A58,'Stock Transactions'!$D:$D,"調整",'Stock Transactions'!$E:$E,"&lt;0"))</f>
      </c>
      <c r="J58" s="41">
        <f>IF($A58="","",$G58+$H58-$I58)</f>
      </c>
      <c r="K58" s="40" t="n"/>
      <c r="L58" s="42">
        <f>IF($A58="","",IF($J58&lt;$K58,"要補充","適正"))</f>
      </c>
      <c r="M58" s="43" t="n"/>
      <c r="N58" s="44">
        <f>IF($A58="","",$J58*$M58)</f>
      </c>
      <c r="O58" s="37" t="n"/>
    </row>
    <row r="59" ht="21" customHeight="true">
      <c r="A59" s="36" t="n"/>
      <c r="B59" s="37" t="n"/>
      <c r="C59" s="38" t="n"/>
      <c r="D59" s="37" t="n"/>
      <c r="E59" s="37" t="n"/>
      <c r="F59" s="39" t="n"/>
      <c r="G59" s="40" t="n"/>
      <c r="H59" s="41">
        <f>IF($A59="","",SUMIFS('Stock Transactions'!$E:$E,'Stock Transactions'!$C:$C,$A59,'Stock Transactions'!$D:$D,"入庫")+SUMIFS('Stock Transactions'!$E:$E,'Stock Transactions'!$C:$C,$A59,'Stock Transactions'!$D:$D,"調整",'Stock Transactions'!$E:$E,"&gt;0"))</f>
      </c>
      <c r="I59" s="41">
        <f>IF($A59="","",SUMIFS('Stock Transactions'!$E:$E,'Stock Transactions'!$C:$C,$A59,'Stock Transactions'!$D:$D,"出庫")+SUMIFS('Stock Transactions'!$E:$E,'Stock Transactions'!$C:$C,$A59,'Stock Transactions'!$D:$D,"廃棄")-SUMIFS('Stock Transactions'!$E:$E,'Stock Transactions'!$C:$C,$A59,'Stock Transactions'!$D:$D,"調整",'Stock Transactions'!$E:$E,"&lt;0"))</f>
      </c>
      <c r="J59" s="41">
        <f>IF($A59="","",$G59+$H59-$I59)</f>
      </c>
      <c r="K59" s="40" t="n"/>
      <c r="L59" s="42">
        <f>IF($A59="","",IF($J59&lt;$K59,"要補充","適正"))</f>
      </c>
      <c r="M59" s="43" t="n"/>
      <c r="N59" s="44">
        <f>IF($A59="","",$J59*$M59)</f>
      </c>
      <c r="O59" s="37" t="n"/>
    </row>
    <row r="60" ht="21" customHeight="true">
      <c r="A60" s="36" t="n"/>
      <c r="B60" s="37" t="n"/>
      <c r="C60" s="38" t="n"/>
      <c r="D60" s="37" t="n"/>
      <c r="E60" s="37" t="n"/>
      <c r="F60" s="39" t="n"/>
      <c r="G60" s="40" t="n"/>
      <c r="H60" s="41">
        <f>IF($A60="","",SUMIFS('Stock Transactions'!$E:$E,'Stock Transactions'!$C:$C,$A60,'Stock Transactions'!$D:$D,"入庫")+SUMIFS('Stock Transactions'!$E:$E,'Stock Transactions'!$C:$C,$A60,'Stock Transactions'!$D:$D,"調整",'Stock Transactions'!$E:$E,"&gt;0"))</f>
      </c>
      <c r="I60" s="41">
        <f>IF($A60="","",SUMIFS('Stock Transactions'!$E:$E,'Stock Transactions'!$C:$C,$A60,'Stock Transactions'!$D:$D,"出庫")+SUMIFS('Stock Transactions'!$E:$E,'Stock Transactions'!$C:$C,$A60,'Stock Transactions'!$D:$D,"廃棄")-SUMIFS('Stock Transactions'!$E:$E,'Stock Transactions'!$C:$C,$A60,'Stock Transactions'!$D:$D,"調整",'Stock Transactions'!$E:$E,"&lt;0"))</f>
      </c>
      <c r="J60" s="41">
        <f>IF($A60="","",$G60+$H60-$I60)</f>
      </c>
      <c r="K60" s="40" t="n"/>
      <c r="L60" s="42">
        <f>IF($A60="","",IF($J60&lt;$K60,"要補充","適正"))</f>
      </c>
      <c r="M60" s="43" t="n"/>
      <c r="N60" s="44">
        <f>IF($A60="","",$J60*$M60)</f>
      </c>
      <c r="O60" s="37" t="n"/>
    </row>
    <row r="61" ht="21" customHeight="true">
      <c r="A61" s="36" t="n"/>
      <c r="B61" s="37" t="n"/>
      <c r="C61" s="38" t="n"/>
      <c r="D61" s="37" t="n"/>
      <c r="E61" s="37" t="n"/>
      <c r="F61" s="39" t="n"/>
      <c r="G61" s="40" t="n"/>
      <c r="H61" s="41">
        <f>IF($A61="","",SUMIFS('Stock Transactions'!$E:$E,'Stock Transactions'!$C:$C,$A61,'Stock Transactions'!$D:$D,"入庫")+SUMIFS('Stock Transactions'!$E:$E,'Stock Transactions'!$C:$C,$A61,'Stock Transactions'!$D:$D,"調整",'Stock Transactions'!$E:$E,"&gt;0"))</f>
      </c>
      <c r="I61" s="41">
        <f>IF($A61="","",SUMIFS('Stock Transactions'!$E:$E,'Stock Transactions'!$C:$C,$A61,'Stock Transactions'!$D:$D,"出庫")+SUMIFS('Stock Transactions'!$E:$E,'Stock Transactions'!$C:$C,$A61,'Stock Transactions'!$D:$D,"廃棄")-SUMIFS('Stock Transactions'!$E:$E,'Stock Transactions'!$C:$C,$A61,'Stock Transactions'!$D:$D,"調整",'Stock Transactions'!$E:$E,"&lt;0"))</f>
      </c>
      <c r="J61" s="41">
        <f>IF($A61="","",$G61+$H61-$I61)</f>
      </c>
      <c r="K61" s="40" t="n"/>
      <c r="L61" s="42">
        <f>IF($A61="","",IF($J61&lt;$K61,"要補充","適正"))</f>
      </c>
      <c r="M61" s="43" t="n"/>
      <c r="N61" s="44">
        <f>IF($A61="","",$J61*$M61)</f>
      </c>
      <c r="O61" s="37" t="n"/>
    </row>
    <row r="62" ht="21" customHeight="true">
      <c r="A62" s="36" t="n"/>
      <c r="B62" s="37" t="n"/>
      <c r="C62" s="38" t="n"/>
      <c r="D62" s="37" t="n"/>
      <c r="E62" s="37" t="n"/>
      <c r="F62" s="39" t="n"/>
      <c r="G62" s="40" t="n"/>
      <c r="H62" s="41">
        <f>IF($A62="","",SUMIFS('Stock Transactions'!$E:$E,'Stock Transactions'!$C:$C,$A62,'Stock Transactions'!$D:$D,"入庫")+SUMIFS('Stock Transactions'!$E:$E,'Stock Transactions'!$C:$C,$A62,'Stock Transactions'!$D:$D,"調整",'Stock Transactions'!$E:$E,"&gt;0"))</f>
      </c>
      <c r="I62" s="41">
        <f>IF($A62="","",SUMIFS('Stock Transactions'!$E:$E,'Stock Transactions'!$C:$C,$A62,'Stock Transactions'!$D:$D,"出庫")+SUMIFS('Stock Transactions'!$E:$E,'Stock Transactions'!$C:$C,$A62,'Stock Transactions'!$D:$D,"廃棄")-SUMIFS('Stock Transactions'!$E:$E,'Stock Transactions'!$C:$C,$A62,'Stock Transactions'!$D:$D,"調整",'Stock Transactions'!$E:$E,"&lt;0"))</f>
      </c>
      <c r="J62" s="41">
        <f>IF($A62="","",$G62+$H62-$I62)</f>
      </c>
      <c r="K62" s="40" t="n"/>
      <c r="L62" s="42">
        <f>IF($A62="","",IF($J62&lt;$K62,"要補充","適正"))</f>
      </c>
      <c r="M62" s="43" t="n"/>
      <c r="N62" s="44">
        <f>IF($A62="","",$J62*$M62)</f>
      </c>
      <c r="O62" s="37" t="n"/>
    </row>
    <row r="63" ht="21" customHeight="true">
      <c r="A63" s="36" t="n"/>
      <c r="B63" s="37" t="n"/>
      <c r="C63" s="38" t="n"/>
      <c r="D63" s="37" t="n"/>
      <c r="E63" s="37" t="n"/>
      <c r="F63" s="39" t="n"/>
      <c r="G63" s="40" t="n"/>
      <c r="H63" s="41">
        <f>IF($A63="","",SUMIFS('Stock Transactions'!$E:$E,'Stock Transactions'!$C:$C,$A63,'Stock Transactions'!$D:$D,"入庫")+SUMIFS('Stock Transactions'!$E:$E,'Stock Transactions'!$C:$C,$A63,'Stock Transactions'!$D:$D,"調整",'Stock Transactions'!$E:$E,"&gt;0"))</f>
      </c>
      <c r="I63" s="41">
        <f>IF($A63="","",SUMIFS('Stock Transactions'!$E:$E,'Stock Transactions'!$C:$C,$A63,'Stock Transactions'!$D:$D,"出庫")+SUMIFS('Stock Transactions'!$E:$E,'Stock Transactions'!$C:$C,$A63,'Stock Transactions'!$D:$D,"廃棄")-SUMIFS('Stock Transactions'!$E:$E,'Stock Transactions'!$C:$C,$A63,'Stock Transactions'!$D:$D,"調整",'Stock Transactions'!$E:$E,"&lt;0"))</f>
      </c>
      <c r="J63" s="41">
        <f>IF($A63="","",$G63+$H63-$I63)</f>
      </c>
      <c r="K63" s="40" t="n"/>
      <c r="L63" s="42">
        <f>IF($A63="","",IF($J63&lt;$K63,"要補充","適正"))</f>
      </c>
      <c r="M63" s="43" t="n"/>
      <c r="N63" s="44">
        <f>IF($A63="","",$J63*$M63)</f>
      </c>
      <c r="O63" s="37" t="n"/>
    </row>
    <row r="64" ht="21" customHeight="true">
      <c r="A64" s="36" t="n"/>
      <c r="B64" s="37" t="n"/>
      <c r="C64" s="38" t="n"/>
      <c r="D64" s="37" t="n"/>
      <c r="E64" s="37" t="n"/>
      <c r="F64" s="39" t="n"/>
      <c r="G64" s="40" t="n"/>
      <c r="H64" s="41">
        <f>IF($A64="","",SUMIFS('Stock Transactions'!$E:$E,'Stock Transactions'!$C:$C,$A64,'Stock Transactions'!$D:$D,"入庫")+SUMIFS('Stock Transactions'!$E:$E,'Stock Transactions'!$C:$C,$A64,'Stock Transactions'!$D:$D,"調整",'Stock Transactions'!$E:$E,"&gt;0"))</f>
      </c>
      <c r="I64" s="41">
        <f>IF($A64="","",SUMIFS('Stock Transactions'!$E:$E,'Stock Transactions'!$C:$C,$A64,'Stock Transactions'!$D:$D,"出庫")+SUMIFS('Stock Transactions'!$E:$E,'Stock Transactions'!$C:$C,$A64,'Stock Transactions'!$D:$D,"廃棄")-SUMIFS('Stock Transactions'!$E:$E,'Stock Transactions'!$C:$C,$A64,'Stock Transactions'!$D:$D,"調整",'Stock Transactions'!$E:$E,"&lt;0"))</f>
      </c>
      <c r="J64" s="41">
        <f>IF($A64="","",$G64+$H64-$I64)</f>
      </c>
      <c r="K64" s="40" t="n"/>
      <c r="L64" s="42">
        <f>IF($A64="","",IF($J64&lt;$K64,"要補充","適正"))</f>
      </c>
      <c r="M64" s="43" t="n"/>
      <c r="N64" s="44">
        <f>IF($A64="","",$J64*$M64)</f>
      </c>
      <c r="O64" s="37" t="n"/>
    </row>
    <row r="65" ht="21" customHeight="true">
      <c r="A65" s="36" t="n"/>
      <c r="B65" s="37" t="n"/>
      <c r="C65" s="38" t="n"/>
      <c r="D65" s="37" t="n"/>
      <c r="E65" s="37" t="n"/>
      <c r="F65" s="39" t="n"/>
      <c r="G65" s="40" t="n"/>
      <c r="H65" s="41">
        <f>IF($A65="","",SUMIFS('Stock Transactions'!$E:$E,'Stock Transactions'!$C:$C,$A65,'Stock Transactions'!$D:$D,"入庫")+SUMIFS('Stock Transactions'!$E:$E,'Stock Transactions'!$C:$C,$A65,'Stock Transactions'!$D:$D,"調整",'Stock Transactions'!$E:$E,"&gt;0"))</f>
      </c>
      <c r="I65" s="41">
        <f>IF($A65="","",SUMIFS('Stock Transactions'!$E:$E,'Stock Transactions'!$C:$C,$A65,'Stock Transactions'!$D:$D,"出庫")+SUMIFS('Stock Transactions'!$E:$E,'Stock Transactions'!$C:$C,$A65,'Stock Transactions'!$D:$D,"廃棄")-SUMIFS('Stock Transactions'!$E:$E,'Stock Transactions'!$C:$C,$A65,'Stock Transactions'!$D:$D,"調整",'Stock Transactions'!$E:$E,"&lt;0"))</f>
      </c>
      <c r="J65" s="41">
        <f>IF($A65="","",$G65+$H65-$I65)</f>
      </c>
      <c r="K65" s="40" t="n"/>
      <c r="L65" s="42">
        <f>IF($A65="","",IF($J65&lt;$K65,"要補充","適正"))</f>
      </c>
      <c r="M65" s="43" t="n"/>
      <c r="N65" s="44">
        <f>IF($A65="","",$J65*$M65)</f>
      </c>
      <c r="O65" s="37" t="n"/>
    </row>
    <row r="66" ht="21" customHeight="true">
      <c r="A66" s="36" t="n"/>
      <c r="B66" s="37" t="n"/>
      <c r="C66" s="38" t="n"/>
      <c r="D66" s="37" t="n"/>
      <c r="E66" s="37" t="n"/>
      <c r="F66" s="39" t="n"/>
      <c r="G66" s="40" t="n"/>
      <c r="H66" s="41">
        <f>IF($A66="","",SUMIFS('Stock Transactions'!$E:$E,'Stock Transactions'!$C:$C,$A66,'Stock Transactions'!$D:$D,"入庫")+SUMIFS('Stock Transactions'!$E:$E,'Stock Transactions'!$C:$C,$A66,'Stock Transactions'!$D:$D,"調整",'Stock Transactions'!$E:$E,"&gt;0"))</f>
      </c>
      <c r="I66" s="41">
        <f>IF($A66="","",SUMIFS('Stock Transactions'!$E:$E,'Stock Transactions'!$C:$C,$A66,'Stock Transactions'!$D:$D,"出庫")+SUMIFS('Stock Transactions'!$E:$E,'Stock Transactions'!$C:$C,$A66,'Stock Transactions'!$D:$D,"廃棄")-SUMIFS('Stock Transactions'!$E:$E,'Stock Transactions'!$C:$C,$A66,'Stock Transactions'!$D:$D,"調整",'Stock Transactions'!$E:$E,"&lt;0"))</f>
      </c>
      <c r="J66" s="41">
        <f>IF($A66="","",$G66+$H66-$I66)</f>
      </c>
      <c r="K66" s="40" t="n"/>
      <c r="L66" s="42">
        <f>IF($A66="","",IF($J66&lt;$K66,"要補充","適正"))</f>
      </c>
      <c r="M66" s="43" t="n"/>
      <c r="N66" s="44">
        <f>IF($A66="","",$J66*$M66)</f>
      </c>
      <c r="O66" s="37" t="n"/>
    </row>
    <row r="67" ht="21" customHeight="true">
      <c r="A67" s="36" t="n"/>
      <c r="B67" s="37" t="n"/>
      <c r="C67" s="38" t="n"/>
      <c r="D67" s="37" t="n"/>
      <c r="E67" s="37" t="n"/>
      <c r="F67" s="39" t="n"/>
      <c r="G67" s="40" t="n"/>
      <c r="H67" s="41">
        <f>IF($A67="","",SUMIFS('Stock Transactions'!$E:$E,'Stock Transactions'!$C:$C,$A67,'Stock Transactions'!$D:$D,"入庫")+SUMIFS('Stock Transactions'!$E:$E,'Stock Transactions'!$C:$C,$A67,'Stock Transactions'!$D:$D,"調整",'Stock Transactions'!$E:$E,"&gt;0"))</f>
      </c>
      <c r="I67" s="41">
        <f>IF($A67="","",SUMIFS('Stock Transactions'!$E:$E,'Stock Transactions'!$C:$C,$A67,'Stock Transactions'!$D:$D,"出庫")+SUMIFS('Stock Transactions'!$E:$E,'Stock Transactions'!$C:$C,$A67,'Stock Transactions'!$D:$D,"廃棄")-SUMIFS('Stock Transactions'!$E:$E,'Stock Transactions'!$C:$C,$A67,'Stock Transactions'!$D:$D,"調整",'Stock Transactions'!$E:$E,"&lt;0"))</f>
      </c>
      <c r="J67" s="41">
        <f>IF($A67="","",$G67+$H67-$I67)</f>
      </c>
      <c r="K67" s="40" t="n"/>
      <c r="L67" s="42">
        <f>IF($A67="","",IF($J67&lt;$K67,"要補充","適正"))</f>
      </c>
      <c r="M67" s="43" t="n"/>
      <c r="N67" s="44">
        <f>IF($A67="","",$J67*$M67)</f>
      </c>
      <c r="O67" s="37" t="n"/>
    </row>
    <row r="68" ht="21" customHeight="true">
      <c r="A68" s="36" t="n"/>
      <c r="B68" s="37" t="n"/>
      <c r="C68" s="38" t="n"/>
      <c r="D68" s="37" t="n"/>
      <c r="E68" s="37" t="n"/>
      <c r="F68" s="39" t="n"/>
      <c r="G68" s="40" t="n"/>
      <c r="H68" s="41">
        <f>IF($A68="","",SUMIFS('Stock Transactions'!$E:$E,'Stock Transactions'!$C:$C,$A68,'Stock Transactions'!$D:$D,"入庫")+SUMIFS('Stock Transactions'!$E:$E,'Stock Transactions'!$C:$C,$A68,'Stock Transactions'!$D:$D,"調整",'Stock Transactions'!$E:$E,"&gt;0"))</f>
      </c>
      <c r="I68" s="41">
        <f>IF($A68="","",SUMIFS('Stock Transactions'!$E:$E,'Stock Transactions'!$C:$C,$A68,'Stock Transactions'!$D:$D,"出庫")+SUMIFS('Stock Transactions'!$E:$E,'Stock Transactions'!$C:$C,$A68,'Stock Transactions'!$D:$D,"廃棄")-SUMIFS('Stock Transactions'!$E:$E,'Stock Transactions'!$C:$C,$A68,'Stock Transactions'!$D:$D,"調整",'Stock Transactions'!$E:$E,"&lt;0"))</f>
      </c>
      <c r="J68" s="41">
        <f>IF($A68="","",$G68+$H68-$I68)</f>
      </c>
      <c r="K68" s="40" t="n"/>
      <c r="L68" s="42">
        <f>IF($A68="","",IF($J68&lt;$K68,"要補充","適正"))</f>
      </c>
      <c r="M68" s="43" t="n"/>
      <c r="N68" s="44">
        <f>IF($A68="","",$J68*$M68)</f>
      </c>
      <c r="O68" s="37" t="n"/>
    </row>
    <row r="69" ht="21" customHeight="true">
      <c r="A69" s="36" t="n"/>
      <c r="B69" s="37" t="n"/>
      <c r="C69" s="38" t="n"/>
      <c r="D69" s="37" t="n"/>
      <c r="E69" s="37" t="n"/>
      <c r="F69" s="39" t="n"/>
      <c r="G69" s="40" t="n"/>
      <c r="H69" s="41">
        <f>IF($A69="","",SUMIFS('Stock Transactions'!$E:$E,'Stock Transactions'!$C:$C,$A69,'Stock Transactions'!$D:$D,"入庫")+SUMIFS('Stock Transactions'!$E:$E,'Stock Transactions'!$C:$C,$A69,'Stock Transactions'!$D:$D,"調整",'Stock Transactions'!$E:$E,"&gt;0"))</f>
      </c>
      <c r="I69" s="41">
        <f>IF($A69="","",SUMIFS('Stock Transactions'!$E:$E,'Stock Transactions'!$C:$C,$A69,'Stock Transactions'!$D:$D,"出庫")+SUMIFS('Stock Transactions'!$E:$E,'Stock Transactions'!$C:$C,$A69,'Stock Transactions'!$D:$D,"廃棄")-SUMIFS('Stock Transactions'!$E:$E,'Stock Transactions'!$C:$C,$A69,'Stock Transactions'!$D:$D,"調整",'Stock Transactions'!$E:$E,"&lt;0"))</f>
      </c>
      <c r="J69" s="41">
        <f>IF($A69="","",$G69+$H69-$I69)</f>
      </c>
      <c r="K69" s="40" t="n"/>
      <c r="L69" s="42">
        <f>IF($A69="","",IF($J69&lt;$K69,"要補充","適正"))</f>
      </c>
      <c r="M69" s="43" t="n"/>
      <c r="N69" s="44">
        <f>IF($A69="","",$J69*$M69)</f>
      </c>
      <c r="O69" s="37" t="n"/>
    </row>
    <row r="70" ht="21" customHeight="true">
      <c r="A70" s="36" t="n"/>
      <c r="B70" s="37" t="n"/>
      <c r="C70" s="38" t="n"/>
      <c r="D70" s="37" t="n"/>
      <c r="E70" s="37" t="n"/>
      <c r="F70" s="39" t="n"/>
      <c r="G70" s="40" t="n"/>
      <c r="H70" s="41">
        <f>IF($A70="","",SUMIFS('Stock Transactions'!$E:$E,'Stock Transactions'!$C:$C,$A70,'Stock Transactions'!$D:$D,"入庫")+SUMIFS('Stock Transactions'!$E:$E,'Stock Transactions'!$C:$C,$A70,'Stock Transactions'!$D:$D,"調整",'Stock Transactions'!$E:$E,"&gt;0"))</f>
      </c>
      <c r="I70" s="41">
        <f>IF($A70="","",SUMIFS('Stock Transactions'!$E:$E,'Stock Transactions'!$C:$C,$A70,'Stock Transactions'!$D:$D,"出庫")+SUMIFS('Stock Transactions'!$E:$E,'Stock Transactions'!$C:$C,$A70,'Stock Transactions'!$D:$D,"廃棄")-SUMIFS('Stock Transactions'!$E:$E,'Stock Transactions'!$C:$C,$A70,'Stock Transactions'!$D:$D,"調整",'Stock Transactions'!$E:$E,"&lt;0"))</f>
      </c>
      <c r="J70" s="41">
        <f>IF($A70="","",$G70+$H70-$I70)</f>
      </c>
      <c r="K70" s="40" t="n"/>
      <c r="L70" s="42">
        <f>IF($A70="","",IF($J70&lt;$K70,"要補充","適正"))</f>
      </c>
      <c r="M70" s="43" t="n"/>
      <c r="N70" s="44">
        <f>IF($A70="","",$J70*$M70)</f>
      </c>
      <c r="O70" s="37" t="n"/>
    </row>
    <row r="71" ht="21" customHeight="true">
      <c r="A71" s="36" t="n"/>
      <c r="B71" s="37" t="n"/>
      <c r="C71" s="38" t="n"/>
      <c r="D71" s="37" t="n"/>
      <c r="E71" s="37" t="n"/>
      <c r="F71" s="39" t="n"/>
      <c r="G71" s="40" t="n"/>
      <c r="H71" s="41">
        <f>IF($A71="","",SUMIFS('Stock Transactions'!$E:$E,'Stock Transactions'!$C:$C,$A71,'Stock Transactions'!$D:$D,"入庫")+SUMIFS('Stock Transactions'!$E:$E,'Stock Transactions'!$C:$C,$A71,'Stock Transactions'!$D:$D,"調整",'Stock Transactions'!$E:$E,"&gt;0"))</f>
      </c>
      <c r="I71" s="41">
        <f>IF($A71="","",SUMIFS('Stock Transactions'!$E:$E,'Stock Transactions'!$C:$C,$A71,'Stock Transactions'!$D:$D,"出庫")+SUMIFS('Stock Transactions'!$E:$E,'Stock Transactions'!$C:$C,$A71,'Stock Transactions'!$D:$D,"廃棄")-SUMIFS('Stock Transactions'!$E:$E,'Stock Transactions'!$C:$C,$A71,'Stock Transactions'!$D:$D,"調整",'Stock Transactions'!$E:$E,"&lt;0"))</f>
      </c>
      <c r="J71" s="41">
        <f>IF($A71="","",$G71+$H71-$I71)</f>
      </c>
      <c r="K71" s="40" t="n"/>
      <c r="L71" s="42">
        <f>IF($A71="","",IF($J71&lt;$K71,"要補充","適正"))</f>
      </c>
      <c r="M71" s="43" t="n"/>
      <c r="N71" s="44">
        <f>IF($A71="","",$J71*$M71)</f>
      </c>
      <c r="O71" s="37" t="n"/>
    </row>
    <row r="72" ht="21" customHeight="true">
      <c r="A72" s="36" t="n"/>
      <c r="B72" s="37" t="n"/>
      <c r="C72" s="38" t="n"/>
      <c r="D72" s="37" t="n"/>
      <c r="E72" s="37" t="n"/>
      <c r="F72" s="39" t="n"/>
      <c r="G72" s="40" t="n"/>
      <c r="H72" s="41">
        <f>IF($A72="","",SUMIFS('Stock Transactions'!$E:$E,'Stock Transactions'!$C:$C,$A72,'Stock Transactions'!$D:$D,"入庫")+SUMIFS('Stock Transactions'!$E:$E,'Stock Transactions'!$C:$C,$A72,'Stock Transactions'!$D:$D,"調整",'Stock Transactions'!$E:$E,"&gt;0"))</f>
      </c>
      <c r="I72" s="41">
        <f>IF($A72="","",SUMIFS('Stock Transactions'!$E:$E,'Stock Transactions'!$C:$C,$A72,'Stock Transactions'!$D:$D,"出庫")+SUMIFS('Stock Transactions'!$E:$E,'Stock Transactions'!$C:$C,$A72,'Stock Transactions'!$D:$D,"廃棄")-SUMIFS('Stock Transactions'!$E:$E,'Stock Transactions'!$C:$C,$A72,'Stock Transactions'!$D:$D,"調整",'Stock Transactions'!$E:$E,"&lt;0"))</f>
      </c>
      <c r="J72" s="41">
        <f>IF($A72="","",$G72+$H72-$I72)</f>
      </c>
      <c r="K72" s="40" t="n"/>
      <c r="L72" s="42">
        <f>IF($A72="","",IF($J72&lt;$K72,"要補充","適正"))</f>
      </c>
      <c r="M72" s="43" t="n"/>
      <c r="N72" s="44">
        <f>IF($A72="","",$J72*$M72)</f>
      </c>
      <c r="O72" s="37" t="n"/>
    </row>
    <row r="73" ht="21" customHeight="true">
      <c r="A73" s="36" t="n"/>
      <c r="B73" s="37" t="n"/>
      <c r="C73" s="38" t="n"/>
      <c r="D73" s="37" t="n"/>
      <c r="E73" s="37" t="n"/>
      <c r="F73" s="39" t="n"/>
      <c r="G73" s="40" t="n"/>
      <c r="H73" s="41">
        <f>IF($A73="","",SUMIFS('Stock Transactions'!$E:$E,'Stock Transactions'!$C:$C,$A73,'Stock Transactions'!$D:$D,"入庫")+SUMIFS('Stock Transactions'!$E:$E,'Stock Transactions'!$C:$C,$A73,'Stock Transactions'!$D:$D,"調整",'Stock Transactions'!$E:$E,"&gt;0"))</f>
      </c>
      <c r="I73" s="41">
        <f>IF($A73="","",SUMIFS('Stock Transactions'!$E:$E,'Stock Transactions'!$C:$C,$A73,'Stock Transactions'!$D:$D,"出庫")+SUMIFS('Stock Transactions'!$E:$E,'Stock Transactions'!$C:$C,$A73,'Stock Transactions'!$D:$D,"廃棄")-SUMIFS('Stock Transactions'!$E:$E,'Stock Transactions'!$C:$C,$A73,'Stock Transactions'!$D:$D,"調整",'Stock Transactions'!$E:$E,"&lt;0"))</f>
      </c>
      <c r="J73" s="41">
        <f>IF($A73="","",$G73+$H73-$I73)</f>
      </c>
      <c r="K73" s="40" t="n"/>
      <c r="L73" s="42">
        <f>IF($A73="","",IF($J73&lt;$K73,"要補充","適正"))</f>
      </c>
      <c r="M73" s="43" t="n"/>
      <c r="N73" s="44">
        <f>IF($A73="","",$J73*$M73)</f>
      </c>
      <c r="O73" s="37" t="n"/>
    </row>
    <row r="74" ht="21" customHeight="true">
      <c r="A74" s="36" t="n"/>
      <c r="B74" s="37" t="n"/>
      <c r="C74" s="38" t="n"/>
      <c r="D74" s="37" t="n"/>
      <c r="E74" s="37" t="n"/>
      <c r="F74" s="39" t="n"/>
      <c r="G74" s="40" t="n"/>
      <c r="H74" s="41">
        <f>IF($A74="","",SUMIFS('Stock Transactions'!$E:$E,'Stock Transactions'!$C:$C,$A74,'Stock Transactions'!$D:$D,"入庫")+SUMIFS('Stock Transactions'!$E:$E,'Stock Transactions'!$C:$C,$A74,'Stock Transactions'!$D:$D,"調整",'Stock Transactions'!$E:$E,"&gt;0"))</f>
      </c>
      <c r="I74" s="41">
        <f>IF($A74="","",SUMIFS('Stock Transactions'!$E:$E,'Stock Transactions'!$C:$C,$A74,'Stock Transactions'!$D:$D,"出庫")+SUMIFS('Stock Transactions'!$E:$E,'Stock Transactions'!$C:$C,$A74,'Stock Transactions'!$D:$D,"廃棄")-SUMIFS('Stock Transactions'!$E:$E,'Stock Transactions'!$C:$C,$A74,'Stock Transactions'!$D:$D,"調整",'Stock Transactions'!$E:$E,"&lt;0"))</f>
      </c>
      <c r="J74" s="41">
        <f>IF($A74="","",$G74+$H74-$I74)</f>
      </c>
      <c r="K74" s="40" t="n"/>
      <c r="L74" s="42">
        <f>IF($A74="","",IF($J74&lt;$K74,"要補充","適正"))</f>
      </c>
      <c r="M74" s="43" t="n"/>
      <c r="N74" s="44">
        <f>IF($A74="","",$J74*$M74)</f>
      </c>
      <c r="O74" s="37" t="n"/>
    </row>
    <row r="75" ht="21" customHeight="true">
      <c r="A75" s="36" t="n"/>
      <c r="B75" s="37" t="n"/>
      <c r="C75" s="38" t="n"/>
      <c r="D75" s="37" t="n"/>
      <c r="E75" s="37" t="n"/>
      <c r="F75" s="39" t="n"/>
      <c r="G75" s="40" t="n"/>
      <c r="H75" s="41">
        <f>IF($A75="","",SUMIFS('Stock Transactions'!$E:$E,'Stock Transactions'!$C:$C,$A75,'Stock Transactions'!$D:$D,"入庫")+SUMIFS('Stock Transactions'!$E:$E,'Stock Transactions'!$C:$C,$A75,'Stock Transactions'!$D:$D,"調整",'Stock Transactions'!$E:$E,"&gt;0"))</f>
      </c>
      <c r="I75" s="41">
        <f>IF($A75="","",SUMIFS('Stock Transactions'!$E:$E,'Stock Transactions'!$C:$C,$A75,'Stock Transactions'!$D:$D,"出庫")+SUMIFS('Stock Transactions'!$E:$E,'Stock Transactions'!$C:$C,$A75,'Stock Transactions'!$D:$D,"廃棄")-SUMIFS('Stock Transactions'!$E:$E,'Stock Transactions'!$C:$C,$A75,'Stock Transactions'!$D:$D,"調整",'Stock Transactions'!$E:$E,"&lt;0"))</f>
      </c>
      <c r="J75" s="41">
        <f>IF($A75="","",$G75+$H75-$I75)</f>
      </c>
      <c r="K75" s="40" t="n"/>
      <c r="L75" s="42">
        <f>IF($A75="","",IF($J75&lt;$K75,"要補充","適正"))</f>
      </c>
      <c r="M75" s="43" t="n"/>
      <c r="N75" s="44">
        <f>IF($A75="","",$J75*$M75)</f>
      </c>
      <c r="O75" s="37" t="n"/>
    </row>
    <row r="76" ht="21" customHeight="true">
      <c r="A76" s="36" t="n"/>
      <c r="B76" s="37" t="n"/>
      <c r="C76" s="38" t="n"/>
      <c r="D76" s="37" t="n"/>
      <c r="E76" s="37" t="n"/>
      <c r="F76" s="39" t="n"/>
      <c r="G76" s="40" t="n"/>
      <c r="H76" s="41">
        <f>IF($A76="","",SUMIFS('Stock Transactions'!$E:$E,'Stock Transactions'!$C:$C,$A76,'Stock Transactions'!$D:$D,"入庫")+SUMIFS('Stock Transactions'!$E:$E,'Stock Transactions'!$C:$C,$A76,'Stock Transactions'!$D:$D,"調整",'Stock Transactions'!$E:$E,"&gt;0"))</f>
      </c>
      <c r="I76" s="41">
        <f>IF($A76="","",SUMIFS('Stock Transactions'!$E:$E,'Stock Transactions'!$C:$C,$A76,'Stock Transactions'!$D:$D,"出庫")+SUMIFS('Stock Transactions'!$E:$E,'Stock Transactions'!$C:$C,$A76,'Stock Transactions'!$D:$D,"廃棄")-SUMIFS('Stock Transactions'!$E:$E,'Stock Transactions'!$C:$C,$A76,'Stock Transactions'!$D:$D,"調整",'Stock Transactions'!$E:$E,"&lt;0"))</f>
      </c>
      <c r="J76" s="41">
        <f>IF($A76="","",$G76+$H76-$I76)</f>
      </c>
      <c r="K76" s="40" t="n"/>
      <c r="L76" s="42">
        <f>IF($A76="","",IF($J76&lt;$K76,"要補充","適正"))</f>
      </c>
      <c r="M76" s="43" t="n"/>
      <c r="N76" s="44">
        <f>IF($A76="","",$J76*$M76)</f>
      </c>
      <c r="O76" s="37" t="n"/>
    </row>
    <row r="77" ht="21" customHeight="true">
      <c r="A77" s="36" t="n"/>
      <c r="B77" s="37" t="n"/>
      <c r="C77" s="38" t="n"/>
      <c r="D77" s="37" t="n"/>
      <c r="E77" s="37" t="n"/>
      <c r="F77" s="39" t="n"/>
      <c r="G77" s="40" t="n"/>
      <c r="H77" s="41">
        <f>IF($A77="","",SUMIFS('Stock Transactions'!$E:$E,'Stock Transactions'!$C:$C,$A77,'Stock Transactions'!$D:$D,"入庫")+SUMIFS('Stock Transactions'!$E:$E,'Stock Transactions'!$C:$C,$A77,'Stock Transactions'!$D:$D,"調整",'Stock Transactions'!$E:$E,"&gt;0"))</f>
      </c>
      <c r="I77" s="41">
        <f>IF($A77="","",SUMIFS('Stock Transactions'!$E:$E,'Stock Transactions'!$C:$C,$A77,'Stock Transactions'!$D:$D,"出庫")+SUMIFS('Stock Transactions'!$E:$E,'Stock Transactions'!$C:$C,$A77,'Stock Transactions'!$D:$D,"廃棄")-SUMIFS('Stock Transactions'!$E:$E,'Stock Transactions'!$C:$C,$A77,'Stock Transactions'!$D:$D,"調整",'Stock Transactions'!$E:$E,"&lt;0"))</f>
      </c>
      <c r="J77" s="41">
        <f>IF($A77="","",$G77+$H77-$I77)</f>
      </c>
      <c r="K77" s="40" t="n"/>
      <c r="L77" s="42">
        <f>IF($A77="","",IF($J77&lt;$K77,"要補充","適正"))</f>
      </c>
      <c r="M77" s="43" t="n"/>
      <c r="N77" s="44">
        <f>IF($A77="","",$J77*$M77)</f>
      </c>
      <c r="O77" s="37" t="n"/>
    </row>
    <row r="78" ht="21" customHeight="true">
      <c r="A78" s="36" t="n"/>
      <c r="B78" s="37" t="n"/>
      <c r="C78" s="38" t="n"/>
      <c r="D78" s="37" t="n"/>
      <c r="E78" s="37" t="n"/>
      <c r="F78" s="39" t="n"/>
      <c r="G78" s="40" t="n"/>
      <c r="H78" s="41">
        <f>IF($A78="","",SUMIFS('Stock Transactions'!$E:$E,'Stock Transactions'!$C:$C,$A78,'Stock Transactions'!$D:$D,"入庫")+SUMIFS('Stock Transactions'!$E:$E,'Stock Transactions'!$C:$C,$A78,'Stock Transactions'!$D:$D,"調整",'Stock Transactions'!$E:$E,"&gt;0"))</f>
      </c>
      <c r="I78" s="41">
        <f>IF($A78="","",SUMIFS('Stock Transactions'!$E:$E,'Stock Transactions'!$C:$C,$A78,'Stock Transactions'!$D:$D,"出庫")+SUMIFS('Stock Transactions'!$E:$E,'Stock Transactions'!$C:$C,$A78,'Stock Transactions'!$D:$D,"廃棄")-SUMIFS('Stock Transactions'!$E:$E,'Stock Transactions'!$C:$C,$A78,'Stock Transactions'!$D:$D,"調整",'Stock Transactions'!$E:$E,"&lt;0"))</f>
      </c>
      <c r="J78" s="41">
        <f>IF($A78="","",$G78+$H78-$I78)</f>
      </c>
      <c r="K78" s="40" t="n"/>
      <c r="L78" s="42">
        <f>IF($A78="","",IF($J78&lt;$K78,"要補充","適正"))</f>
      </c>
      <c r="M78" s="43" t="n"/>
      <c r="N78" s="44">
        <f>IF($A78="","",$J78*$M78)</f>
      </c>
      <c r="O78" s="37" t="n"/>
    </row>
    <row r="79" ht="21" customHeight="true">
      <c r="A79" s="36" t="n"/>
      <c r="B79" s="37" t="n"/>
      <c r="C79" s="38" t="n"/>
      <c r="D79" s="37" t="n"/>
      <c r="E79" s="37" t="n"/>
      <c r="F79" s="39" t="n"/>
      <c r="G79" s="40" t="n"/>
      <c r="H79" s="41">
        <f>IF($A79="","",SUMIFS('Stock Transactions'!$E:$E,'Stock Transactions'!$C:$C,$A79,'Stock Transactions'!$D:$D,"入庫")+SUMIFS('Stock Transactions'!$E:$E,'Stock Transactions'!$C:$C,$A79,'Stock Transactions'!$D:$D,"調整",'Stock Transactions'!$E:$E,"&gt;0"))</f>
      </c>
      <c r="I79" s="41">
        <f>IF($A79="","",SUMIFS('Stock Transactions'!$E:$E,'Stock Transactions'!$C:$C,$A79,'Stock Transactions'!$D:$D,"出庫")+SUMIFS('Stock Transactions'!$E:$E,'Stock Transactions'!$C:$C,$A79,'Stock Transactions'!$D:$D,"廃棄")-SUMIFS('Stock Transactions'!$E:$E,'Stock Transactions'!$C:$C,$A79,'Stock Transactions'!$D:$D,"調整",'Stock Transactions'!$E:$E,"&lt;0"))</f>
      </c>
      <c r="J79" s="41">
        <f>IF($A79="","",$G79+$H79-$I79)</f>
      </c>
      <c r="K79" s="40" t="n"/>
      <c r="L79" s="42">
        <f>IF($A79="","",IF($J79&lt;$K79,"要補充","適正"))</f>
      </c>
      <c r="M79" s="43" t="n"/>
      <c r="N79" s="44">
        <f>IF($A79="","",$J79*$M79)</f>
      </c>
      <c r="O79" s="37" t="n"/>
    </row>
    <row r="80" ht="21" customHeight="true">
      <c r="A80" s="36" t="n"/>
      <c r="B80" s="37" t="n"/>
      <c r="C80" s="38" t="n"/>
      <c r="D80" s="37" t="n"/>
      <c r="E80" s="37" t="n"/>
      <c r="F80" s="39" t="n"/>
      <c r="G80" s="40" t="n"/>
      <c r="H80" s="41">
        <f>IF($A80="","",SUMIFS('Stock Transactions'!$E:$E,'Stock Transactions'!$C:$C,$A80,'Stock Transactions'!$D:$D,"入庫")+SUMIFS('Stock Transactions'!$E:$E,'Stock Transactions'!$C:$C,$A80,'Stock Transactions'!$D:$D,"調整",'Stock Transactions'!$E:$E,"&gt;0"))</f>
      </c>
      <c r="I80" s="41">
        <f>IF($A80="","",SUMIFS('Stock Transactions'!$E:$E,'Stock Transactions'!$C:$C,$A80,'Stock Transactions'!$D:$D,"出庫")+SUMIFS('Stock Transactions'!$E:$E,'Stock Transactions'!$C:$C,$A80,'Stock Transactions'!$D:$D,"廃棄")-SUMIFS('Stock Transactions'!$E:$E,'Stock Transactions'!$C:$C,$A80,'Stock Transactions'!$D:$D,"調整",'Stock Transactions'!$E:$E,"&lt;0"))</f>
      </c>
      <c r="J80" s="41">
        <f>IF($A80="","",$G80+$H80-$I80)</f>
      </c>
      <c r="K80" s="40" t="n"/>
      <c r="L80" s="42">
        <f>IF($A80="","",IF($J80&lt;$K80,"要補充","適正"))</f>
      </c>
      <c r="M80" s="43" t="n"/>
      <c r="N80" s="44">
        <f>IF($A80="","",$J80*$M80)</f>
      </c>
      <c r="O80" s="37" t="n"/>
    </row>
    <row r="81" ht="21" customHeight="true">
      <c r="A81" s="36" t="n"/>
      <c r="B81" s="37" t="n"/>
      <c r="C81" s="38" t="n"/>
      <c r="D81" s="37" t="n"/>
      <c r="E81" s="37" t="n"/>
      <c r="F81" s="39" t="n"/>
      <c r="G81" s="40" t="n"/>
      <c r="H81" s="41">
        <f>IF($A81="","",SUMIFS('Stock Transactions'!$E:$E,'Stock Transactions'!$C:$C,$A81,'Stock Transactions'!$D:$D,"入庫")+SUMIFS('Stock Transactions'!$E:$E,'Stock Transactions'!$C:$C,$A81,'Stock Transactions'!$D:$D,"調整",'Stock Transactions'!$E:$E,"&gt;0"))</f>
      </c>
      <c r="I81" s="41">
        <f>IF($A81="","",SUMIFS('Stock Transactions'!$E:$E,'Stock Transactions'!$C:$C,$A81,'Stock Transactions'!$D:$D,"出庫")+SUMIFS('Stock Transactions'!$E:$E,'Stock Transactions'!$C:$C,$A81,'Stock Transactions'!$D:$D,"廃棄")-SUMIFS('Stock Transactions'!$E:$E,'Stock Transactions'!$C:$C,$A81,'Stock Transactions'!$D:$D,"調整",'Stock Transactions'!$E:$E,"&lt;0"))</f>
      </c>
      <c r="J81" s="41">
        <f>IF($A81="","",$G81+$H81-$I81)</f>
      </c>
      <c r="K81" s="40" t="n"/>
      <c r="L81" s="42">
        <f>IF($A81="","",IF($J81&lt;$K81,"要補充","適正"))</f>
      </c>
      <c r="M81" s="43" t="n"/>
      <c r="N81" s="44">
        <f>IF($A81="","",$J81*$M81)</f>
      </c>
      <c r="O81" s="37" t="n"/>
    </row>
    <row r="82" ht="21" customHeight="true">
      <c r="A82" s="36" t="n"/>
      <c r="B82" s="37" t="n"/>
      <c r="C82" s="38" t="n"/>
      <c r="D82" s="37" t="n"/>
      <c r="E82" s="37" t="n"/>
      <c r="F82" s="39" t="n"/>
      <c r="G82" s="40" t="n"/>
      <c r="H82" s="41">
        <f>IF($A82="","",SUMIFS('Stock Transactions'!$E:$E,'Stock Transactions'!$C:$C,$A82,'Stock Transactions'!$D:$D,"入庫")+SUMIFS('Stock Transactions'!$E:$E,'Stock Transactions'!$C:$C,$A82,'Stock Transactions'!$D:$D,"調整",'Stock Transactions'!$E:$E,"&gt;0"))</f>
      </c>
      <c r="I82" s="41">
        <f>IF($A82="","",SUMIFS('Stock Transactions'!$E:$E,'Stock Transactions'!$C:$C,$A82,'Stock Transactions'!$D:$D,"出庫")+SUMIFS('Stock Transactions'!$E:$E,'Stock Transactions'!$C:$C,$A82,'Stock Transactions'!$D:$D,"廃棄")-SUMIFS('Stock Transactions'!$E:$E,'Stock Transactions'!$C:$C,$A82,'Stock Transactions'!$D:$D,"調整",'Stock Transactions'!$E:$E,"&lt;0"))</f>
      </c>
      <c r="J82" s="41">
        <f>IF($A82="","",$G82+$H82-$I82)</f>
      </c>
      <c r="K82" s="40" t="n"/>
      <c r="L82" s="42">
        <f>IF($A82="","",IF($J82&lt;$K82,"要補充","適正"))</f>
      </c>
      <c r="M82" s="43" t="n"/>
      <c r="N82" s="44">
        <f>IF($A82="","",$J82*$M82)</f>
      </c>
      <c r="O82" s="37" t="n"/>
    </row>
    <row r="83" ht="21" customHeight="true">
      <c r="A83" s="36" t="n"/>
      <c r="B83" s="37" t="n"/>
      <c r="C83" s="38" t="n"/>
      <c r="D83" s="37" t="n"/>
      <c r="E83" s="37" t="n"/>
      <c r="F83" s="39" t="n"/>
      <c r="G83" s="40" t="n"/>
      <c r="H83" s="41">
        <f>IF($A83="","",SUMIFS('Stock Transactions'!$E:$E,'Stock Transactions'!$C:$C,$A83,'Stock Transactions'!$D:$D,"入庫")+SUMIFS('Stock Transactions'!$E:$E,'Stock Transactions'!$C:$C,$A83,'Stock Transactions'!$D:$D,"調整",'Stock Transactions'!$E:$E,"&gt;0"))</f>
      </c>
      <c r="I83" s="41">
        <f>IF($A83="","",SUMIFS('Stock Transactions'!$E:$E,'Stock Transactions'!$C:$C,$A83,'Stock Transactions'!$D:$D,"出庫")+SUMIFS('Stock Transactions'!$E:$E,'Stock Transactions'!$C:$C,$A83,'Stock Transactions'!$D:$D,"廃棄")-SUMIFS('Stock Transactions'!$E:$E,'Stock Transactions'!$C:$C,$A83,'Stock Transactions'!$D:$D,"調整",'Stock Transactions'!$E:$E,"&lt;0"))</f>
      </c>
      <c r="J83" s="41">
        <f>IF($A83="","",$G83+$H83-$I83)</f>
      </c>
      <c r="K83" s="40" t="n"/>
      <c r="L83" s="42">
        <f>IF($A83="","",IF($J83&lt;$K83,"要補充","適正"))</f>
      </c>
      <c r="M83" s="43" t="n"/>
      <c r="N83" s="44">
        <f>IF($A83="","",$J83*$M83)</f>
      </c>
      <c r="O83" s="37" t="n"/>
    </row>
    <row r="84" ht="21" customHeight="true">
      <c r="A84" s="36" t="n"/>
      <c r="B84" s="37" t="n"/>
      <c r="C84" s="38" t="n"/>
      <c r="D84" s="37" t="n"/>
      <c r="E84" s="37" t="n"/>
      <c r="F84" s="39" t="n"/>
      <c r="G84" s="40" t="n"/>
      <c r="H84" s="41">
        <f>IF($A84="","",SUMIFS('Stock Transactions'!$E:$E,'Stock Transactions'!$C:$C,$A84,'Stock Transactions'!$D:$D,"入庫")+SUMIFS('Stock Transactions'!$E:$E,'Stock Transactions'!$C:$C,$A84,'Stock Transactions'!$D:$D,"調整",'Stock Transactions'!$E:$E,"&gt;0"))</f>
      </c>
      <c r="I84" s="41">
        <f>IF($A84="","",SUMIFS('Stock Transactions'!$E:$E,'Stock Transactions'!$C:$C,$A84,'Stock Transactions'!$D:$D,"出庫")+SUMIFS('Stock Transactions'!$E:$E,'Stock Transactions'!$C:$C,$A84,'Stock Transactions'!$D:$D,"廃棄")-SUMIFS('Stock Transactions'!$E:$E,'Stock Transactions'!$C:$C,$A84,'Stock Transactions'!$D:$D,"調整",'Stock Transactions'!$E:$E,"&lt;0"))</f>
      </c>
      <c r="J84" s="41">
        <f>IF($A84="","",$G84+$H84-$I84)</f>
      </c>
      <c r="K84" s="40" t="n"/>
      <c r="L84" s="42">
        <f>IF($A84="","",IF($J84&lt;$K84,"要補充","適正"))</f>
      </c>
      <c r="M84" s="43" t="n"/>
      <c r="N84" s="44">
        <f>IF($A84="","",$J84*$M84)</f>
      </c>
      <c r="O84" s="37" t="n"/>
    </row>
    <row r="85" ht="21" customHeight="true">
      <c r="A85" s="36" t="n"/>
      <c r="B85" s="37" t="n"/>
      <c r="C85" s="38" t="n"/>
      <c r="D85" s="37" t="n"/>
      <c r="E85" s="37" t="n"/>
      <c r="F85" s="39" t="n"/>
      <c r="G85" s="40" t="n"/>
      <c r="H85" s="41">
        <f>IF($A85="","",SUMIFS('Stock Transactions'!$E:$E,'Stock Transactions'!$C:$C,$A85,'Stock Transactions'!$D:$D,"入庫")+SUMIFS('Stock Transactions'!$E:$E,'Stock Transactions'!$C:$C,$A85,'Stock Transactions'!$D:$D,"調整",'Stock Transactions'!$E:$E,"&gt;0"))</f>
      </c>
      <c r="I85" s="41">
        <f>IF($A85="","",SUMIFS('Stock Transactions'!$E:$E,'Stock Transactions'!$C:$C,$A85,'Stock Transactions'!$D:$D,"出庫")+SUMIFS('Stock Transactions'!$E:$E,'Stock Transactions'!$C:$C,$A85,'Stock Transactions'!$D:$D,"廃棄")-SUMIFS('Stock Transactions'!$E:$E,'Stock Transactions'!$C:$C,$A85,'Stock Transactions'!$D:$D,"調整",'Stock Transactions'!$E:$E,"&lt;0"))</f>
      </c>
      <c r="J85" s="41">
        <f>IF($A85="","",$G85+$H85-$I85)</f>
      </c>
      <c r="K85" s="40" t="n"/>
      <c r="L85" s="42">
        <f>IF($A85="","",IF($J85&lt;$K85,"要補充","適正"))</f>
      </c>
      <c r="M85" s="43" t="n"/>
      <c r="N85" s="44">
        <f>IF($A85="","",$J85*$M85)</f>
      </c>
      <c r="O85" s="37" t="n"/>
    </row>
    <row r="86" ht="21" customHeight="true">
      <c r="A86" s="36" t="n"/>
      <c r="B86" s="37" t="n"/>
      <c r="C86" s="38" t="n"/>
      <c r="D86" s="37" t="n"/>
      <c r="E86" s="37" t="n"/>
      <c r="F86" s="39" t="n"/>
      <c r="G86" s="40" t="n"/>
      <c r="H86" s="41">
        <f>IF($A86="","",SUMIFS('Stock Transactions'!$E:$E,'Stock Transactions'!$C:$C,$A86,'Stock Transactions'!$D:$D,"入庫")+SUMIFS('Stock Transactions'!$E:$E,'Stock Transactions'!$C:$C,$A86,'Stock Transactions'!$D:$D,"調整",'Stock Transactions'!$E:$E,"&gt;0"))</f>
      </c>
      <c r="I86" s="41">
        <f>IF($A86="","",SUMIFS('Stock Transactions'!$E:$E,'Stock Transactions'!$C:$C,$A86,'Stock Transactions'!$D:$D,"出庫")+SUMIFS('Stock Transactions'!$E:$E,'Stock Transactions'!$C:$C,$A86,'Stock Transactions'!$D:$D,"廃棄")-SUMIFS('Stock Transactions'!$E:$E,'Stock Transactions'!$C:$C,$A86,'Stock Transactions'!$D:$D,"調整",'Stock Transactions'!$E:$E,"&lt;0"))</f>
      </c>
      <c r="J86" s="41">
        <f>IF($A86="","",$G86+$H86-$I86)</f>
      </c>
      <c r="K86" s="40" t="n"/>
      <c r="L86" s="42">
        <f>IF($A86="","",IF($J86&lt;$K86,"要補充","適正"))</f>
      </c>
      <c r="M86" s="43" t="n"/>
      <c r="N86" s="44">
        <f>IF($A86="","",$J86*$M86)</f>
      </c>
      <c r="O86" s="37" t="n"/>
    </row>
    <row r="87" ht="21" customHeight="true">
      <c r="A87" s="36" t="n"/>
      <c r="B87" s="37" t="n"/>
      <c r="C87" s="38" t="n"/>
      <c r="D87" s="37" t="n"/>
      <c r="E87" s="37" t="n"/>
      <c r="F87" s="39" t="n"/>
      <c r="G87" s="40" t="n"/>
      <c r="H87" s="41">
        <f>IF($A87="","",SUMIFS('Stock Transactions'!$E:$E,'Stock Transactions'!$C:$C,$A87,'Stock Transactions'!$D:$D,"入庫")+SUMIFS('Stock Transactions'!$E:$E,'Stock Transactions'!$C:$C,$A87,'Stock Transactions'!$D:$D,"調整",'Stock Transactions'!$E:$E,"&gt;0"))</f>
      </c>
      <c r="I87" s="41">
        <f>IF($A87="","",SUMIFS('Stock Transactions'!$E:$E,'Stock Transactions'!$C:$C,$A87,'Stock Transactions'!$D:$D,"出庫")+SUMIFS('Stock Transactions'!$E:$E,'Stock Transactions'!$C:$C,$A87,'Stock Transactions'!$D:$D,"廃棄")-SUMIFS('Stock Transactions'!$E:$E,'Stock Transactions'!$C:$C,$A87,'Stock Transactions'!$D:$D,"調整",'Stock Transactions'!$E:$E,"&lt;0"))</f>
      </c>
      <c r="J87" s="41">
        <f>IF($A87="","",$G87+$H87-$I87)</f>
      </c>
      <c r="K87" s="40" t="n"/>
      <c r="L87" s="42">
        <f>IF($A87="","",IF($J87&lt;$K87,"要補充","適正"))</f>
      </c>
      <c r="M87" s="43" t="n"/>
      <c r="N87" s="44">
        <f>IF($A87="","",$J87*$M87)</f>
      </c>
      <c r="O87" s="37" t="n"/>
    </row>
    <row r="88" ht="21" customHeight="true">
      <c r="A88" s="36" t="n"/>
      <c r="B88" s="37" t="n"/>
      <c r="C88" s="38" t="n"/>
      <c r="D88" s="37" t="n"/>
      <c r="E88" s="37" t="n"/>
      <c r="F88" s="39" t="n"/>
      <c r="G88" s="40" t="n"/>
      <c r="H88" s="41">
        <f>IF($A88="","",SUMIFS('Stock Transactions'!$E:$E,'Stock Transactions'!$C:$C,$A88,'Stock Transactions'!$D:$D,"入庫")+SUMIFS('Stock Transactions'!$E:$E,'Stock Transactions'!$C:$C,$A88,'Stock Transactions'!$D:$D,"調整",'Stock Transactions'!$E:$E,"&gt;0"))</f>
      </c>
      <c r="I88" s="41">
        <f>IF($A88="","",SUMIFS('Stock Transactions'!$E:$E,'Stock Transactions'!$C:$C,$A88,'Stock Transactions'!$D:$D,"出庫")+SUMIFS('Stock Transactions'!$E:$E,'Stock Transactions'!$C:$C,$A88,'Stock Transactions'!$D:$D,"廃棄")-SUMIFS('Stock Transactions'!$E:$E,'Stock Transactions'!$C:$C,$A88,'Stock Transactions'!$D:$D,"調整",'Stock Transactions'!$E:$E,"&lt;0"))</f>
      </c>
      <c r="J88" s="41">
        <f>IF($A88="","",$G88+$H88-$I88)</f>
      </c>
      <c r="K88" s="40" t="n"/>
      <c r="L88" s="42">
        <f>IF($A88="","",IF($J88&lt;$K88,"要補充","適正"))</f>
      </c>
      <c r="M88" s="43" t="n"/>
      <c r="N88" s="44">
        <f>IF($A88="","",$J88*$M88)</f>
      </c>
      <c r="O88" s="37" t="n"/>
    </row>
    <row r="89" ht="21" customHeight="true">
      <c r="A89" s="36" t="n"/>
      <c r="B89" s="37" t="n"/>
      <c r="C89" s="38" t="n"/>
      <c r="D89" s="37" t="n"/>
      <c r="E89" s="37" t="n"/>
      <c r="F89" s="39" t="n"/>
      <c r="G89" s="40" t="n"/>
      <c r="H89" s="41">
        <f>IF($A89="","",SUMIFS('Stock Transactions'!$E:$E,'Stock Transactions'!$C:$C,$A89,'Stock Transactions'!$D:$D,"入庫")+SUMIFS('Stock Transactions'!$E:$E,'Stock Transactions'!$C:$C,$A89,'Stock Transactions'!$D:$D,"調整",'Stock Transactions'!$E:$E,"&gt;0"))</f>
      </c>
      <c r="I89" s="41">
        <f>IF($A89="","",SUMIFS('Stock Transactions'!$E:$E,'Stock Transactions'!$C:$C,$A89,'Stock Transactions'!$D:$D,"出庫")+SUMIFS('Stock Transactions'!$E:$E,'Stock Transactions'!$C:$C,$A89,'Stock Transactions'!$D:$D,"廃棄")-SUMIFS('Stock Transactions'!$E:$E,'Stock Transactions'!$C:$C,$A89,'Stock Transactions'!$D:$D,"調整",'Stock Transactions'!$E:$E,"&lt;0"))</f>
      </c>
      <c r="J89" s="41">
        <f>IF($A89="","",$G89+$H89-$I89)</f>
      </c>
      <c r="K89" s="40" t="n"/>
      <c r="L89" s="42">
        <f>IF($A89="","",IF($J89&lt;$K89,"要補充","適正"))</f>
      </c>
      <c r="M89" s="43" t="n"/>
      <c r="N89" s="44">
        <f>IF($A89="","",$J89*$M89)</f>
      </c>
      <c r="O89" s="37" t="n"/>
    </row>
    <row r="90" ht="21" customHeight="true">
      <c r="A90" s="36" t="n"/>
      <c r="B90" s="37" t="n"/>
      <c r="C90" s="38" t="n"/>
      <c r="D90" s="37" t="n"/>
      <c r="E90" s="37" t="n"/>
      <c r="F90" s="39" t="n"/>
      <c r="G90" s="40" t="n"/>
      <c r="H90" s="41">
        <f>IF($A90="","",SUMIFS('Stock Transactions'!$E:$E,'Stock Transactions'!$C:$C,$A90,'Stock Transactions'!$D:$D,"入庫")+SUMIFS('Stock Transactions'!$E:$E,'Stock Transactions'!$C:$C,$A90,'Stock Transactions'!$D:$D,"調整",'Stock Transactions'!$E:$E,"&gt;0"))</f>
      </c>
      <c r="I90" s="41">
        <f>IF($A90="","",SUMIFS('Stock Transactions'!$E:$E,'Stock Transactions'!$C:$C,$A90,'Stock Transactions'!$D:$D,"出庫")+SUMIFS('Stock Transactions'!$E:$E,'Stock Transactions'!$C:$C,$A90,'Stock Transactions'!$D:$D,"廃棄")-SUMIFS('Stock Transactions'!$E:$E,'Stock Transactions'!$C:$C,$A90,'Stock Transactions'!$D:$D,"調整",'Stock Transactions'!$E:$E,"&lt;0"))</f>
      </c>
      <c r="J90" s="41">
        <f>IF($A90="","",$G90+$H90-$I90)</f>
      </c>
      <c r="K90" s="40" t="n"/>
      <c r="L90" s="42">
        <f>IF($A90="","",IF($J90&lt;$K90,"要補充","適正"))</f>
      </c>
      <c r="M90" s="43" t="n"/>
      <c r="N90" s="44">
        <f>IF($A90="","",$J90*$M90)</f>
      </c>
      <c r="O90" s="37" t="n"/>
    </row>
    <row r="91" ht="21" customHeight="true">
      <c r="A91" s="36" t="n"/>
      <c r="B91" s="37" t="n"/>
      <c r="C91" s="38" t="n"/>
      <c r="D91" s="37" t="n"/>
      <c r="E91" s="37" t="n"/>
      <c r="F91" s="39" t="n"/>
      <c r="G91" s="40" t="n"/>
      <c r="H91" s="41">
        <f>IF($A91="","",SUMIFS('Stock Transactions'!$E:$E,'Stock Transactions'!$C:$C,$A91,'Stock Transactions'!$D:$D,"入庫")+SUMIFS('Stock Transactions'!$E:$E,'Stock Transactions'!$C:$C,$A91,'Stock Transactions'!$D:$D,"調整",'Stock Transactions'!$E:$E,"&gt;0"))</f>
      </c>
      <c r="I91" s="41">
        <f>IF($A91="","",SUMIFS('Stock Transactions'!$E:$E,'Stock Transactions'!$C:$C,$A91,'Stock Transactions'!$D:$D,"出庫")+SUMIFS('Stock Transactions'!$E:$E,'Stock Transactions'!$C:$C,$A91,'Stock Transactions'!$D:$D,"廃棄")-SUMIFS('Stock Transactions'!$E:$E,'Stock Transactions'!$C:$C,$A91,'Stock Transactions'!$D:$D,"調整",'Stock Transactions'!$E:$E,"&lt;0"))</f>
      </c>
      <c r="J91" s="41">
        <f>IF($A91="","",$G91+$H91-$I91)</f>
      </c>
      <c r="K91" s="40" t="n"/>
      <c r="L91" s="42">
        <f>IF($A91="","",IF($J91&lt;$K91,"要補充","適正"))</f>
      </c>
      <c r="M91" s="43" t="n"/>
      <c r="N91" s="44">
        <f>IF($A91="","",$J91*$M91)</f>
      </c>
      <c r="O91" s="37" t="n"/>
    </row>
    <row r="92" ht="21" customHeight="true">
      <c r="A92" s="36" t="n"/>
      <c r="B92" s="37" t="n"/>
      <c r="C92" s="38" t="n"/>
      <c r="D92" s="37" t="n"/>
      <c r="E92" s="37" t="n"/>
      <c r="F92" s="39" t="n"/>
      <c r="G92" s="40" t="n"/>
      <c r="H92" s="41">
        <f>IF($A92="","",SUMIFS('Stock Transactions'!$E:$E,'Stock Transactions'!$C:$C,$A92,'Stock Transactions'!$D:$D,"入庫")+SUMIFS('Stock Transactions'!$E:$E,'Stock Transactions'!$C:$C,$A92,'Stock Transactions'!$D:$D,"調整",'Stock Transactions'!$E:$E,"&gt;0"))</f>
      </c>
      <c r="I92" s="41">
        <f>IF($A92="","",SUMIFS('Stock Transactions'!$E:$E,'Stock Transactions'!$C:$C,$A92,'Stock Transactions'!$D:$D,"出庫")+SUMIFS('Stock Transactions'!$E:$E,'Stock Transactions'!$C:$C,$A92,'Stock Transactions'!$D:$D,"廃棄")-SUMIFS('Stock Transactions'!$E:$E,'Stock Transactions'!$C:$C,$A92,'Stock Transactions'!$D:$D,"調整",'Stock Transactions'!$E:$E,"&lt;0"))</f>
      </c>
      <c r="J92" s="41">
        <f>IF($A92="","",$G92+$H92-$I92)</f>
      </c>
      <c r="K92" s="40" t="n"/>
      <c r="L92" s="42">
        <f>IF($A92="","",IF($J92&lt;$K92,"要補充","適正"))</f>
      </c>
      <c r="M92" s="43" t="n"/>
      <c r="N92" s="44">
        <f>IF($A92="","",$J92*$M92)</f>
      </c>
      <c r="O92" s="37" t="n"/>
    </row>
    <row r="93" ht="21" customHeight="true">
      <c r="A93" s="36" t="n"/>
      <c r="B93" s="37" t="n"/>
      <c r="C93" s="38" t="n"/>
      <c r="D93" s="37" t="n"/>
      <c r="E93" s="37" t="n"/>
      <c r="F93" s="39" t="n"/>
      <c r="G93" s="40" t="n"/>
      <c r="H93" s="41">
        <f>IF($A93="","",SUMIFS('Stock Transactions'!$E:$E,'Stock Transactions'!$C:$C,$A93,'Stock Transactions'!$D:$D,"入庫")+SUMIFS('Stock Transactions'!$E:$E,'Stock Transactions'!$C:$C,$A93,'Stock Transactions'!$D:$D,"調整",'Stock Transactions'!$E:$E,"&gt;0"))</f>
      </c>
      <c r="I93" s="41">
        <f>IF($A93="","",SUMIFS('Stock Transactions'!$E:$E,'Stock Transactions'!$C:$C,$A93,'Stock Transactions'!$D:$D,"出庫")+SUMIFS('Stock Transactions'!$E:$E,'Stock Transactions'!$C:$C,$A93,'Stock Transactions'!$D:$D,"廃棄")-SUMIFS('Stock Transactions'!$E:$E,'Stock Transactions'!$C:$C,$A93,'Stock Transactions'!$D:$D,"調整",'Stock Transactions'!$E:$E,"&lt;0"))</f>
      </c>
      <c r="J93" s="41">
        <f>IF($A93="","",$G93+$H93-$I93)</f>
      </c>
      <c r="K93" s="40" t="n"/>
      <c r="L93" s="42">
        <f>IF($A93="","",IF($J93&lt;$K93,"要補充","適正"))</f>
      </c>
      <c r="M93" s="43" t="n"/>
      <c r="N93" s="44">
        <f>IF($A93="","",$J93*$M93)</f>
      </c>
      <c r="O93" s="37" t="n"/>
    </row>
    <row r="94" ht="21" customHeight="true">
      <c r="A94" s="36" t="n"/>
      <c r="B94" s="37" t="n"/>
      <c r="C94" s="38" t="n"/>
      <c r="D94" s="37" t="n"/>
      <c r="E94" s="37" t="n"/>
      <c r="F94" s="39" t="n"/>
      <c r="G94" s="40" t="n"/>
      <c r="H94" s="41">
        <f>IF($A94="","",SUMIFS('Stock Transactions'!$E:$E,'Stock Transactions'!$C:$C,$A94,'Stock Transactions'!$D:$D,"入庫")+SUMIFS('Stock Transactions'!$E:$E,'Stock Transactions'!$C:$C,$A94,'Stock Transactions'!$D:$D,"調整",'Stock Transactions'!$E:$E,"&gt;0"))</f>
      </c>
      <c r="I94" s="41">
        <f>IF($A94="","",SUMIFS('Stock Transactions'!$E:$E,'Stock Transactions'!$C:$C,$A94,'Stock Transactions'!$D:$D,"出庫")+SUMIFS('Stock Transactions'!$E:$E,'Stock Transactions'!$C:$C,$A94,'Stock Transactions'!$D:$D,"廃棄")-SUMIFS('Stock Transactions'!$E:$E,'Stock Transactions'!$C:$C,$A94,'Stock Transactions'!$D:$D,"調整",'Stock Transactions'!$E:$E,"&lt;0"))</f>
      </c>
      <c r="J94" s="41">
        <f>IF($A94="","",$G94+$H94-$I94)</f>
      </c>
      <c r="K94" s="40" t="n"/>
      <c r="L94" s="42">
        <f>IF($A94="","",IF($J94&lt;$K94,"要補充","適正"))</f>
      </c>
      <c r="M94" s="43" t="n"/>
      <c r="N94" s="44">
        <f>IF($A94="","",$J94*$M94)</f>
      </c>
      <c r="O94" s="37" t="n"/>
    </row>
    <row r="95" ht="21" customHeight="true">
      <c r="A95" s="36" t="n"/>
      <c r="B95" s="37" t="n"/>
      <c r="C95" s="38" t="n"/>
      <c r="D95" s="37" t="n"/>
      <c r="E95" s="37" t="n"/>
      <c r="F95" s="39" t="n"/>
      <c r="G95" s="40" t="n"/>
      <c r="H95" s="41">
        <f>IF($A95="","",SUMIFS('Stock Transactions'!$E:$E,'Stock Transactions'!$C:$C,$A95,'Stock Transactions'!$D:$D,"入庫")+SUMIFS('Stock Transactions'!$E:$E,'Stock Transactions'!$C:$C,$A95,'Stock Transactions'!$D:$D,"調整",'Stock Transactions'!$E:$E,"&gt;0"))</f>
      </c>
      <c r="I95" s="41">
        <f>IF($A95="","",SUMIFS('Stock Transactions'!$E:$E,'Stock Transactions'!$C:$C,$A95,'Stock Transactions'!$D:$D,"出庫")+SUMIFS('Stock Transactions'!$E:$E,'Stock Transactions'!$C:$C,$A95,'Stock Transactions'!$D:$D,"廃棄")-SUMIFS('Stock Transactions'!$E:$E,'Stock Transactions'!$C:$C,$A95,'Stock Transactions'!$D:$D,"調整",'Stock Transactions'!$E:$E,"&lt;0"))</f>
      </c>
      <c r="J95" s="41">
        <f>IF($A95="","",$G95+$H95-$I95)</f>
      </c>
      <c r="K95" s="40" t="n"/>
      <c r="L95" s="42">
        <f>IF($A95="","",IF($J95&lt;$K95,"要補充","適正"))</f>
      </c>
      <c r="M95" s="43" t="n"/>
      <c r="N95" s="44">
        <f>IF($A95="","",$J95*$M95)</f>
      </c>
      <c r="O95" s="37" t="n"/>
    </row>
    <row r="96" ht="21" customHeight="true">
      <c r="A96" s="36" t="n"/>
      <c r="B96" s="37" t="n"/>
      <c r="C96" s="38" t="n"/>
      <c r="D96" s="37" t="n"/>
      <c r="E96" s="37" t="n"/>
      <c r="F96" s="39" t="n"/>
      <c r="G96" s="40" t="n"/>
      <c r="H96" s="41">
        <f>IF($A96="","",SUMIFS('Stock Transactions'!$E:$E,'Stock Transactions'!$C:$C,$A96,'Stock Transactions'!$D:$D,"入庫")+SUMIFS('Stock Transactions'!$E:$E,'Stock Transactions'!$C:$C,$A96,'Stock Transactions'!$D:$D,"調整",'Stock Transactions'!$E:$E,"&gt;0"))</f>
      </c>
      <c r="I96" s="41">
        <f>IF($A96="","",SUMIFS('Stock Transactions'!$E:$E,'Stock Transactions'!$C:$C,$A96,'Stock Transactions'!$D:$D,"出庫")+SUMIFS('Stock Transactions'!$E:$E,'Stock Transactions'!$C:$C,$A96,'Stock Transactions'!$D:$D,"廃棄")-SUMIFS('Stock Transactions'!$E:$E,'Stock Transactions'!$C:$C,$A96,'Stock Transactions'!$D:$D,"調整",'Stock Transactions'!$E:$E,"&lt;0"))</f>
      </c>
      <c r="J96" s="41">
        <f>IF($A96="","",$G96+$H96-$I96)</f>
      </c>
      <c r="K96" s="40" t="n"/>
      <c r="L96" s="42">
        <f>IF($A96="","",IF($J96&lt;$K96,"要補充","適正"))</f>
      </c>
      <c r="M96" s="43" t="n"/>
      <c r="N96" s="44">
        <f>IF($A96="","",$J96*$M96)</f>
      </c>
      <c r="O96" s="37" t="n"/>
    </row>
    <row r="97" ht="21" customHeight="true">
      <c r="A97" s="36" t="n"/>
      <c r="B97" s="37" t="n"/>
      <c r="C97" s="38" t="n"/>
      <c r="D97" s="37" t="n"/>
      <c r="E97" s="37" t="n"/>
      <c r="F97" s="39" t="n"/>
      <c r="G97" s="40" t="n"/>
      <c r="H97" s="41">
        <f>IF($A97="","",SUMIFS('Stock Transactions'!$E:$E,'Stock Transactions'!$C:$C,$A97,'Stock Transactions'!$D:$D,"入庫")+SUMIFS('Stock Transactions'!$E:$E,'Stock Transactions'!$C:$C,$A97,'Stock Transactions'!$D:$D,"調整",'Stock Transactions'!$E:$E,"&gt;0"))</f>
      </c>
      <c r="I97" s="41">
        <f>IF($A97="","",SUMIFS('Stock Transactions'!$E:$E,'Stock Transactions'!$C:$C,$A97,'Stock Transactions'!$D:$D,"出庫")+SUMIFS('Stock Transactions'!$E:$E,'Stock Transactions'!$C:$C,$A97,'Stock Transactions'!$D:$D,"廃棄")-SUMIFS('Stock Transactions'!$E:$E,'Stock Transactions'!$C:$C,$A97,'Stock Transactions'!$D:$D,"調整",'Stock Transactions'!$E:$E,"&lt;0"))</f>
      </c>
      <c r="J97" s="41">
        <f>IF($A97="","",$G97+$H97-$I97)</f>
      </c>
      <c r="K97" s="40" t="n"/>
      <c r="L97" s="42">
        <f>IF($A97="","",IF($J97&lt;$K97,"要補充","適正"))</f>
      </c>
      <c r="M97" s="43" t="n"/>
      <c r="N97" s="44">
        <f>IF($A97="","",$J97*$M97)</f>
      </c>
      <c r="O97" s="37" t="n"/>
    </row>
    <row r="98" ht="21" customHeight="true">
      <c r="A98" s="36" t="n"/>
      <c r="B98" s="37" t="n"/>
      <c r="C98" s="38" t="n"/>
      <c r="D98" s="37" t="n"/>
      <c r="E98" s="37" t="n"/>
      <c r="F98" s="39" t="n"/>
      <c r="G98" s="40" t="n"/>
      <c r="H98" s="41">
        <f>IF($A98="","",SUMIFS('Stock Transactions'!$E:$E,'Stock Transactions'!$C:$C,$A98,'Stock Transactions'!$D:$D,"入庫")+SUMIFS('Stock Transactions'!$E:$E,'Stock Transactions'!$C:$C,$A98,'Stock Transactions'!$D:$D,"調整",'Stock Transactions'!$E:$E,"&gt;0"))</f>
      </c>
      <c r="I98" s="41">
        <f>IF($A98="","",SUMIFS('Stock Transactions'!$E:$E,'Stock Transactions'!$C:$C,$A98,'Stock Transactions'!$D:$D,"出庫")+SUMIFS('Stock Transactions'!$E:$E,'Stock Transactions'!$C:$C,$A98,'Stock Transactions'!$D:$D,"廃棄")-SUMIFS('Stock Transactions'!$E:$E,'Stock Transactions'!$C:$C,$A98,'Stock Transactions'!$D:$D,"調整",'Stock Transactions'!$E:$E,"&lt;0"))</f>
      </c>
      <c r="J98" s="41">
        <f>IF($A98="","",$G98+$H98-$I98)</f>
      </c>
      <c r="K98" s="40" t="n"/>
      <c r="L98" s="42">
        <f>IF($A98="","",IF($J98&lt;$K98,"要補充","適正"))</f>
      </c>
      <c r="M98" s="43" t="n"/>
      <c r="N98" s="44">
        <f>IF($A98="","",$J98*$M98)</f>
      </c>
      <c r="O98" s="37" t="n"/>
    </row>
    <row r="99" ht="21" customHeight="true">
      <c r="A99" s="36" t="n"/>
      <c r="B99" s="37" t="n"/>
      <c r="C99" s="38" t="n"/>
      <c r="D99" s="37" t="n"/>
      <c r="E99" s="37" t="n"/>
      <c r="F99" s="39" t="n"/>
      <c r="G99" s="40" t="n"/>
      <c r="H99" s="41">
        <f>IF($A99="","",SUMIFS('Stock Transactions'!$E:$E,'Stock Transactions'!$C:$C,$A99,'Stock Transactions'!$D:$D,"入庫")+SUMIFS('Stock Transactions'!$E:$E,'Stock Transactions'!$C:$C,$A99,'Stock Transactions'!$D:$D,"調整",'Stock Transactions'!$E:$E,"&gt;0"))</f>
      </c>
      <c r="I99" s="41">
        <f>IF($A99="","",SUMIFS('Stock Transactions'!$E:$E,'Stock Transactions'!$C:$C,$A99,'Stock Transactions'!$D:$D,"出庫")+SUMIFS('Stock Transactions'!$E:$E,'Stock Transactions'!$C:$C,$A99,'Stock Transactions'!$D:$D,"廃棄")-SUMIFS('Stock Transactions'!$E:$E,'Stock Transactions'!$C:$C,$A99,'Stock Transactions'!$D:$D,"調整",'Stock Transactions'!$E:$E,"&lt;0"))</f>
      </c>
      <c r="J99" s="41">
        <f>IF($A99="","",$G99+$H99-$I99)</f>
      </c>
      <c r="K99" s="40" t="n"/>
      <c r="L99" s="42">
        <f>IF($A99="","",IF($J99&lt;$K99,"要補充","適正"))</f>
      </c>
      <c r="M99" s="43" t="n"/>
      <c r="N99" s="44">
        <f>IF($A99="","",$J99*$M99)</f>
      </c>
      <c r="O99" s="37" t="n"/>
    </row>
    <row r="100" ht="21" customHeight="true">
      <c r="A100" s="36" t="n"/>
      <c r="B100" s="37" t="n"/>
      <c r="C100" s="38" t="n"/>
      <c r="D100" s="37" t="n"/>
      <c r="E100" s="37" t="n"/>
      <c r="F100" s="39" t="n"/>
      <c r="G100" s="40" t="n"/>
      <c r="H100" s="41">
        <f>IF($A100="","",SUMIFS('Stock Transactions'!$E:$E,'Stock Transactions'!$C:$C,$A100,'Stock Transactions'!$D:$D,"入庫")+SUMIFS('Stock Transactions'!$E:$E,'Stock Transactions'!$C:$C,$A100,'Stock Transactions'!$D:$D,"調整",'Stock Transactions'!$E:$E,"&gt;0"))</f>
      </c>
      <c r="I100" s="41">
        <f>IF($A100="","",SUMIFS('Stock Transactions'!$E:$E,'Stock Transactions'!$C:$C,$A100,'Stock Transactions'!$D:$D,"出庫")+SUMIFS('Stock Transactions'!$E:$E,'Stock Transactions'!$C:$C,$A100,'Stock Transactions'!$D:$D,"廃棄")-SUMIFS('Stock Transactions'!$E:$E,'Stock Transactions'!$C:$C,$A100,'Stock Transactions'!$D:$D,"調整",'Stock Transactions'!$E:$E,"&lt;0"))</f>
      </c>
      <c r="J100" s="41">
        <f>IF($A100="","",$G100+$H100-$I100)</f>
      </c>
      <c r="K100" s="40" t="n"/>
      <c r="L100" s="42">
        <f>IF($A100="","",IF($J100&lt;$K100,"要補充","適正"))</f>
      </c>
      <c r="M100" s="43" t="n"/>
      <c r="N100" s="44">
        <f>IF($A100="","",$J100*$M100)</f>
      </c>
      <c r="O100" s="37" t="n"/>
    </row>
    <row r="101" ht="21" customHeight="true">
      <c r="A101" s="36" t="n"/>
      <c r="B101" s="37" t="n"/>
      <c r="C101" s="38" t="n"/>
      <c r="D101" s="37" t="n"/>
      <c r="E101" s="37" t="n"/>
      <c r="F101" s="39" t="n"/>
      <c r="G101" s="40" t="n"/>
      <c r="H101" s="41">
        <f>IF($A101="","",SUMIFS('Stock Transactions'!$E:$E,'Stock Transactions'!$C:$C,$A101,'Stock Transactions'!$D:$D,"入庫")+SUMIFS('Stock Transactions'!$E:$E,'Stock Transactions'!$C:$C,$A101,'Stock Transactions'!$D:$D,"調整",'Stock Transactions'!$E:$E,"&gt;0"))</f>
      </c>
      <c r="I101" s="41">
        <f>IF($A101="","",SUMIFS('Stock Transactions'!$E:$E,'Stock Transactions'!$C:$C,$A101,'Stock Transactions'!$D:$D,"出庫")+SUMIFS('Stock Transactions'!$E:$E,'Stock Transactions'!$C:$C,$A101,'Stock Transactions'!$D:$D,"廃棄")-SUMIFS('Stock Transactions'!$E:$E,'Stock Transactions'!$C:$C,$A101,'Stock Transactions'!$D:$D,"調整",'Stock Transactions'!$E:$E,"&lt;0"))</f>
      </c>
      <c r="J101" s="41">
        <f>IF($A101="","",$G101+$H101-$I101)</f>
      </c>
      <c r="K101" s="40" t="n"/>
      <c r="L101" s="42">
        <f>IF($A101="","",IF($J101&lt;$K101,"要補充","適正"))</f>
      </c>
      <c r="M101" s="43" t="n"/>
      <c r="N101" s="44">
        <f>IF($A101="","",$J101*$M101)</f>
      </c>
      <c r="O101" s="37" t="n"/>
    </row>
    <row r="102" ht="21" customHeight="true">
      <c r="A102" s="36" t="n"/>
      <c r="B102" s="37" t="n"/>
      <c r="C102" s="38" t="n"/>
      <c r="D102" s="37" t="n"/>
      <c r="E102" s="37" t="n"/>
      <c r="F102" s="39" t="n"/>
      <c r="G102" s="40" t="n"/>
      <c r="H102" s="41">
        <f>IF($A102="","",SUMIFS('Stock Transactions'!$E:$E,'Stock Transactions'!$C:$C,$A102,'Stock Transactions'!$D:$D,"入庫")+SUMIFS('Stock Transactions'!$E:$E,'Stock Transactions'!$C:$C,$A102,'Stock Transactions'!$D:$D,"調整",'Stock Transactions'!$E:$E,"&gt;0"))</f>
      </c>
      <c r="I102" s="41">
        <f>IF($A102="","",SUMIFS('Stock Transactions'!$E:$E,'Stock Transactions'!$C:$C,$A102,'Stock Transactions'!$D:$D,"出庫")+SUMIFS('Stock Transactions'!$E:$E,'Stock Transactions'!$C:$C,$A102,'Stock Transactions'!$D:$D,"廃棄")-SUMIFS('Stock Transactions'!$E:$E,'Stock Transactions'!$C:$C,$A102,'Stock Transactions'!$D:$D,"調整",'Stock Transactions'!$E:$E,"&lt;0"))</f>
      </c>
      <c r="J102" s="41">
        <f>IF($A102="","",$G102+$H102-$I102)</f>
      </c>
      <c r="K102" s="40" t="n"/>
      <c r="L102" s="42">
        <f>IF($A102="","",IF($J102&lt;$K102,"要補充","適正"))</f>
      </c>
      <c r="M102" s="43" t="n"/>
      <c r="N102" s="44">
        <f>IF($A102="","",$J102*$M102)</f>
      </c>
      <c r="O102" s="37" t="n"/>
    </row>
    <row r="103" ht="21" customHeight="true">
      <c r="A103" s="36" t="n"/>
      <c r="B103" s="37" t="n"/>
      <c r="C103" s="38" t="n"/>
      <c r="D103" s="37" t="n"/>
      <c r="E103" s="37" t="n"/>
      <c r="F103" s="39" t="n"/>
      <c r="G103" s="40" t="n"/>
      <c r="H103" s="41">
        <f>IF($A103="","",SUMIFS('Stock Transactions'!$E:$E,'Stock Transactions'!$C:$C,$A103,'Stock Transactions'!$D:$D,"入庫")+SUMIFS('Stock Transactions'!$E:$E,'Stock Transactions'!$C:$C,$A103,'Stock Transactions'!$D:$D,"調整",'Stock Transactions'!$E:$E,"&gt;0"))</f>
      </c>
      <c r="I103" s="41">
        <f>IF($A103="","",SUMIFS('Stock Transactions'!$E:$E,'Stock Transactions'!$C:$C,$A103,'Stock Transactions'!$D:$D,"出庫")+SUMIFS('Stock Transactions'!$E:$E,'Stock Transactions'!$C:$C,$A103,'Stock Transactions'!$D:$D,"廃棄")-SUMIFS('Stock Transactions'!$E:$E,'Stock Transactions'!$C:$C,$A103,'Stock Transactions'!$D:$D,"調整",'Stock Transactions'!$E:$E,"&lt;0"))</f>
      </c>
      <c r="J103" s="41">
        <f>IF($A103="","",$G103+$H103-$I103)</f>
      </c>
      <c r="K103" s="40" t="n"/>
      <c r="L103" s="42">
        <f>IF($A103="","",IF($J103&lt;$K103,"要補充","適正"))</f>
      </c>
      <c r="M103" s="43" t="n"/>
      <c r="N103" s="44">
        <f>IF($A103="","",$J103*$M103)</f>
      </c>
      <c r="O103" s="37" t="n"/>
    </row>
    <row r="104" ht="21" customHeight="true">
      <c r="A104" s="36" t="n"/>
      <c r="B104" s="37" t="n"/>
      <c r="C104" s="38" t="n"/>
      <c r="D104" s="37" t="n"/>
      <c r="E104" s="37" t="n"/>
      <c r="F104" s="39" t="n"/>
      <c r="G104" s="40" t="n"/>
      <c r="H104" s="41">
        <f>IF($A104="","",SUMIFS('Stock Transactions'!$E:$E,'Stock Transactions'!$C:$C,$A104,'Stock Transactions'!$D:$D,"入庫")+SUMIFS('Stock Transactions'!$E:$E,'Stock Transactions'!$C:$C,$A104,'Stock Transactions'!$D:$D,"調整",'Stock Transactions'!$E:$E,"&gt;0"))</f>
      </c>
      <c r="I104" s="41">
        <f>IF($A104="","",SUMIFS('Stock Transactions'!$E:$E,'Stock Transactions'!$C:$C,$A104,'Stock Transactions'!$D:$D,"出庫")+SUMIFS('Stock Transactions'!$E:$E,'Stock Transactions'!$C:$C,$A104,'Stock Transactions'!$D:$D,"廃棄")-SUMIFS('Stock Transactions'!$E:$E,'Stock Transactions'!$C:$C,$A104,'Stock Transactions'!$D:$D,"調整",'Stock Transactions'!$E:$E,"&lt;0"))</f>
      </c>
      <c r="J104" s="41">
        <f>IF($A104="","",$G104+$H104-$I104)</f>
      </c>
      <c r="K104" s="40" t="n"/>
      <c r="L104" s="42">
        <f>IF($A104="","",IF($J104&lt;$K104,"要補充","適正"))</f>
      </c>
      <c r="M104" s="43" t="n"/>
      <c r="N104" s="44">
        <f>IF($A104="","",$J104*$M104)</f>
      </c>
      <c r="O104" s="37" t="n"/>
    </row>
    <row r="105" ht="21" customHeight="true">
      <c r="A105" s="36" t="n"/>
      <c r="B105" s="37" t="n"/>
      <c r="C105" s="38" t="n"/>
      <c r="D105" s="37" t="n"/>
      <c r="E105" s="37" t="n"/>
      <c r="F105" s="39" t="n"/>
      <c r="G105" s="40" t="n"/>
      <c r="H105" s="41">
        <f>IF($A105="","",SUMIFS('Stock Transactions'!$E:$E,'Stock Transactions'!$C:$C,$A105,'Stock Transactions'!$D:$D,"入庫")+SUMIFS('Stock Transactions'!$E:$E,'Stock Transactions'!$C:$C,$A105,'Stock Transactions'!$D:$D,"調整",'Stock Transactions'!$E:$E,"&gt;0"))</f>
      </c>
      <c r="I105" s="41">
        <f>IF($A105="","",SUMIFS('Stock Transactions'!$E:$E,'Stock Transactions'!$C:$C,$A105,'Stock Transactions'!$D:$D,"出庫")+SUMIFS('Stock Transactions'!$E:$E,'Stock Transactions'!$C:$C,$A105,'Stock Transactions'!$D:$D,"廃棄")-SUMIFS('Stock Transactions'!$E:$E,'Stock Transactions'!$C:$C,$A105,'Stock Transactions'!$D:$D,"調整",'Stock Transactions'!$E:$E,"&lt;0"))</f>
      </c>
      <c r="J105" s="41">
        <f>IF($A105="","",$G105+$H105-$I105)</f>
      </c>
      <c r="K105" s="40" t="n"/>
      <c r="L105" s="42">
        <f>IF($A105="","",IF($J105&lt;$K105,"要補充","適正"))</f>
      </c>
      <c r="M105" s="43" t="n"/>
      <c r="N105" s="44">
        <f>IF($A105="","",$J105*$M105)</f>
      </c>
      <c r="O105" s="37" t="n"/>
    </row>
    <row r="106" ht="21" customHeight="true">
      <c r="A106" s="36" t="n"/>
      <c r="B106" s="37" t="n"/>
      <c r="C106" s="38" t="n"/>
      <c r="D106" s="37" t="n"/>
      <c r="E106" s="37" t="n"/>
      <c r="F106" s="39" t="n"/>
      <c r="G106" s="40" t="n"/>
      <c r="H106" s="41">
        <f>IF($A106="","",SUMIFS('Stock Transactions'!$E:$E,'Stock Transactions'!$C:$C,$A106,'Stock Transactions'!$D:$D,"入庫")+SUMIFS('Stock Transactions'!$E:$E,'Stock Transactions'!$C:$C,$A106,'Stock Transactions'!$D:$D,"調整",'Stock Transactions'!$E:$E,"&gt;0"))</f>
      </c>
      <c r="I106" s="41">
        <f>IF($A106="","",SUMIFS('Stock Transactions'!$E:$E,'Stock Transactions'!$C:$C,$A106,'Stock Transactions'!$D:$D,"出庫")+SUMIFS('Stock Transactions'!$E:$E,'Stock Transactions'!$C:$C,$A106,'Stock Transactions'!$D:$D,"廃棄")-SUMIFS('Stock Transactions'!$E:$E,'Stock Transactions'!$C:$C,$A106,'Stock Transactions'!$D:$D,"調整",'Stock Transactions'!$E:$E,"&lt;0"))</f>
      </c>
      <c r="J106" s="41">
        <f>IF($A106="","",$G106+$H106-$I106)</f>
      </c>
      <c r="K106" s="40" t="n"/>
      <c r="L106" s="42">
        <f>IF($A106="","",IF($J106&lt;$K106,"要補充","適正"))</f>
      </c>
      <c r="M106" s="43" t="n"/>
      <c r="N106" s="44">
        <f>IF($A106="","",$J106*$M106)</f>
      </c>
      <c r="O106" s="37" t="n"/>
    </row>
    <row r="107" ht="21" customHeight="true">
      <c r="A107" s="36" t="n"/>
      <c r="B107" s="37" t="n"/>
      <c r="C107" s="38" t="n"/>
      <c r="D107" s="37" t="n"/>
      <c r="E107" s="37" t="n"/>
      <c r="F107" s="39" t="n"/>
      <c r="G107" s="40" t="n"/>
      <c r="H107" s="41">
        <f>IF($A107="","",SUMIFS('Stock Transactions'!$E:$E,'Stock Transactions'!$C:$C,$A107,'Stock Transactions'!$D:$D,"入庫")+SUMIFS('Stock Transactions'!$E:$E,'Stock Transactions'!$C:$C,$A107,'Stock Transactions'!$D:$D,"調整",'Stock Transactions'!$E:$E,"&gt;0"))</f>
      </c>
      <c r="I107" s="41">
        <f>IF($A107="","",SUMIFS('Stock Transactions'!$E:$E,'Stock Transactions'!$C:$C,$A107,'Stock Transactions'!$D:$D,"出庫")+SUMIFS('Stock Transactions'!$E:$E,'Stock Transactions'!$C:$C,$A107,'Stock Transactions'!$D:$D,"廃棄")-SUMIFS('Stock Transactions'!$E:$E,'Stock Transactions'!$C:$C,$A107,'Stock Transactions'!$D:$D,"調整",'Stock Transactions'!$E:$E,"&lt;0"))</f>
      </c>
      <c r="J107" s="41">
        <f>IF($A107="","",$G107+$H107-$I107)</f>
      </c>
      <c r="K107" s="40" t="n"/>
      <c r="L107" s="42">
        <f>IF($A107="","",IF($J107&lt;$K107,"要補充","適正"))</f>
      </c>
      <c r="M107" s="43" t="n"/>
      <c r="N107" s="44">
        <f>IF($A107="","",$J107*$M107)</f>
      </c>
      <c r="O107" s="37" t="n"/>
    </row>
    <row r="108" ht="21" customHeight="true">
      <c r="A108" s="36" t="n"/>
      <c r="B108" s="37" t="n"/>
      <c r="C108" s="38" t="n"/>
      <c r="D108" s="37" t="n"/>
      <c r="E108" s="37" t="n"/>
      <c r="F108" s="39" t="n"/>
      <c r="G108" s="40" t="n"/>
      <c r="H108" s="41">
        <f>IF($A108="","",SUMIFS('Stock Transactions'!$E:$E,'Stock Transactions'!$C:$C,$A108,'Stock Transactions'!$D:$D,"入庫")+SUMIFS('Stock Transactions'!$E:$E,'Stock Transactions'!$C:$C,$A108,'Stock Transactions'!$D:$D,"調整",'Stock Transactions'!$E:$E,"&gt;0"))</f>
      </c>
      <c r="I108" s="41">
        <f>IF($A108="","",SUMIFS('Stock Transactions'!$E:$E,'Stock Transactions'!$C:$C,$A108,'Stock Transactions'!$D:$D,"出庫")+SUMIFS('Stock Transactions'!$E:$E,'Stock Transactions'!$C:$C,$A108,'Stock Transactions'!$D:$D,"廃棄")-SUMIFS('Stock Transactions'!$E:$E,'Stock Transactions'!$C:$C,$A108,'Stock Transactions'!$D:$D,"調整",'Stock Transactions'!$E:$E,"&lt;0"))</f>
      </c>
      <c r="J108" s="41">
        <f>IF($A108="","",$G108+$H108-$I108)</f>
      </c>
      <c r="K108" s="40" t="n"/>
      <c r="L108" s="42">
        <f>IF($A108="","",IF($J108&lt;$K108,"要補充","適正"))</f>
      </c>
      <c r="M108" s="43" t="n"/>
      <c r="N108" s="44">
        <f>IF($A108="","",$J108*$M108)</f>
      </c>
      <c r="O108" s="37" t="n"/>
    </row>
    <row r="109" ht="21" customHeight="true">
      <c r="A109" s="36" t="n"/>
      <c r="B109" s="37" t="n"/>
      <c r="C109" s="38" t="n"/>
      <c r="D109" s="37" t="n"/>
      <c r="E109" s="37" t="n"/>
      <c r="F109" s="39" t="n"/>
      <c r="G109" s="40" t="n"/>
      <c r="H109" s="41">
        <f>IF($A109="","",SUMIFS('Stock Transactions'!$E:$E,'Stock Transactions'!$C:$C,$A109,'Stock Transactions'!$D:$D,"入庫")+SUMIFS('Stock Transactions'!$E:$E,'Stock Transactions'!$C:$C,$A109,'Stock Transactions'!$D:$D,"調整",'Stock Transactions'!$E:$E,"&gt;0"))</f>
      </c>
      <c r="I109" s="41">
        <f>IF($A109="","",SUMIFS('Stock Transactions'!$E:$E,'Stock Transactions'!$C:$C,$A109,'Stock Transactions'!$D:$D,"出庫")+SUMIFS('Stock Transactions'!$E:$E,'Stock Transactions'!$C:$C,$A109,'Stock Transactions'!$D:$D,"廃棄")-SUMIFS('Stock Transactions'!$E:$E,'Stock Transactions'!$C:$C,$A109,'Stock Transactions'!$D:$D,"調整",'Stock Transactions'!$E:$E,"&lt;0"))</f>
      </c>
      <c r="J109" s="41">
        <f>IF($A109="","",$G109+$H109-$I109)</f>
      </c>
      <c r="K109" s="40" t="n"/>
      <c r="L109" s="42">
        <f>IF($A109="","",IF($J109&lt;$K109,"要補充","適正"))</f>
      </c>
      <c r="M109" s="43" t="n"/>
      <c r="N109" s="44">
        <f>IF($A109="","",$J109*$M109)</f>
      </c>
      <c r="O109" s="37" t="n"/>
    </row>
    <row r="110" ht="21" customHeight="true">
      <c r="A110" s="36" t="n"/>
      <c r="B110" s="37" t="n"/>
      <c r="C110" s="38" t="n"/>
      <c r="D110" s="37" t="n"/>
      <c r="E110" s="37" t="n"/>
      <c r="F110" s="39" t="n"/>
      <c r="G110" s="40" t="n"/>
      <c r="H110" s="41">
        <f>IF($A110="","",SUMIFS('Stock Transactions'!$E:$E,'Stock Transactions'!$C:$C,$A110,'Stock Transactions'!$D:$D,"入庫")+SUMIFS('Stock Transactions'!$E:$E,'Stock Transactions'!$C:$C,$A110,'Stock Transactions'!$D:$D,"調整",'Stock Transactions'!$E:$E,"&gt;0"))</f>
      </c>
      <c r="I110" s="41">
        <f>IF($A110="","",SUMIFS('Stock Transactions'!$E:$E,'Stock Transactions'!$C:$C,$A110,'Stock Transactions'!$D:$D,"出庫")+SUMIFS('Stock Transactions'!$E:$E,'Stock Transactions'!$C:$C,$A110,'Stock Transactions'!$D:$D,"廃棄")-SUMIFS('Stock Transactions'!$E:$E,'Stock Transactions'!$C:$C,$A110,'Stock Transactions'!$D:$D,"調整",'Stock Transactions'!$E:$E,"&lt;0"))</f>
      </c>
      <c r="J110" s="41">
        <f>IF($A110="","",$G110+$H110-$I110)</f>
      </c>
      <c r="K110" s="40" t="n"/>
      <c r="L110" s="42">
        <f>IF($A110="","",IF($J110&lt;$K110,"要補充","適正"))</f>
      </c>
      <c r="M110" s="43" t="n"/>
      <c r="N110" s="44">
        <f>IF($A110="","",$J110*$M110)</f>
      </c>
      <c r="O110" s="37" t="n"/>
    </row>
    <row r="111" ht="21" customHeight="true">
      <c r="A111" s="36" t="n"/>
      <c r="B111" s="37" t="n"/>
      <c r="C111" s="38" t="n"/>
      <c r="D111" s="37" t="n"/>
      <c r="E111" s="37" t="n"/>
      <c r="F111" s="39" t="n"/>
      <c r="G111" s="40" t="n"/>
      <c r="H111" s="41">
        <f>IF($A111="","",SUMIFS('Stock Transactions'!$E:$E,'Stock Transactions'!$C:$C,$A111,'Stock Transactions'!$D:$D,"入庫")+SUMIFS('Stock Transactions'!$E:$E,'Stock Transactions'!$C:$C,$A111,'Stock Transactions'!$D:$D,"調整",'Stock Transactions'!$E:$E,"&gt;0"))</f>
      </c>
      <c r="I111" s="41">
        <f>IF($A111="","",SUMIFS('Stock Transactions'!$E:$E,'Stock Transactions'!$C:$C,$A111,'Stock Transactions'!$D:$D,"出庫")+SUMIFS('Stock Transactions'!$E:$E,'Stock Transactions'!$C:$C,$A111,'Stock Transactions'!$D:$D,"廃棄")-SUMIFS('Stock Transactions'!$E:$E,'Stock Transactions'!$C:$C,$A111,'Stock Transactions'!$D:$D,"調整",'Stock Transactions'!$E:$E,"&lt;0"))</f>
      </c>
      <c r="J111" s="41">
        <f>IF($A111="","",$G111+$H111-$I111)</f>
      </c>
      <c r="K111" s="40" t="n"/>
      <c r="L111" s="42">
        <f>IF($A111="","",IF($J111&lt;$K111,"要補充","適正"))</f>
      </c>
      <c r="M111" s="43" t="n"/>
      <c r="N111" s="44">
        <f>IF($A111="","",$J111*$M111)</f>
      </c>
      <c r="O111" s="37" t="n"/>
    </row>
    <row r="112" ht="21" customHeight="true">
      <c r="A112" s="36" t="n"/>
      <c r="B112" s="37" t="n"/>
      <c r="C112" s="38" t="n"/>
      <c r="D112" s="37" t="n"/>
      <c r="E112" s="37" t="n"/>
      <c r="F112" s="39" t="n"/>
      <c r="G112" s="40" t="n"/>
      <c r="H112" s="41">
        <f>IF($A112="","",SUMIFS('Stock Transactions'!$E:$E,'Stock Transactions'!$C:$C,$A112,'Stock Transactions'!$D:$D,"入庫")+SUMIFS('Stock Transactions'!$E:$E,'Stock Transactions'!$C:$C,$A112,'Stock Transactions'!$D:$D,"調整",'Stock Transactions'!$E:$E,"&gt;0"))</f>
      </c>
      <c r="I112" s="41">
        <f>IF($A112="","",SUMIFS('Stock Transactions'!$E:$E,'Stock Transactions'!$C:$C,$A112,'Stock Transactions'!$D:$D,"出庫")+SUMIFS('Stock Transactions'!$E:$E,'Stock Transactions'!$C:$C,$A112,'Stock Transactions'!$D:$D,"廃棄")-SUMIFS('Stock Transactions'!$E:$E,'Stock Transactions'!$C:$C,$A112,'Stock Transactions'!$D:$D,"調整",'Stock Transactions'!$E:$E,"&lt;0"))</f>
      </c>
      <c r="J112" s="41">
        <f>IF($A112="","",$G112+$H112-$I112)</f>
      </c>
      <c r="K112" s="40" t="n"/>
      <c r="L112" s="42">
        <f>IF($A112="","",IF($J112&lt;$K112,"要補充","適正"))</f>
      </c>
      <c r="M112" s="43" t="n"/>
      <c r="N112" s="44">
        <f>IF($A112="","",$J112*$M112)</f>
      </c>
      <c r="O112" s="37" t="n"/>
    </row>
    <row r="113" ht="21" customHeight="true">
      <c r="A113" s="36" t="n"/>
      <c r="B113" s="37" t="n"/>
      <c r="C113" s="38" t="n"/>
      <c r="D113" s="37" t="n"/>
      <c r="E113" s="37" t="n"/>
      <c r="F113" s="39" t="n"/>
      <c r="G113" s="40" t="n"/>
      <c r="H113" s="41">
        <f>IF($A113="","",SUMIFS('Stock Transactions'!$E:$E,'Stock Transactions'!$C:$C,$A113,'Stock Transactions'!$D:$D,"入庫")+SUMIFS('Stock Transactions'!$E:$E,'Stock Transactions'!$C:$C,$A113,'Stock Transactions'!$D:$D,"調整",'Stock Transactions'!$E:$E,"&gt;0"))</f>
      </c>
      <c r="I113" s="41">
        <f>IF($A113="","",SUMIFS('Stock Transactions'!$E:$E,'Stock Transactions'!$C:$C,$A113,'Stock Transactions'!$D:$D,"出庫")+SUMIFS('Stock Transactions'!$E:$E,'Stock Transactions'!$C:$C,$A113,'Stock Transactions'!$D:$D,"廃棄")-SUMIFS('Stock Transactions'!$E:$E,'Stock Transactions'!$C:$C,$A113,'Stock Transactions'!$D:$D,"調整",'Stock Transactions'!$E:$E,"&lt;0"))</f>
      </c>
      <c r="J113" s="41">
        <f>IF($A113="","",$G113+$H113-$I113)</f>
      </c>
      <c r="K113" s="40" t="n"/>
      <c r="L113" s="42">
        <f>IF($A113="","",IF($J113&lt;$K113,"要補充","適正"))</f>
      </c>
      <c r="M113" s="43" t="n"/>
      <c r="N113" s="44">
        <f>IF($A113="","",$J113*$M113)</f>
      </c>
      <c r="O113" s="37" t="n"/>
    </row>
    <row r="114" ht="21" customHeight="true">
      <c r="A114" s="36" t="n"/>
      <c r="B114" s="37" t="n"/>
      <c r="C114" s="38" t="n"/>
      <c r="D114" s="37" t="n"/>
      <c r="E114" s="37" t="n"/>
      <c r="F114" s="39" t="n"/>
      <c r="G114" s="40" t="n"/>
      <c r="H114" s="41">
        <f>IF($A114="","",SUMIFS('Stock Transactions'!$E:$E,'Stock Transactions'!$C:$C,$A114,'Stock Transactions'!$D:$D,"入庫")+SUMIFS('Stock Transactions'!$E:$E,'Stock Transactions'!$C:$C,$A114,'Stock Transactions'!$D:$D,"調整",'Stock Transactions'!$E:$E,"&gt;0"))</f>
      </c>
      <c r="I114" s="41">
        <f>IF($A114="","",SUMIFS('Stock Transactions'!$E:$E,'Stock Transactions'!$C:$C,$A114,'Stock Transactions'!$D:$D,"出庫")+SUMIFS('Stock Transactions'!$E:$E,'Stock Transactions'!$C:$C,$A114,'Stock Transactions'!$D:$D,"廃棄")-SUMIFS('Stock Transactions'!$E:$E,'Stock Transactions'!$C:$C,$A114,'Stock Transactions'!$D:$D,"調整",'Stock Transactions'!$E:$E,"&lt;0"))</f>
      </c>
      <c r="J114" s="41">
        <f>IF($A114="","",$G114+$H114-$I114)</f>
      </c>
      <c r="K114" s="40" t="n"/>
      <c r="L114" s="42">
        <f>IF($A114="","",IF($J114&lt;$K114,"要補充","適正"))</f>
      </c>
      <c r="M114" s="43" t="n"/>
      <c r="N114" s="44">
        <f>IF($A114="","",$J114*$M114)</f>
      </c>
      <c r="O114" s="37" t="n"/>
    </row>
    <row r="115" ht="21" customHeight="true">
      <c r="A115" s="36" t="n"/>
      <c r="B115" s="37" t="n"/>
      <c r="C115" s="38" t="n"/>
      <c r="D115" s="37" t="n"/>
      <c r="E115" s="37" t="n"/>
      <c r="F115" s="39" t="n"/>
      <c r="G115" s="40" t="n"/>
      <c r="H115" s="41">
        <f>IF($A115="","",SUMIFS('Stock Transactions'!$E:$E,'Stock Transactions'!$C:$C,$A115,'Stock Transactions'!$D:$D,"入庫")+SUMIFS('Stock Transactions'!$E:$E,'Stock Transactions'!$C:$C,$A115,'Stock Transactions'!$D:$D,"調整",'Stock Transactions'!$E:$E,"&gt;0"))</f>
      </c>
      <c r="I115" s="41">
        <f>IF($A115="","",SUMIFS('Stock Transactions'!$E:$E,'Stock Transactions'!$C:$C,$A115,'Stock Transactions'!$D:$D,"出庫")+SUMIFS('Stock Transactions'!$E:$E,'Stock Transactions'!$C:$C,$A115,'Stock Transactions'!$D:$D,"廃棄")-SUMIFS('Stock Transactions'!$E:$E,'Stock Transactions'!$C:$C,$A115,'Stock Transactions'!$D:$D,"調整",'Stock Transactions'!$E:$E,"&lt;0"))</f>
      </c>
      <c r="J115" s="41">
        <f>IF($A115="","",$G115+$H115-$I115)</f>
      </c>
      <c r="K115" s="40" t="n"/>
      <c r="L115" s="42">
        <f>IF($A115="","",IF($J115&lt;$K115,"要補充","適正"))</f>
      </c>
      <c r="M115" s="43" t="n"/>
      <c r="N115" s="44">
        <f>IF($A115="","",$J115*$M115)</f>
      </c>
      <c r="O115" s="37" t="n"/>
    </row>
    <row r="116" ht="21" customHeight="true">
      <c r="A116" s="36" t="n"/>
      <c r="B116" s="37" t="n"/>
      <c r="C116" s="38" t="n"/>
      <c r="D116" s="37" t="n"/>
      <c r="E116" s="37" t="n"/>
      <c r="F116" s="39" t="n"/>
      <c r="G116" s="40" t="n"/>
      <c r="H116" s="41">
        <f>IF($A116="","",SUMIFS('Stock Transactions'!$E:$E,'Stock Transactions'!$C:$C,$A116,'Stock Transactions'!$D:$D,"入庫")+SUMIFS('Stock Transactions'!$E:$E,'Stock Transactions'!$C:$C,$A116,'Stock Transactions'!$D:$D,"調整",'Stock Transactions'!$E:$E,"&gt;0"))</f>
      </c>
      <c r="I116" s="41">
        <f>IF($A116="","",SUMIFS('Stock Transactions'!$E:$E,'Stock Transactions'!$C:$C,$A116,'Stock Transactions'!$D:$D,"出庫")+SUMIFS('Stock Transactions'!$E:$E,'Stock Transactions'!$C:$C,$A116,'Stock Transactions'!$D:$D,"廃棄")-SUMIFS('Stock Transactions'!$E:$E,'Stock Transactions'!$C:$C,$A116,'Stock Transactions'!$D:$D,"調整",'Stock Transactions'!$E:$E,"&lt;0"))</f>
      </c>
      <c r="J116" s="41">
        <f>IF($A116="","",$G116+$H116-$I116)</f>
      </c>
      <c r="K116" s="40" t="n"/>
      <c r="L116" s="42">
        <f>IF($A116="","",IF($J116&lt;$K116,"要補充","適正"))</f>
      </c>
      <c r="M116" s="43" t="n"/>
      <c r="N116" s="44">
        <f>IF($A116="","",$J116*$M116)</f>
      </c>
      <c r="O116" s="37" t="n"/>
    </row>
    <row r="117" ht="21" customHeight="true">
      <c r="A117" s="36" t="n"/>
      <c r="B117" s="37" t="n"/>
      <c r="C117" s="38" t="n"/>
      <c r="D117" s="37" t="n"/>
      <c r="E117" s="37" t="n"/>
      <c r="F117" s="39" t="n"/>
      <c r="G117" s="40" t="n"/>
      <c r="H117" s="41">
        <f>IF($A117="","",SUMIFS('Stock Transactions'!$E:$E,'Stock Transactions'!$C:$C,$A117,'Stock Transactions'!$D:$D,"入庫")+SUMIFS('Stock Transactions'!$E:$E,'Stock Transactions'!$C:$C,$A117,'Stock Transactions'!$D:$D,"調整",'Stock Transactions'!$E:$E,"&gt;0"))</f>
      </c>
      <c r="I117" s="41">
        <f>IF($A117="","",SUMIFS('Stock Transactions'!$E:$E,'Stock Transactions'!$C:$C,$A117,'Stock Transactions'!$D:$D,"出庫")+SUMIFS('Stock Transactions'!$E:$E,'Stock Transactions'!$C:$C,$A117,'Stock Transactions'!$D:$D,"廃棄")-SUMIFS('Stock Transactions'!$E:$E,'Stock Transactions'!$C:$C,$A117,'Stock Transactions'!$D:$D,"調整",'Stock Transactions'!$E:$E,"&lt;0"))</f>
      </c>
      <c r="J117" s="41">
        <f>IF($A117="","",$G117+$H117-$I117)</f>
      </c>
      <c r="K117" s="40" t="n"/>
      <c r="L117" s="42">
        <f>IF($A117="","",IF($J117&lt;$K117,"要補充","適正"))</f>
      </c>
      <c r="M117" s="43" t="n"/>
      <c r="N117" s="44">
        <f>IF($A117="","",$J117*$M117)</f>
      </c>
      <c r="O117" s="37" t="n"/>
    </row>
    <row r="118" ht="21" customHeight="true">
      <c r="A118" s="36" t="n"/>
      <c r="B118" s="37" t="n"/>
      <c r="C118" s="38" t="n"/>
      <c r="D118" s="37" t="n"/>
      <c r="E118" s="37" t="n"/>
      <c r="F118" s="39" t="n"/>
      <c r="G118" s="40" t="n"/>
      <c r="H118" s="41">
        <f>IF($A118="","",SUMIFS('Stock Transactions'!$E:$E,'Stock Transactions'!$C:$C,$A118,'Stock Transactions'!$D:$D,"入庫")+SUMIFS('Stock Transactions'!$E:$E,'Stock Transactions'!$C:$C,$A118,'Stock Transactions'!$D:$D,"調整",'Stock Transactions'!$E:$E,"&gt;0"))</f>
      </c>
      <c r="I118" s="41">
        <f>IF($A118="","",SUMIFS('Stock Transactions'!$E:$E,'Stock Transactions'!$C:$C,$A118,'Stock Transactions'!$D:$D,"出庫")+SUMIFS('Stock Transactions'!$E:$E,'Stock Transactions'!$C:$C,$A118,'Stock Transactions'!$D:$D,"廃棄")-SUMIFS('Stock Transactions'!$E:$E,'Stock Transactions'!$C:$C,$A118,'Stock Transactions'!$D:$D,"調整",'Stock Transactions'!$E:$E,"&lt;0"))</f>
      </c>
      <c r="J118" s="41">
        <f>IF($A118="","",$G118+$H118-$I118)</f>
      </c>
      <c r="K118" s="40" t="n"/>
      <c r="L118" s="42">
        <f>IF($A118="","",IF($J118&lt;$K118,"要補充","適正"))</f>
      </c>
      <c r="M118" s="43" t="n"/>
      <c r="N118" s="44">
        <f>IF($A118="","",$J118*$M118)</f>
      </c>
      <c r="O118" s="37" t="n"/>
    </row>
    <row r="119" ht="21" customHeight="true">
      <c r="A119" s="36" t="n"/>
      <c r="B119" s="37" t="n"/>
      <c r="C119" s="38" t="n"/>
      <c r="D119" s="37" t="n"/>
      <c r="E119" s="37" t="n"/>
      <c r="F119" s="39" t="n"/>
      <c r="G119" s="40" t="n"/>
      <c r="H119" s="41">
        <f>IF($A119="","",SUMIFS('Stock Transactions'!$E:$E,'Stock Transactions'!$C:$C,$A119,'Stock Transactions'!$D:$D,"入庫")+SUMIFS('Stock Transactions'!$E:$E,'Stock Transactions'!$C:$C,$A119,'Stock Transactions'!$D:$D,"調整",'Stock Transactions'!$E:$E,"&gt;0"))</f>
      </c>
      <c r="I119" s="41">
        <f>IF($A119="","",SUMIFS('Stock Transactions'!$E:$E,'Stock Transactions'!$C:$C,$A119,'Stock Transactions'!$D:$D,"出庫")+SUMIFS('Stock Transactions'!$E:$E,'Stock Transactions'!$C:$C,$A119,'Stock Transactions'!$D:$D,"廃棄")-SUMIFS('Stock Transactions'!$E:$E,'Stock Transactions'!$C:$C,$A119,'Stock Transactions'!$D:$D,"調整",'Stock Transactions'!$E:$E,"&lt;0"))</f>
      </c>
      <c r="J119" s="41">
        <f>IF($A119="","",$G119+$H119-$I119)</f>
      </c>
      <c r="K119" s="40" t="n"/>
      <c r="L119" s="42">
        <f>IF($A119="","",IF($J119&lt;$K119,"要補充","適正"))</f>
      </c>
      <c r="M119" s="43" t="n"/>
      <c r="N119" s="44">
        <f>IF($A119="","",$J119*$M119)</f>
      </c>
      <c r="O119" s="37" t="n"/>
    </row>
    <row r="120" ht="21" customHeight="true">
      <c r="A120" s="36" t="n"/>
      <c r="B120" s="37" t="n"/>
      <c r="C120" s="38" t="n"/>
      <c r="D120" s="37" t="n"/>
      <c r="E120" s="37" t="n"/>
      <c r="F120" s="39" t="n"/>
      <c r="G120" s="40" t="n"/>
      <c r="H120" s="41">
        <f>IF($A120="","",SUMIFS('Stock Transactions'!$E:$E,'Stock Transactions'!$C:$C,$A120,'Stock Transactions'!$D:$D,"入庫")+SUMIFS('Stock Transactions'!$E:$E,'Stock Transactions'!$C:$C,$A120,'Stock Transactions'!$D:$D,"調整",'Stock Transactions'!$E:$E,"&gt;0"))</f>
      </c>
      <c r="I120" s="41">
        <f>IF($A120="","",SUMIFS('Stock Transactions'!$E:$E,'Stock Transactions'!$C:$C,$A120,'Stock Transactions'!$D:$D,"出庫")+SUMIFS('Stock Transactions'!$E:$E,'Stock Transactions'!$C:$C,$A120,'Stock Transactions'!$D:$D,"廃棄")-SUMIFS('Stock Transactions'!$E:$E,'Stock Transactions'!$C:$C,$A120,'Stock Transactions'!$D:$D,"調整",'Stock Transactions'!$E:$E,"&lt;0"))</f>
      </c>
      <c r="J120" s="41">
        <f>IF($A120="","",$G120+$H120-$I120)</f>
      </c>
      <c r="K120" s="40" t="n"/>
      <c r="L120" s="42">
        <f>IF($A120="","",IF($J120&lt;$K120,"要補充","適正"))</f>
      </c>
      <c r="M120" s="43" t="n"/>
      <c r="N120" s="44">
        <f>IF($A120="","",$J120*$M120)</f>
      </c>
      <c r="O120" s="37" t="n"/>
    </row>
    <row r="121" ht="21" customHeight="true">
      <c r="A121" s="36" t="n"/>
      <c r="B121" s="37" t="n"/>
      <c r="C121" s="38" t="n"/>
      <c r="D121" s="37" t="n"/>
      <c r="E121" s="37" t="n"/>
      <c r="F121" s="39" t="n"/>
      <c r="G121" s="40" t="n"/>
      <c r="H121" s="41">
        <f>IF($A121="","",SUMIFS('Stock Transactions'!$E:$E,'Stock Transactions'!$C:$C,$A121,'Stock Transactions'!$D:$D,"入庫")+SUMIFS('Stock Transactions'!$E:$E,'Stock Transactions'!$C:$C,$A121,'Stock Transactions'!$D:$D,"調整",'Stock Transactions'!$E:$E,"&gt;0"))</f>
      </c>
      <c r="I121" s="41">
        <f>IF($A121="","",SUMIFS('Stock Transactions'!$E:$E,'Stock Transactions'!$C:$C,$A121,'Stock Transactions'!$D:$D,"出庫")+SUMIFS('Stock Transactions'!$E:$E,'Stock Transactions'!$C:$C,$A121,'Stock Transactions'!$D:$D,"廃棄")-SUMIFS('Stock Transactions'!$E:$E,'Stock Transactions'!$C:$C,$A121,'Stock Transactions'!$D:$D,"調整",'Stock Transactions'!$E:$E,"&lt;0"))</f>
      </c>
      <c r="J121" s="41">
        <f>IF($A121="","",$G121+$H121-$I121)</f>
      </c>
      <c r="K121" s="40" t="n"/>
      <c r="L121" s="42">
        <f>IF($A121="","",IF($J121&lt;$K121,"要補充","適正"))</f>
      </c>
      <c r="M121" s="43" t="n"/>
      <c r="N121" s="44">
        <f>IF($A121="","",$J121*$M121)</f>
      </c>
      <c r="O121" s="37" t="n"/>
    </row>
    <row r="122" ht="21" customHeight="true">
      <c r="A122" s="36" t="n"/>
      <c r="B122" s="37" t="n"/>
      <c r="C122" s="38" t="n"/>
      <c r="D122" s="37" t="n"/>
      <c r="E122" s="37" t="n"/>
      <c r="F122" s="39" t="n"/>
      <c r="G122" s="40" t="n"/>
      <c r="H122" s="41">
        <f>IF($A122="","",SUMIFS('Stock Transactions'!$E:$E,'Stock Transactions'!$C:$C,$A122,'Stock Transactions'!$D:$D,"入庫")+SUMIFS('Stock Transactions'!$E:$E,'Stock Transactions'!$C:$C,$A122,'Stock Transactions'!$D:$D,"調整",'Stock Transactions'!$E:$E,"&gt;0"))</f>
      </c>
      <c r="I122" s="41">
        <f>IF($A122="","",SUMIFS('Stock Transactions'!$E:$E,'Stock Transactions'!$C:$C,$A122,'Stock Transactions'!$D:$D,"出庫")+SUMIFS('Stock Transactions'!$E:$E,'Stock Transactions'!$C:$C,$A122,'Stock Transactions'!$D:$D,"廃棄")-SUMIFS('Stock Transactions'!$E:$E,'Stock Transactions'!$C:$C,$A122,'Stock Transactions'!$D:$D,"調整",'Stock Transactions'!$E:$E,"&lt;0"))</f>
      </c>
      <c r="J122" s="41">
        <f>IF($A122="","",$G122+$H122-$I122)</f>
      </c>
      <c r="K122" s="40" t="n"/>
      <c r="L122" s="42">
        <f>IF($A122="","",IF($J122&lt;$K122,"要補充","適正"))</f>
      </c>
      <c r="M122" s="43" t="n"/>
      <c r="N122" s="44">
        <f>IF($A122="","",$J122*$M122)</f>
      </c>
      <c r="O122" s="37" t="n"/>
    </row>
    <row r="123" ht="21" customHeight="true">
      <c r="A123" s="36" t="n"/>
      <c r="B123" s="37" t="n"/>
      <c r="C123" s="38" t="n"/>
      <c r="D123" s="37" t="n"/>
      <c r="E123" s="37" t="n"/>
      <c r="F123" s="39" t="n"/>
      <c r="G123" s="40" t="n"/>
      <c r="H123" s="41">
        <f>IF($A123="","",SUMIFS('Stock Transactions'!$E:$E,'Stock Transactions'!$C:$C,$A123,'Stock Transactions'!$D:$D,"入庫")+SUMIFS('Stock Transactions'!$E:$E,'Stock Transactions'!$C:$C,$A123,'Stock Transactions'!$D:$D,"調整",'Stock Transactions'!$E:$E,"&gt;0"))</f>
      </c>
      <c r="I123" s="41">
        <f>IF($A123="","",SUMIFS('Stock Transactions'!$E:$E,'Stock Transactions'!$C:$C,$A123,'Stock Transactions'!$D:$D,"出庫")+SUMIFS('Stock Transactions'!$E:$E,'Stock Transactions'!$C:$C,$A123,'Stock Transactions'!$D:$D,"廃棄")-SUMIFS('Stock Transactions'!$E:$E,'Stock Transactions'!$C:$C,$A123,'Stock Transactions'!$D:$D,"調整",'Stock Transactions'!$E:$E,"&lt;0"))</f>
      </c>
      <c r="J123" s="41">
        <f>IF($A123="","",$G123+$H123-$I123)</f>
      </c>
      <c r="K123" s="40" t="n"/>
      <c r="L123" s="42">
        <f>IF($A123="","",IF($J123&lt;$K123,"要補充","適正"))</f>
      </c>
      <c r="M123" s="43" t="n"/>
      <c r="N123" s="44">
        <f>IF($A123="","",$J123*$M123)</f>
      </c>
      <c r="O123" s="37" t="n"/>
    </row>
    <row r="124" ht="21" customHeight="true">
      <c r="A124" s="36" t="n"/>
      <c r="B124" s="37" t="n"/>
      <c r="C124" s="38" t="n"/>
      <c r="D124" s="37" t="n"/>
      <c r="E124" s="37" t="n"/>
      <c r="F124" s="39" t="n"/>
      <c r="G124" s="40" t="n"/>
      <c r="H124" s="41">
        <f>IF($A124="","",SUMIFS('Stock Transactions'!$E:$E,'Stock Transactions'!$C:$C,$A124,'Stock Transactions'!$D:$D,"入庫")+SUMIFS('Stock Transactions'!$E:$E,'Stock Transactions'!$C:$C,$A124,'Stock Transactions'!$D:$D,"調整",'Stock Transactions'!$E:$E,"&gt;0"))</f>
      </c>
      <c r="I124" s="41">
        <f>IF($A124="","",SUMIFS('Stock Transactions'!$E:$E,'Stock Transactions'!$C:$C,$A124,'Stock Transactions'!$D:$D,"出庫")+SUMIFS('Stock Transactions'!$E:$E,'Stock Transactions'!$C:$C,$A124,'Stock Transactions'!$D:$D,"廃棄")-SUMIFS('Stock Transactions'!$E:$E,'Stock Transactions'!$C:$C,$A124,'Stock Transactions'!$D:$D,"調整",'Stock Transactions'!$E:$E,"&lt;0"))</f>
      </c>
      <c r="J124" s="41">
        <f>IF($A124="","",$G124+$H124-$I124)</f>
      </c>
      <c r="K124" s="40" t="n"/>
      <c r="L124" s="42">
        <f>IF($A124="","",IF($J124&lt;$K124,"要補充","適正"))</f>
      </c>
      <c r="M124" s="43" t="n"/>
      <c r="N124" s="44">
        <f>IF($A124="","",$J124*$M124)</f>
      </c>
      <c r="O124" s="37" t="n"/>
    </row>
    <row r="125" ht="21" customHeight="true">
      <c r="A125" s="36" t="n"/>
      <c r="B125" s="37" t="n"/>
      <c r="C125" s="38" t="n"/>
      <c r="D125" s="37" t="n"/>
      <c r="E125" s="37" t="n"/>
      <c r="F125" s="39" t="n"/>
      <c r="G125" s="40" t="n"/>
      <c r="H125" s="41">
        <f>IF($A125="","",SUMIFS('Stock Transactions'!$E:$E,'Stock Transactions'!$C:$C,$A125,'Stock Transactions'!$D:$D,"入庫")+SUMIFS('Stock Transactions'!$E:$E,'Stock Transactions'!$C:$C,$A125,'Stock Transactions'!$D:$D,"調整",'Stock Transactions'!$E:$E,"&gt;0"))</f>
      </c>
      <c r="I125" s="41">
        <f>IF($A125="","",SUMIFS('Stock Transactions'!$E:$E,'Stock Transactions'!$C:$C,$A125,'Stock Transactions'!$D:$D,"出庫")+SUMIFS('Stock Transactions'!$E:$E,'Stock Transactions'!$C:$C,$A125,'Stock Transactions'!$D:$D,"廃棄")-SUMIFS('Stock Transactions'!$E:$E,'Stock Transactions'!$C:$C,$A125,'Stock Transactions'!$D:$D,"調整",'Stock Transactions'!$E:$E,"&lt;0"))</f>
      </c>
      <c r="J125" s="41">
        <f>IF($A125="","",$G125+$H125-$I125)</f>
      </c>
      <c r="K125" s="40" t="n"/>
      <c r="L125" s="42">
        <f>IF($A125="","",IF($J125&lt;$K125,"要補充","適正"))</f>
      </c>
      <c r="M125" s="43" t="n"/>
      <c r="N125" s="44">
        <f>IF($A125="","",$J125*$M125)</f>
      </c>
      <c r="O125" s="37" t="n"/>
    </row>
    <row r="126" ht="21" customHeight="true">
      <c r="A126" s="36" t="n"/>
      <c r="B126" s="37" t="n"/>
      <c r="C126" s="38" t="n"/>
      <c r="D126" s="37" t="n"/>
      <c r="E126" s="37" t="n"/>
      <c r="F126" s="39" t="n"/>
      <c r="G126" s="40" t="n"/>
      <c r="H126" s="41">
        <f>IF($A126="","",SUMIFS('Stock Transactions'!$E:$E,'Stock Transactions'!$C:$C,$A126,'Stock Transactions'!$D:$D,"入庫")+SUMIFS('Stock Transactions'!$E:$E,'Stock Transactions'!$C:$C,$A126,'Stock Transactions'!$D:$D,"調整",'Stock Transactions'!$E:$E,"&gt;0"))</f>
      </c>
      <c r="I126" s="41">
        <f>IF($A126="","",SUMIFS('Stock Transactions'!$E:$E,'Stock Transactions'!$C:$C,$A126,'Stock Transactions'!$D:$D,"出庫")+SUMIFS('Stock Transactions'!$E:$E,'Stock Transactions'!$C:$C,$A126,'Stock Transactions'!$D:$D,"廃棄")-SUMIFS('Stock Transactions'!$E:$E,'Stock Transactions'!$C:$C,$A126,'Stock Transactions'!$D:$D,"調整",'Stock Transactions'!$E:$E,"&lt;0"))</f>
      </c>
      <c r="J126" s="41">
        <f>IF($A126="","",$G126+$H126-$I126)</f>
      </c>
      <c r="K126" s="40" t="n"/>
      <c r="L126" s="42">
        <f>IF($A126="","",IF($J126&lt;$K126,"要補充","適正"))</f>
      </c>
      <c r="M126" s="43" t="n"/>
      <c r="N126" s="44">
        <f>IF($A126="","",$J126*$M126)</f>
      </c>
      <c r="O126" s="37" t="n"/>
    </row>
    <row r="127" ht="21" customHeight="true">
      <c r="A127" s="36" t="n"/>
      <c r="B127" s="37" t="n"/>
      <c r="C127" s="38" t="n"/>
      <c r="D127" s="37" t="n"/>
      <c r="E127" s="37" t="n"/>
      <c r="F127" s="39" t="n"/>
      <c r="G127" s="40" t="n"/>
      <c r="H127" s="41">
        <f>IF($A127="","",SUMIFS('Stock Transactions'!$E:$E,'Stock Transactions'!$C:$C,$A127,'Stock Transactions'!$D:$D,"入庫")+SUMIFS('Stock Transactions'!$E:$E,'Stock Transactions'!$C:$C,$A127,'Stock Transactions'!$D:$D,"調整",'Stock Transactions'!$E:$E,"&gt;0"))</f>
      </c>
      <c r="I127" s="41">
        <f>IF($A127="","",SUMIFS('Stock Transactions'!$E:$E,'Stock Transactions'!$C:$C,$A127,'Stock Transactions'!$D:$D,"出庫")+SUMIFS('Stock Transactions'!$E:$E,'Stock Transactions'!$C:$C,$A127,'Stock Transactions'!$D:$D,"廃棄")-SUMIFS('Stock Transactions'!$E:$E,'Stock Transactions'!$C:$C,$A127,'Stock Transactions'!$D:$D,"調整",'Stock Transactions'!$E:$E,"&lt;0"))</f>
      </c>
      <c r="J127" s="41">
        <f>IF($A127="","",$G127+$H127-$I127)</f>
      </c>
      <c r="K127" s="40" t="n"/>
      <c r="L127" s="42">
        <f>IF($A127="","",IF($J127&lt;$K127,"要補充","適正"))</f>
      </c>
      <c r="M127" s="43" t="n"/>
      <c r="N127" s="44">
        <f>IF($A127="","",$J127*$M127)</f>
      </c>
      <c r="O127" s="37" t="n"/>
    </row>
    <row r="128" ht="21" customHeight="true">
      <c r="A128" s="36" t="n"/>
      <c r="B128" s="37" t="n"/>
      <c r="C128" s="38" t="n"/>
      <c r="D128" s="37" t="n"/>
      <c r="E128" s="37" t="n"/>
      <c r="F128" s="39" t="n"/>
      <c r="G128" s="40" t="n"/>
      <c r="H128" s="41">
        <f>IF($A128="","",SUMIFS('Stock Transactions'!$E:$E,'Stock Transactions'!$C:$C,$A128,'Stock Transactions'!$D:$D,"入庫")+SUMIFS('Stock Transactions'!$E:$E,'Stock Transactions'!$C:$C,$A128,'Stock Transactions'!$D:$D,"調整",'Stock Transactions'!$E:$E,"&gt;0"))</f>
      </c>
      <c r="I128" s="41">
        <f>IF($A128="","",SUMIFS('Stock Transactions'!$E:$E,'Stock Transactions'!$C:$C,$A128,'Stock Transactions'!$D:$D,"出庫")+SUMIFS('Stock Transactions'!$E:$E,'Stock Transactions'!$C:$C,$A128,'Stock Transactions'!$D:$D,"廃棄")-SUMIFS('Stock Transactions'!$E:$E,'Stock Transactions'!$C:$C,$A128,'Stock Transactions'!$D:$D,"調整",'Stock Transactions'!$E:$E,"&lt;0"))</f>
      </c>
      <c r="J128" s="41">
        <f>IF($A128="","",$G128+$H128-$I128)</f>
      </c>
      <c r="K128" s="40" t="n"/>
      <c r="L128" s="42">
        <f>IF($A128="","",IF($J128&lt;$K128,"要補充","適正"))</f>
      </c>
      <c r="M128" s="43" t="n"/>
      <c r="N128" s="44">
        <f>IF($A128="","",$J128*$M128)</f>
      </c>
      <c r="O128" s="37" t="n"/>
    </row>
    <row r="129" ht="21" customHeight="true">
      <c r="A129" s="36" t="n"/>
      <c r="B129" s="37" t="n"/>
      <c r="C129" s="38" t="n"/>
      <c r="D129" s="37" t="n"/>
      <c r="E129" s="37" t="n"/>
      <c r="F129" s="39" t="n"/>
      <c r="G129" s="40" t="n"/>
      <c r="H129" s="41">
        <f>IF($A129="","",SUMIFS('Stock Transactions'!$E:$E,'Stock Transactions'!$C:$C,$A129,'Stock Transactions'!$D:$D,"入庫")+SUMIFS('Stock Transactions'!$E:$E,'Stock Transactions'!$C:$C,$A129,'Stock Transactions'!$D:$D,"調整",'Stock Transactions'!$E:$E,"&gt;0"))</f>
      </c>
      <c r="I129" s="41">
        <f>IF($A129="","",SUMIFS('Stock Transactions'!$E:$E,'Stock Transactions'!$C:$C,$A129,'Stock Transactions'!$D:$D,"出庫")+SUMIFS('Stock Transactions'!$E:$E,'Stock Transactions'!$C:$C,$A129,'Stock Transactions'!$D:$D,"廃棄")-SUMIFS('Stock Transactions'!$E:$E,'Stock Transactions'!$C:$C,$A129,'Stock Transactions'!$D:$D,"調整",'Stock Transactions'!$E:$E,"&lt;0"))</f>
      </c>
      <c r="J129" s="41">
        <f>IF($A129="","",$G129+$H129-$I129)</f>
      </c>
      <c r="K129" s="40" t="n"/>
      <c r="L129" s="42">
        <f>IF($A129="","",IF($J129&lt;$K129,"要補充","適正"))</f>
      </c>
      <c r="M129" s="43" t="n"/>
      <c r="N129" s="44">
        <f>IF($A129="","",$J129*$M129)</f>
      </c>
      <c r="O129" s="37" t="n"/>
    </row>
    <row r="130" ht="21" customHeight="true">
      <c r="A130" s="36" t="n"/>
      <c r="B130" s="37" t="n"/>
      <c r="C130" s="38" t="n"/>
      <c r="D130" s="37" t="n"/>
      <c r="E130" s="37" t="n"/>
      <c r="F130" s="39" t="n"/>
      <c r="G130" s="40" t="n"/>
      <c r="H130" s="41">
        <f>IF($A130="","",SUMIFS('Stock Transactions'!$E:$E,'Stock Transactions'!$C:$C,$A130,'Stock Transactions'!$D:$D,"入庫")+SUMIFS('Stock Transactions'!$E:$E,'Stock Transactions'!$C:$C,$A130,'Stock Transactions'!$D:$D,"調整",'Stock Transactions'!$E:$E,"&gt;0"))</f>
      </c>
      <c r="I130" s="41">
        <f>IF($A130="","",SUMIFS('Stock Transactions'!$E:$E,'Stock Transactions'!$C:$C,$A130,'Stock Transactions'!$D:$D,"出庫")+SUMIFS('Stock Transactions'!$E:$E,'Stock Transactions'!$C:$C,$A130,'Stock Transactions'!$D:$D,"廃棄")-SUMIFS('Stock Transactions'!$E:$E,'Stock Transactions'!$C:$C,$A130,'Stock Transactions'!$D:$D,"調整",'Stock Transactions'!$E:$E,"&lt;0"))</f>
      </c>
      <c r="J130" s="41">
        <f>IF($A130="","",$G130+$H130-$I130)</f>
      </c>
      <c r="K130" s="40" t="n"/>
      <c r="L130" s="42">
        <f>IF($A130="","",IF($J130&lt;$K130,"要補充","適正"))</f>
      </c>
      <c r="M130" s="43" t="n"/>
      <c r="N130" s="44">
        <f>IF($A130="","",$J130*$M130)</f>
      </c>
      <c r="O130" s="37" t="n"/>
    </row>
    <row r="131" ht="21" customHeight="true">
      <c r="A131" s="36" t="n"/>
      <c r="B131" s="37" t="n"/>
      <c r="C131" s="38" t="n"/>
      <c r="D131" s="37" t="n"/>
      <c r="E131" s="37" t="n"/>
      <c r="F131" s="39" t="n"/>
      <c r="G131" s="40" t="n"/>
      <c r="H131" s="41">
        <f>IF($A131="","",SUMIFS('Stock Transactions'!$E:$E,'Stock Transactions'!$C:$C,$A131,'Stock Transactions'!$D:$D,"入庫")+SUMIFS('Stock Transactions'!$E:$E,'Stock Transactions'!$C:$C,$A131,'Stock Transactions'!$D:$D,"調整",'Stock Transactions'!$E:$E,"&gt;0"))</f>
      </c>
      <c r="I131" s="41">
        <f>IF($A131="","",SUMIFS('Stock Transactions'!$E:$E,'Stock Transactions'!$C:$C,$A131,'Stock Transactions'!$D:$D,"出庫")+SUMIFS('Stock Transactions'!$E:$E,'Stock Transactions'!$C:$C,$A131,'Stock Transactions'!$D:$D,"廃棄")-SUMIFS('Stock Transactions'!$E:$E,'Stock Transactions'!$C:$C,$A131,'Stock Transactions'!$D:$D,"調整",'Stock Transactions'!$E:$E,"&lt;0"))</f>
      </c>
      <c r="J131" s="41">
        <f>IF($A131="","",$G131+$H131-$I131)</f>
      </c>
      <c r="K131" s="40" t="n"/>
      <c r="L131" s="42">
        <f>IF($A131="","",IF($J131&lt;$K131,"要補充","適正"))</f>
      </c>
      <c r="M131" s="43" t="n"/>
      <c r="N131" s="44">
        <f>IF($A131="","",$J131*$M131)</f>
      </c>
      <c r="O131" s="37" t="n"/>
    </row>
    <row r="132" ht="21" customHeight="true">
      <c r="A132" s="36" t="n"/>
      <c r="B132" s="37" t="n"/>
      <c r="C132" s="38" t="n"/>
      <c r="D132" s="37" t="n"/>
      <c r="E132" s="37" t="n"/>
      <c r="F132" s="39" t="n"/>
      <c r="G132" s="40" t="n"/>
      <c r="H132" s="41">
        <f>IF($A132="","",SUMIFS('Stock Transactions'!$E:$E,'Stock Transactions'!$C:$C,$A132,'Stock Transactions'!$D:$D,"入庫")+SUMIFS('Stock Transactions'!$E:$E,'Stock Transactions'!$C:$C,$A132,'Stock Transactions'!$D:$D,"調整",'Stock Transactions'!$E:$E,"&gt;0"))</f>
      </c>
      <c r="I132" s="41">
        <f>IF($A132="","",SUMIFS('Stock Transactions'!$E:$E,'Stock Transactions'!$C:$C,$A132,'Stock Transactions'!$D:$D,"出庫")+SUMIFS('Stock Transactions'!$E:$E,'Stock Transactions'!$C:$C,$A132,'Stock Transactions'!$D:$D,"廃棄")-SUMIFS('Stock Transactions'!$E:$E,'Stock Transactions'!$C:$C,$A132,'Stock Transactions'!$D:$D,"調整",'Stock Transactions'!$E:$E,"&lt;0"))</f>
      </c>
      <c r="J132" s="41">
        <f>IF($A132="","",$G132+$H132-$I132)</f>
      </c>
      <c r="K132" s="40" t="n"/>
      <c r="L132" s="42">
        <f>IF($A132="","",IF($J132&lt;$K132,"要補充","適正"))</f>
      </c>
      <c r="M132" s="43" t="n"/>
      <c r="N132" s="44">
        <f>IF($A132="","",$J132*$M132)</f>
      </c>
      <c r="O132" s="37" t="n"/>
    </row>
    <row r="133" ht="21" customHeight="true">
      <c r="A133" s="36" t="n"/>
      <c r="B133" s="37" t="n"/>
      <c r="C133" s="38" t="n"/>
      <c r="D133" s="37" t="n"/>
      <c r="E133" s="37" t="n"/>
      <c r="F133" s="39" t="n"/>
      <c r="G133" s="40" t="n"/>
      <c r="H133" s="41">
        <f>IF($A133="","",SUMIFS('Stock Transactions'!$E:$E,'Stock Transactions'!$C:$C,$A133,'Stock Transactions'!$D:$D,"入庫")+SUMIFS('Stock Transactions'!$E:$E,'Stock Transactions'!$C:$C,$A133,'Stock Transactions'!$D:$D,"調整",'Stock Transactions'!$E:$E,"&gt;0"))</f>
      </c>
      <c r="I133" s="41">
        <f>IF($A133="","",SUMIFS('Stock Transactions'!$E:$E,'Stock Transactions'!$C:$C,$A133,'Stock Transactions'!$D:$D,"出庫")+SUMIFS('Stock Transactions'!$E:$E,'Stock Transactions'!$C:$C,$A133,'Stock Transactions'!$D:$D,"廃棄")-SUMIFS('Stock Transactions'!$E:$E,'Stock Transactions'!$C:$C,$A133,'Stock Transactions'!$D:$D,"調整",'Stock Transactions'!$E:$E,"&lt;0"))</f>
      </c>
      <c r="J133" s="41">
        <f>IF($A133="","",$G133+$H133-$I133)</f>
      </c>
      <c r="K133" s="40" t="n"/>
      <c r="L133" s="42">
        <f>IF($A133="","",IF($J133&lt;$K133,"要補充","適正"))</f>
      </c>
      <c r="M133" s="43" t="n"/>
      <c r="N133" s="44">
        <f>IF($A133="","",$J133*$M133)</f>
      </c>
      <c r="O133" s="37" t="n"/>
    </row>
    <row r="134" ht="21" customHeight="true">
      <c r="A134" s="36" t="n"/>
      <c r="B134" s="37" t="n"/>
      <c r="C134" s="38" t="n"/>
      <c r="D134" s="37" t="n"/>
      <c r="E134" s="37" t="n"/>
      <c r="F134" s="39" t="n"/>
      <c r="G134" s="40" t="n"/>
      <c r="H134" s="41">
        <f>IF($A134="","",SUMIFS('Stock Transactions'!$E:$E,'Stock Transactions'!$C:$C,$A134,'Stock Transactions'!$D:$D,"入庫")+SUMIFS('Stock Transactions'!$E:$E,'Stock Transactions'!$C:$C,$A134,'Stock Transactions'!$D:$D,"調整",'Stock Transactions'!$E:$E,"&gt;0"))</f>
      </c>
      <c r="I134" s="41">
        <f>IF($A134="","",SUMIFS('Stock Transactions'!$E:$E,'Stock Transactions'!$C:$C,$A134,'Stock Transactions'!$D:$D,"出庫")+SUMIFS('Stock Transactions'!$E:$E,'Stock Transactions'!$C:$C,$A134,'Stock Transactions'!$D:$D,"廃棄")-SUMIFS('Stock Transactions'!$E:$E,'Stock Transactions'!$C:$C,$A134,'Stock Transactions'!$D:$D,"調整",'Stock Transactions'!$E:$E,"&lt;0"))</f>
      </c>
      <c r="J134" s="41">
        <f>IF($A134="","",$G134+$H134-$I134)</f>
      </c>
      <c r="K134" s="40" t="n"/>
      <c r="L134" s="42">
        <f>IF($A134="","",IF($J134&lt;$K134,"要補充","適正"))</f>
      </c>
      <c r="M134" s="43" t="n"/>
      <c r="N134" s="44">
        <f>IF($A134="","",$J134*$M134)</f>
      </c>
      <c r="O134" s="37" t="n"/>
    </row>
    <row r="135" ht="21" customHeight="true">
      <c r="A135" s="36" t="n"/>
      <c r="B135" s="37" t="n"/>
      <c r="C135" s="38" t="n"/>
      <c r="D135" s="37" t="n"/>
      <c r="E135" s="37" t="n"/>
      <c r="F135" s="39" t="n"/>
      <c r="G135" s="40" t="n"/>
      <c r="H135" s="41">
        <f>IF($A135="","",SUMIFS('Stock Transactions'!$E:$E,'Stock Transactions'!$C:$C,$A135,'Stock Transactions'!$D:$D,"入庫")+SUMIFS('Stock Transactions'!$E:$E,'Stock Transactions'!$C:$C,$A135,'Stock Transactions'!$D:$D,"調整",'Stock Transactions'!$E:$E,"&gt;0"))</f>
      </c>
      <c r="I135" s="41">
        <f>IF($A135="","",SUMIFS('Stock Transactions'!$E:$E,'Stock Transactions'!$C:$C,$A135,'Stock Transactions'!$D:$D,"出庫")+SUMIFS('Stock Transactions'!$E:$E,'Stock Transactions'!$C:$C,$A135,'Stock Transactions'!$D:$D,"廃棄")-SUMIFS('Stock Transactions'!$E:$E,'Stock Transactions'!$C:$C,$A135,'Stock Transactions'!$D:$D,"調整",'Stock Transactions'!$E:$E,"&lt;0"))</f>
      </c>
      <c r="J135" s="41">
        <f>IF($A135="","",$G135+$H135-$I135)</f>
      </c>
      <c r="K135" s="40" t="n"/>
      <c r="L135" s="42">
        <f>IF($A135="","",IF($J135&lt;$K135,"要補充","適正"))</f>
      </c>
      <c r="M135" s="43" t="n"/>
      <c r="N135" s="44">
        <f>IF($A135="","",$J135*$M135)</f>
      </c>
      <c r="O135" s="37" t="n"/>
    </row>
    <row r="136" ht="21" customHeight="true">
      <c r="A136" s="36" t="n"/>
      <c r="B136" s="37" t="n"/>
      <c r="C136" s="38" t="n"/>
      <c r="D136" s="37" t="n"/>
      <c r="E136" s="37" t="n"/>
      <c r="F136" s="39" t="n"/>
      <c r="G136" s="40" t="n"/>
      <c r="H136" s="41">
        <f>IF($A136="","",SUMIFS('Stock Transactions'!$E:$E,'Stock Transactions'!$C:$C,$A136,'Stock Transactions'!$D:$D,"入庫")+SUMIFS('Stock Transactions'!$E:$E,'Stock Transactions'!$C:$C,$A136,'Stock Transactions'!$D:$D,"調整",'Stock Transactions'!$E:$E,"&gt;0"))</f>
      </c>
      <c r="I136" s="41">
        <f>IF($A136="","",SUMIFS('Stock Transactions'!$E:$E,'Stock Transactions'!$C:$C,$A136,'Stock Transactions'!$D:$D,"出庫")+SUMIFS('Stock Transactions'!$E:$E,'Stock Transactions'!$C:$C,$A136,'Stock Transactions'!$D:$D,"廃棄")-SUMIFS('Stock Transactions'!$E:$E,'Stock Transactions'!$C:$C,$A136,'Stock Transactions'!$D:$D,"調整",'Stock Transactions'!$E:$E,"&lt;0"))</f>
      </c>
      <c r="J136" s="41">
        <f>IF($A136="","",$G136+$H136-$I136)</f>
      </c>
      <c r="K136" s="40" t="n"/>
      <c r="L136" s="42">
        <f>IF($A136="","",IF($J136&lt;$K136,"要補充","適正"))</f>
      </c>
      <c r="M136" s="43" t="n"/>
      <c r="N136" s="44">
        <f>IF($A136="","",$J136*$M136)</f>
      </c>
      <c r="O136" s="37" t="n"/>
    </row>
    <row r="137" ht="21" customHeight="true">
      <c r="A137" s="36" t="n"/>
      <c r="B137" s="37" t="n"/>
      <c r="C137" s="38" t="n"/>
      <c r="D137" s="37" t="n"/>
      <c r="E137" s="37" t="n"/>
      <c r="F137" s="39" t="n"/>
      <c r="G137" s="40" t="n"/>
      <c r="H137" s="41">
        <f>IF($A137="","",SUMIFS('Stock Transactions'!$E:$E,'Stock Transactions'!$C:$C,$A137,'Stock Transactions'!$D:$D,"入庫")+SUMIFS('Stock Transactions'!$E:$E,'Stock Transactions'!$C:$C,$A137,'Stock Transactions'!$D:$D,"調整",'Stock Transactions'!$E:$E,"&gt;0"))</f>
      </c>
      <c r="I137" s="41">
        <f>IF($A137="","",SUMIFS('Stock Transactions'!$E:$E,'Stock Transactions'!$C:$C,$A137,'Stock Transactions'!$D:$D,"出庫")+SUMIFS('Stock Transactions'!$E:$E,'Stock Transactions'!$C:$C,$A137,'Stock Transactions'!$D:$D,"廃棄")-SUMIFS('Stock Transactions'!$E:$E,'Stock Transactions'!$C:$C,$A137,'Stock Transactions'!$D:$D,"調整",'Stock Transactions'!$E:$E,"&lt;0"))</f>
      </c>
      <c r="J137" s="41">
        <f>IF($A137="","",$G137+$H137-$I137)</f>
      </c>
      <c r="K137" s="40" t="n"/>
      <c r="L137" s="42">
        <f>IF($A137="","",IF($J137&lt;$K137,"要補充","適正"))</f>
      </c>
      <c r="M137" s="43" t="n"/>
      <c r="N137" s="44">
        <f>IF($A137="","",$J137*$M137)</f>
      </c>
      <c r="O137" s="37" t="n"/>
    </row>
    <row r="138" ht="21" customHeight="true">
      <c r="A138" s="36" t="n"/>
      <c r="B138" s="37" t="n"/>
      <c r="C138" s="38" t="n"/>
      <c r="D138" s="37" t="n"/>
      <c r="E138" s="37" t="n"/>
      <c r="F138" s="39" t="n"/>
      <c r="G138" s="40" t="n"/>
      <c r="H138" s="41">
        <f>IF($A138="","",SUMIFS('Stock Transactions'!$E:$E,'Stock Transactions'!$C:$C,$A138,'Stock Transactions'!$D:$D,"入庫")+SUMIFS('Stock Transactions'!$E:$E,'Stock Transactions'!$C:$C,$A138,'Stock Transactions'!$D:$D,"調整",'Stock Transactions'!$E:$E,"&gt;0"))</f>
      </c>
      <c r="I138" s="41">
        <f>IF($A138="","",SUMIFS('Stock Transactions'!$E:$E,'Stock Transactions'!$C:$C,$A138,'Stock Transactions'!$D:$D,"出庫")+SUMIFS('Stock Transactions'!$E:$E,'Stock Transactions'!$C:$C,$A138,'Stock Transactions'!$D:$D,"廃棄")-SUMIFS('Stock Transactions'!$E:$E,'Stock Transactions'!$C:$C,$A138,'Stock Transactions'!$D:$D,"調整",'Stock Transactions'!$E:$E,"&lt;0"))</f>
      </c>
      <c r="J138" s="41">
        <f>IF($A138="","",$G138+$H138-$I138)</f>
      </c>
      <c r="K138" s="40" t="n"/>
      <c r="L138" s="42">
        <f>IF($A138="","",IF($J138&lt;$K138,"要補充","適正"))</f>
      </c>
      <c r="M138" s="43" t="n"/>
      <c r="N138" s="44">
        <f>IF($A138="","",$J138*$M138)</f>
      </c>
      <c r="O138" s="37" t="n"/>
    </row>
    <row r="139" ht="21" customHeight="true">
      <c r="A139" s="36" t="n"/>
      <c r="B139" s="37" t="n"/>
      <c r="C139" s="38" t="n"/>
      <c r="D139" s="37" t="n"/>
      <c r="E139" s="37" t="n"/>
      <c r="F139" s="39" t="n"/>
      <c r="G139" s="40" t="n"/>
      <c r="H139" s="41">
        <f>IF($A139="","",SUMIFS('Stock Transactions'!$E:$E,'Stock Transactions'!$C:$C,$A139,'Stock Transactions'!$D:$D,"入庫")+SUMIFS('Stock Transactions'!$E:$E,'Stock Transactions'!$C:$C,$A139,'Stock Transactions'!$D:$D,"調整",'Stock Transactions'!$E:$E,"&gt;0"))</f>
      </c>
      <c r="I139" s="41">
        <f>IF($A139="","",SUMIFS('Stock Transactions'!$E:$E,'Stock Transactions'!$C:$C,$A139,'Stock Transactions'!$D:$D,"出庫")+SUMIFS('Stock Transactions'!$E:$E,'Stock Transactions'!$C:$C,$A139,'Stock Transactions'!$D:$D,"廃棄")-SUMIFS('Stock Transactions'!$E:$E,'Stock Transactions'!$C:$C,$A139,'Stock Transactions'!$D:$D,"調整",'Stock Transactions'!$E:$E,"&lt;0"))</f>
      </c>
      <c r="J139" s="41">
        <f>IF($A139="","",$G139+$H139-$I139)</f>
      </c>
      <c r="K139" s="40" t="n"/>
      <c r="L139" s="42">
        <f>IF($A139="","",IF($J139&lt;$K139,"要補充","適正"))</f>
      </c>
      <c r="M139" s="43" t="n"/>
      <c r="N139" s="44">
        <f>IF($A139="","",$J139*$M139)</f>
      </c>
      <c r="O139" s="37" t="n"/>
    </row>
    <row r="140" ht="21" customHeight="true">
      <c r="A140" s="36" t="n"/>
      <c r="B140" s="37" t="n"/>
      <c r="C140" s="38" t="n"/>
      <c r="D140" s="37" t="n"/>
      <c r="E140" s="37" t="n"/>
      <c r="F140" s="39" t="n"/>
      <c r="G140" s="40" t="n"/>
      <c r="H140" s="41">
        <f>IF($A140="","",SUMIFS('Stock Transactions'!$E:$E,'Stock Transactions'!$C:$C,$A140,'Stock Transactions'!$D:$D,"入庫")+SUMIFS('Stock Transactions'!$E:$E,'Stock Transactions'!$C:$C,$A140,'Stock Transactions'!$D:$D,"調整",'Stock Transactions'!$E:$E,"&gt;0"))</f>
      </c>
      <c r="I140" s="41">
        <f>IF($A140="","",SUMIFS('Stock Transactions'!$E:$E,'Stock Transactions'!$C:$C,$A140,'Stock Transactions'!$D:$D,"出庫")+SUMIFS('Stock Transactions'!$E:$E,'Stock Transactions'!$C:$C,$A140,'Stock Transactions'!$D:$D,"廃棄")-SUMIFS('Stock Transactions'!$E:$E,'Stock Transactions'!$C:$C,$A140,'Stock Transactions'!$D:$D,"調整",'Stock Transactions'!$E:$E,"&lt;0"))</f>
      </c>
      <c r="J140" s="41">
        <f>IF($A140="","",$G140+$H140-$I140)</f>
      </c>
      <c r="K140" s="40" t="n"/>
      <c r="L140" s="42">
        <f>IF($A140="","",IF($J140&lt;$K140,"要補充","適正"))</f>
      </c>
      <c r="M140" s="43" t="n"/>
      <c r="N140" s="44">
        <f>IF($A140="","",$J140*$M140)</f>
      </c>
      <c r="O140" s="37" t="n"/>
    </row>
    <row r="141" ht="21" customHeight="true">
      <c r="A141" s="36" t="n"/>
      <c r="B141" s="37" t="n"/>
      <c r="C141" s="38" t="n"/>
      <c r="D141" s="37" t="n"/>
      <c r="E141" s="37" t="n"/>
      <c r="F141" s="39" t="n"/>
      <c r="G141" s="40" t="n"/>
      <c r="H141" s="41">
        <f>IF($A141="","",SUMIFS('Stock Transactions'!$E:$E,'Stock Transactions'!$C:$C,$A141,'Stock Transactions'!$D:$D,"入庫")+SUMIFS('Stock Transactions'!$E:$E,'Stock Transactions'!$C:$C,$A141,'Stock Transactions'!$D:$D,"調整",'Stock Transactions'!$E:$E,"&gt;0"))</f>
      </c>
      <c r="I141" s="41">
        <f>IF($A141="","",SUMIFS('Stock Transactions'!$E:$E,'Stock Transactions'!$C:$C,$A141,'Stock Transactions'!$D:$D,"出庫")+SUMIFS('Stock Transactions'!$E:$E,'Stock Transactions'!$C:$C,$A141,'Stock Transactions'!$D:$D,"廃棄")-SUMIFS('Stock Transactions'!$E:$E,'Stock Transactions'!$C:$C,$A141,'Stock Transactions'!$D:$D,"調整",'Stock Transactions'!$E:$E,"&lt;0"))</f>
      </c>
      <c r="J141" s="41">
        <f>IF($A141="","",$G141+$H141-$I141)</f>
      </c>
      <c r="K141" s="40" t="n"/>
      <c r="L141" s="42">
        <f>IF($A141="","",IF($J141&lt;$K141,"要補充","適正"))</f>
      </c>
      <c r="M141" s="43" t="n"/>
      <c r="N141" s="44">
        <f>IF($A141="","",$J141*$M141)</f>
      </c>
      <c r="O141" s="37" t="n"/>
    </row>
    <row r="142" ht="21" customHeight="true">
      <c r="A142" s="36" t="n"/>
      <c r="B142" s="37" t="n"/>
      <c r="C142" s="38" t="n"/>
      <c r="D142" s="37" t="n"/>
      <c r="E142" s="37" t="n"/>
      <c r="F142" s="39" t="n"/>
      <c r="G142" s="40" t="n"/>
      <c r="H142" s="41">
        <f>IF($A142="","",SUMIFS('Stock Transactions'!$E:$E,'Stock Transactions'!$C:$C,$A142,'Stock Transactions'!$D:$D,"入庫")+SUMIFS('Stock Transactions'!$E:$E,'Stock Transactions'!$C:$C,$A142,'Stock Transactions'!$D:$D,"調整",'Stock Transactions'!$E:$E,"&gt;0"))</f>
      </c>
      <c r="I142" s="41">
        <f>IF($A142="","",SUMIFS('Stock Transactions'!$E:$E,'Stock Transactions'!$C:$C,$A142,'Stock Transactions'!$D:$D,"出庫")+SUMIFS('Stock Transactions'!$E:$E,'Stock Transactions'!$C:$C,$A142,'Stock Transactions'!$D:$D,"廃棄")-SUMIFS('Stock Transactions'!$E:$E,'Stock Transactions'!$C:$C,$A142,'Stock Transactions'!$D:$D,"調整",'Stock Transactions'!$E:$E,"&lt;0"))</f>
      </c>
      <c r="J142" s="41">
        <f>IF($A142="","",$G142+$H142-$I142)</f>
      </c>
      <c r="K142" s="40" t="n"/>
      <c r="L142" s="42">
        <f>IF($A142="","",IF($J142&lt;$K142,"要補充","適正"))</f>
      </c>
      <c r="M142" s="43" t="n"/>
      <c r="N142" s="44">
        <f>IF($A142="","",$J142*$M142)</f>
      </c>
      <c r="O142" s="37" t="n"/>
    </row>
    <row r="143" ht="21" customHeight="true">
      <c r="A143" s="36" t="n"/>
      <c r="B143" s="37" t="n"/>
      <c r="C143" s="38" t="n"/>
      <c r="D143" s="37" t="n"/>
      <c r="E143" s="37" t="n"/>
      <c r="F143" s="39" t="n"/>
      <c r="G143" s="40" t="n"/>
      <c r="H143" s="41">
        <f>IF($A143="","",SUMIFS('Stock Transactions'!$E:$E,'Stock Transactions'!$C:$C,$A143,'Stock Transactions'!$D:$D,"入庫")+SUMIFS('Stock Transactions'!$E:$E,'Stock Transactions'!$C:$C,$A143,'Stock Transactions'!$D:$D,"調整",'Stock Transactions'!$E:$E,"&gt;0"))</f>
      </c>
      <c r="I143" s="41">
        <f>IF($A143="","",SUMIFS('Stock Transactions'!$E:$E,'Stock Transactions'!$C:$C,$A143,'Stock Transactions'!$D:$D,"出庫")+SUMIFS('Stock Transactions'!$E:$E,'Stock Transactions'!$C:$C,$A143,'Stock Transactions'!$D:$D,"廃棄")-SUMIFS('Stock Transactions'!$E:$E,'Stock Transactions'!$C:$C,$A143,'Stock Transactions'!$D:$D,"調整",'Stock Transactions'!$E:$E,"&lt;0"))</f>
      </c>
      <c r="J143" s="41">
        <f>IF($A143="","",$G143+$H143-$I143)</f>
      </c>
      <c r="K143" s="40" t="n"/>
      <c r="L143" s="42">
        <f>IF($A143="","",IF($J143&lt;$K143,"要補充","適正"))</f>
      </c>
      <c r="M143" s="43" t="n"/>
      <c r="N143" s="44">
        <f>IF($A143="","",$J143*$M143)</f>
      </c>
      <c r="O143" s="37" t="n"/>
    </row>
    <row r="144" ht="21" customHeight="true">
      <c r="A144" s="36" t="n"/>
      <c r="B144" s="37" t="n"/>
      <c r="C144" s="38" t="n"/>
      <c r="D144" s="37" t="n"/>
      <c r="E144" s="37" t="n"/>
      <c r="F144" s="39" t="n"/>
      <c r="G144" s="40" t="n"/>
      <c r="H144" s="41">
        <f>IF($A144="","",SUMIFS('Stock Transactions'!$E:$E,'Stock Transactions'!$C:$C,$A144,'Stock Transactions'!$D:$D,"入庫")+SUMIFS('Stock Transactions'!$E:$E,'Stock Transactions'!$C:$C,$A144,'Stock Transactions'!$D:$D,"調整",'Stock Transactions'!$E:$E,"&gt;0"))</f>
      </c>
      <c r="I144" s="41">
        <f>IF($A144="","",SUMIFS('Stock Transactions'!$E:$E,'Stock Transactions'!$C:$C,$A144,'Stock Transactions'!$D:$D,"出庫")+SUMIFS('Stock Transactions'!$E:$E,'Stock Transactions'!$C:$C,$A144,'Stock Transactions'!$D:$D,"廃棄")-SUMIFS('Stock Transactions'!$E:$E,'Stock Transactions'!$C:$C,$A144,'Stock Transactions'!$D:$D,"調整",'Stock Transactions'!$E:$E,"&lt;0"))</f>
      </c>
      <c r="J144" s="41">
        <f>IF($A144="","",$G144+$H144-$I144)</f>
      </c>
      <c r="K144" s="40" t="n"/>
      <c r="L144" s="42">
        <f>IF($A144="","",IF($J144&lt;$K144,"要補充","適正"))</f>
      </c>
      <c r="M144" s="43" t="n"/>
      <c r="N144" s="44">
        <f>IF($A144="","",$J144*$M144)</f>
      </c>
      <c r="O144" s="37" t="n"/>
    </row>
    <row r="145" ht="21" customHeight="true">
      <c r="A145" s="36" t="n"/>
      <c r="B145" s="37" t="n"/>
      <c r="C145" s="38" t="n"/>
      <c r="D145" s="37" t="n"/>
      <c r="E145" s="37" t="n"/>
      <c r="F145" s="39" t="n"/>
      <c r="G145" s="40" t="n"/>
      <c r="H145" s="41">
        <f>IF($A145="","",SUMIFS('Stock Transactions'!$E:$E,'Stock Transactions'!$C:$C,$A145,'Stock Transactions'!$D:$D,"入庫")+SUMIFS('Stock Transactions'!$E:$E,'Stock Transactions'!$C:$C,$A145,'Stock Transactions'!$D:$D,"調整",'Stock Transactions'!$E:$E,"&gt;0"))</f>
      </c>
      <c r="I145" s="41">
        <f>IF($A145="","",SUMIFS('Stock Transactions'!$E:$E,'Stock Transactions'!$C:$C,$A145,'Stock Transactions'!$D:$D,"出庫")+SUMIFS('Stock Transactions'!$E:$E,'Stock Transactions'!$C:$C,$A145,'Stock Transactions'!$D:$D,"廃棄")-SUMIFS('Stock Transactions'!$E:$E,'Stock Transactions'!$C:$C,$A145,'Stock Transactions'!$D:$D,"調整",'Stock Transactions'!$E:$E,"&lt;0"))</f>
      </c>
      <c r="J145" s="41">
        <f>IF($A145="","",$G145+$H145-$I145)</f>
      </c>
      <c r="K145" s="40" t="n"/>
      <c r="L145" s="42">
        <f>IF($A145="","",IF($J145&lt;$K145,"要補充","適正"))</f>
      </c>
      <c r="M145" s="43" t="n"/>
      <c r="N145" s="44">
        <f>IF($A145="","",$J145*$M145)</f>
      </c>
      <c r="O145" s="37" t="n"/>
    </row>
    <row r="146" ht="21" customHeight="true">
      <c r="A146" s="36" t="n"/>
      <c r="B146" s="37" t="n"/>
      <c r="C146" s="38" t="n"/>
      <c r="D146" s="37" t="n"/>
      <c r="E146" s="37" t="n"/>
      <c r="F146" s="39" t="n"/>
      <c r="G146" s="40" t="n"/>
      <c r="H146" s="41">
        <f>IF($A146="","",SUMIFS('Stock Transactions'!$E:$E,'Stock Transactions'!$C:$C,$A146,'Stock Transactions'!$D:$D,"入庫")+SUMIFS('Stock Transactions'!$E:$E,'Stock Transactions'!$C:$C,$A146,'Stock Transactions'!$D:$D,"調整",'Stock Transactions'!$E:$E,"&gt;0"))</f>
      </c>
      <c r="I146" s="41">
        <f>IF($A146="","",SUMIFS('Stock Transactions'!$E:$E,'Stock Transactions'!$C:$C,$A146,'Stock Transactions'!$D:$D,"出庫")+SUMIFS('Stock Transactions'!$E:$E,'Stock Transactions'!$C:$C,$A146,'Stock Transactions'!$D:$D,"廃棄")-SUMIFS('Stock Transactions'!$E:$E,'Stock Transactions'!$C:$C,$A146,'Stock Transactions'!$D:$D,"調整",'Stock Transactions'!$E:$E,"&lt;0"))</f>
      </c>
      <c r="J146" s="41">
        <f>IF($A146="","",$G146+$H146-$I146)</f>
      </c>
      <c r="K146" s="40" t="n"/>
      <c r="L146" s="42">
        <f>IF($A146="","",IF($J146&lt;$K146,"要補充","適正"))</f>
      </c>
      <c r="M146" s="43" t="n"/>
      <c r="N146" s="44">
        <f>IF($A146="","",$J146*$M146)</f>
      </c>
      <c r="O146" s="37" t="n"/>
    </row>
    <row r="147" ht="21" customHeight="true">
      <c r="A147" s="36" t="n"/>
      <c r="B147" s="37" t="n"/>
      <c r="C147" s="38" t="n"/>
      <c r="D147" s="37" t="n"/>
      <c r="E147" s="37" t="n"/>
      <c r="F147" s="39" t="n"/>
      <c r="G147" s="40" t="n"/>
      <c r="H147" s="41">
        <f>IF($A147="","",SUMIFS('Stock Transactions'!$E:$E,'Stock Transactions'!$C:$C,$A147,'Stock Transactions'!$D:$D,"入庫")+SUMIFS('Stock Transactions'!$E:$E,'Stock Transactions'!$C:$C,$A147,'Stock Transactions'!$D:$D,"調整",'Stock Transactions'!$E:$E,"&gt;0"))</f>
      </c>
      <c r="I147" s="41">
        <f>IF($A147="","",SUMIFS('Stock Transactions'!$E:$E,'Stock Transactions'!$C:$C,$A147,'Stock Transactions'!$D:$D,"出庫")+SUMIFS('Stock Transactions'!$E:$E,'Stock Transactions'!$C:$C,$A147,'Stock Transactions'!$D:$D,"廃棄")-SUMIFS('Stock Transactions'!$E:$E,'Stock Transactions'!$C:$C,$A147,'Stock Transactions'!$D:$D,"調整",'Stock Transactions'!$E:$E,"&lt;0"))</f>
      </c>
      <c r="J147" s="41">
        <f>IF($A147="","",$G147+$H147-$I147)</f>
      </c>
      <c r="K147" s="40" t="n"/>
      <c r="L147" s="42">
        <f>IF($A147="","",IF($J147&lt;$K147,"要補充","適正"))</f>
      </c>
      <c r="M147" s="43" t="n"/>
      <c r="N147" s="44">
        <f>IF($A147="","",$J147*$M147)</f>
      </c>
      <c r="O147" s="37" t="n"/>
    </row>
    <row r="148" ht="21" customHeight="true">
      <c r="A148" s="36" t="n"/>
      <c r="B148" s="37" t="n"/>
      <c r="C148" s="38" t="n"/>
      <c r="D148" s="37" t="n"/>
      <c r="E148" s="37" t="n"/>
      <c r="F148" s="39" t="n"/>
      <c r="G148" s="40" t="n"/>
      <c r="H148" s="41">
        <f>IF($A148="","",SUMIFS('Stock Transactions'!$E:$E,'Stock Transactions'!$C:$C,$A148,'Stock Transactions'!$D:$D,"入庫")+SUMIFS('Stock Transactions'!$E:$E,'Stock Transactions'!$C:$C,$A148,'Stock Transactions'!$D:$D,"調整",'Stock Transactions'!$E:$E,"&gt;0"))</f>
      </c>
      <c r="I148" s="41">
        <f>IF($A148="","",SUMIFS('Stock Transactions'!$E:$E,'Stock Transactions'!$C:$C,$A148,'Stock Transactions'!$D:$D,"出庫")+SUMIFS('Stock Transactions'!$E:$E,'Stock Transactions'!$C:$C,$A148,'Stock Transactions'!$D:$D,"廃棄")-SUMIFS('Stock Transactions'!$E:$E,'Stock Transactions'!$C:$C,$A148,'Stock Transactions'!$D:$D,"調整",'Stock Transactions'!$E:$E,"&lt;0"))</f>
      </c>
      <c r="J148" s="41">
        <f>IF($A148="","",$G148+$H148-$I148)</f>
      </c>
      <c r="K148" s="40" t="n"/>
      <c r="L148" s="42">
        <f>IF($A148="","",IF($J148&lt;$K148,"要補充","適正"))</f>
      </c>
      <c r="M148" s="43" t="n"/>
      <c r="N148" s="44">
        <f>IF($A148="","",$J148*$M148)</f>
      </c>
      <c r="O148" s="37" t="n"/>
    </row>
    <row r="149" ht="21" customHeight="true">
      <c r="A149" s="36" t="n"/>
      <c r="B149" s="37" t="n"/>
      <c r="C149" s="38" t="n"/>
      <c r="D149" s="37" t="n"/>
      <c r="E149" s="37" t="n"/>
      <c r="F149" s="39" t="n"/>
      <c r="G149" s="40" t="n"/>
      <c r="H149" s="41">
        <f>IF($A149="","",SUMIFS('Stock Transactions'!$E:$E,'Stock Transactions'!$C:$C,$A149,'Stock Transactions'!$D:$D,"入庫")+SUMIFS('Stock Transactions'!$E:$E,'Stock Transactions'!$C:$C,$A149,'Stock Transactions'!$D:$D,"調整",'Stock Transactions'!$E:$E,"&gt;0"))</f>
      </c>
      <c r="I149" s="41">
        <f>IF($A149="","",SUMIFS('Stock Transactions'!$E:$E,'Stock Transactions'!$C:$C,$A149,'Stock Transactions'!$D:$D,"出庫")+SUMIFS('Stock Transactions'!$E:$E,'Stock Transactions'!$C:$C,$A149,'Stock Transactions'!$D:$D,"廃棄")-SUMIFS('Stock Transactions'!$E:$E,'Stock Transactions'!$C:$C,$A149,'Stock Transactions'!$D:$D,"調整",'Stock Transactions'!$E:$E,"&lt;0"))</f>
      </c>
      <c r="J149" s="41">
        <f>IF($A149="","",$G149+$H149-$I149)</f>
      </c>
      <c r="K149" s="40" t="n"/>
      <c r="L149" s="42">
        <f>IF($A149="","",IF($J149&lt;$K149,"要補充","適正"))</f>
      </c>
      <c r="M149" s="43" t="n"/>
      <c r="N149" s="44">
        <f>IF($A149="","",$J149*$M149)</f>
      </c>
      <c r="O149" s="37" t="n"/>
    </row>
    <row r="150" ht="21" customHeight="true">
      <c r="A150" s="36" t="n"/>
      <c r="B150" s="37" t="n"/>
      <c r="C150" s="38" t="n"/>
      <c r="D150" s="37" t="n"/>
      <c r="E150" s="37" t="n"/>
      <c r="F150" s="39" t="n"/>
      <c r="G150" s="40" t="n"/>
      <c r="H150" s="41">
        <f>IF($A150="","",SUMIFS('Stock Transactions'!$E:$E,'Stock Transactions'!$C:$C,$A150,'Stock Transactions'!$D:$D,"入庫")+SUMIFS('Stock Transactions'!$E:$E,'Stock Transactions'!$C:$C,$A150,'Stock Transactions'!$D:$D,"調整",'Stock Transactions'!$E:$E,"&gt;0"))</f>
      </c>
      <c r="I150" s="41">
        <f>IF($A150="","",SUMIFS('Stock Transactions'!$E:$E,'Stock Transactions'!$C:$C,$A150,'Stock Transactions'!$D:$D,"出庫")+SUMIFS('Stock Transactions'!$E:$E,'Stock Transactions'!$C:$C,$A150,'Stock Transactions'!$D:$D,"廃棄")-SUMIFS('Stock Transactions'!$E:$E,'Stock Transactions'!$C:$C,$A150,'Stock Transactions'!$D:$D,"調整",'Stock Transactions'!$E:$E,"&lt;0"))</f>
      </c>
      <c r="J150" s="41">
        <f>IF($A150="","",$G150+$H150-$I150)</f>
      </c>
      <c r="K150" s="40" t="n"/>
      <c r="L150" s="42">
        <f>IF($A150="","",IF($J150&lt;$K150,"要補充","適正"))</f>
      </c>
      <c r="M150" s="43" t="n"/>
      <c r="N150" s="44">
        <f>IF($A150="","",$J150*$M150)</f>
      </c>
      <c r="O150" s="37" t="n"/>
    </row>
    <row r="151" ht="21" customHeight="true">
      <c r="A151" s="36" t="n"/>
      <c r="B151" s="37" t="n"/>
      <c r="C151" s="38" t="n"/>
      <c r="D151" s="37" t="n"/>
      <c r="E151" s="37" t="n"/>
      <c r="F151" s="39" t="n"/>
      <c r="G151" s="40" t="n"/>
      <c r="H151" s="41">
        <f>IF($A151="","",SUMIFS('Stock Transactions'!$E:$E,'Stock Transactions'!$C:$C,$A151,'Stock Transactions'!$D:$D,"入庫")+SUMIFS('Stock Transactions'!$E:$E,'Stock Transactions'!$C:$C,$A151,'Stock Transactions'!$D:$D,"調整",'Stock Transactions'!$E:$E,"&gt;0"))</f>
      </c>
      <c r="I151" s="41">
        <f>IF($A151="","",SUMIFS('Stock Transactions'!$E:$E,'Stock Transactions'!$C:$C,$A151,'Stock Transactions'!$D:$D,"出庫")+SUMIFS('Stock Transactions'!$E:$E,'Stock Transactions'!$C:$C,$A151,'Stock Transactions'!$D:$D,"廃棄")-SUMIFS('Stock Transactions'!$E:$E,'Stock Transactions'!$C:$C,$A151,'Stock Transactions'!$D:$D,"調整",'Stock Transactions'!$E:$E,"&lt;0"))</f>
      </c>
      <c r="J151" s="41">
        <f>IF($A151="","",$G151+$H151-$I151)</f>
      </c>
      <c r="K151" s="40" t="n"/>
      <c r="L151" s="42">
        <f>IF($A151="","",IF($J151&lt;$K151,"要補充","適正"))</f>
      </c>
      <c r="M151" s="43" t="n"/>
      <c r="N151" s="44">
        <f>IF($A151="","",$J151*$M151)</f>
      </c>
      <c r="O151" s="37" t="n"/>
    </row>
    <row r="152" ht="21" customHeight="true">
      <c r="A152" s="36" t="n"/>
      <c r="B152" s="37" t="n"/>
      <c r="C152" s="38" t="n"/>
      <c r="D152" s="37" t="n"/>
      <c r="E152" s="37" t="n"/>
      <c r="F152" s="39" t="n"/>
      <c r="G152" s="40" t="n"/>
      <c r="H152" s="41">
        <f>IF($A152="","",SUMIFS('Stock Transactions'!$E:$E,'Stock Transactions'!$C:$C,$A152,'Stock Transactions'!$D:$D,"入庫")+SUMIFS('Stock Transactions'!$E:$E,'Stock Transactions'!$C:$C,$A152,'Stock Transactions'!$D:$D,"調整",'Stock Transactions'!$E:$E,"&gt;0"))</f>
      </c>
      <c r="I152" s="41">
        <f>IF($A152="","",SUMIFS('Stock Transactions'!$E:$E,'Stock Transactions'!$C:$C,$A152,'Stock Transactions'!$D:$D,"出庫")+SUMIFS('Stock Transactions'!$E:$E,'Stock Transactions'!$C:$C,$A152,'Stock Transactions'!$D:$D,"廃棄")-SUMIFS('Stock Transactions'!$E:$E,'Stock Transactions'!$C:$C,$A152,'Stock Transactions'!$D:$D,"調整",'Stock Transactions'!$E:$E,"&lt;0"))</f>
      </c>
      <c r="J152" s="41">
        <f>IF($A152="","",$G152+$H152-$I152)</f>
      </c>
      <c r="K152" s="40" t="n"/>
      <c r="L152" s="42">
        <f>IF($A152="","",IF($J152&lt;$K152,"要補充","適正"))</f>
      </c>
      <c r="M152" s="43" t="n"/>
      <c r="N152" s="44">
        <f>IF($A152="","",$J152*$M152)</f>
      </c>
      <c r="O152" s="37" t="n"/>
    </row>
    <row r="153" ht="21" customHeight="true">
      <c r="A153" s="36" t="n"/>
      <c r="B153" s="37" t="n"/>
      <c r="C153" s="38" t="n"/>
      <c r="D153" s="37" t="n"/>
      <c r="E153" s="37" t="n"/>
      <c r="F153" s="39" t="n"/>
      <c r="G153" s="40" t="n"/>
      <c r="H153" s="41">
        <f>IF($A153="","",SUMIFS('Stock Transactions'!$E:$E,'Stock Transactions'!$C:$C,$A153,'Stock Transactions'!$D:$D,"入庫")+SUMIFS('Stock Transactions'!$E:$E,'Stock Transactions'!$C:$C,$A153,'Stock Transactions'!$D:$D,"調整",'Stock Transactions'!$E:$E,"&gt;0"))</f>
      </c>
      <c r="I153" s="41">
        <f>IF($A153="","",SUMIFS('Stock Transactions'!$E:$E,'Stock Transactions'!$C:$C,$A153,'Stock Transactions'!$D:$D,"出庫")+SUMIFS('Stock Transactions'!$E:$E,'Stock Transactions'!$C:$C,$A153,'Stock Transactions'!$D:$D,"廃棄")-SUMIFS('Stock Transactions'!$E:$E,'Stock Transactions'!$C:$C,$A153,'Stock Transactions'!$D:$D,"調整",'Stock Transactions'!$E:$E,"&lt;0"))</f>
      </c>
      <c r="J153" s="41">
        <f>IF($A153="","",$G153+$H153-$I153)</f>
      </c>
      <c r="K153" s="40" t="n"/>
      <c r="L153" s="42">
        <f>IF($A153="","",IF($J153&lt;$K153,"要補充","適正"))</f>
      </c>
      <c r="M153" s="43" t="n"/>
      <c r="N153" s="44">
        <f>IF($A153="","",$J153*$M153)</f>
      </c>
      <c r="O153" s="37" t="n"/>
    </row>
    <row r="154" ht="21" customHeight="true">
      <c r="A154" s="36" t="n"/>
      <c r="B154" s="37" t="n"/>
      <c r="C154" s="38" t="n"/>
      <c r="D154" s="37" t="n"/>
      <c r="E154" s="37" t="n"/>
      <c r="F154" s="39" t="n"/>
      <c r="G154" s="40" t="n"/>
      <c r="H154" s="41">
        <f>IF($A154="","",SUMIFS('Stock Transactions'!$E:$E,'Stock Transactions'!$C:$C,$A154,'Stock Transactions'!$D:$D,"入庫")+SUMIFS('Stock Transactions'!$E:$E,'Stock Transactions'!$C:$C,$A154,'Stock Transactions'!$D:$D,"調整",'Stock Transactions'!$E:$E,"&gt;0"))</f>
      </c>
      <c r="I154" s="41">
        <f>IF($A154="","",SUMIFS('Stock Transactions'!$E:$E,'Stock Transactions'!$C:$C,$A154,'Stock Transactions'!$D:$D,"出庫")+SUMIFS('Stock Transactions'!$E:$E,'Stock Transactions'!$C:$C,$A154,'Stock Transactions'!$D:$D,"廃棄")-SUMIFS('Stock Transactions'!$E:$E,'Stock Transactions'!$C:$C,$A154,'Stock Transactions'!$D:$D,"調整",'Stock Transactions'!$E:$E,"&lt;0"))</f>
      </c>
      <c r="J154" s="41">
        <f>IF($A154="","",$G154+$H154-$I154)</f>
      </c>
      <c r="K154" s="40" t="n"/>
      <c r="L154" s="42">
        <f>IF($A154="","",IF($J154&lt;$K154,"要補充","適正"))</f>
      </c>
      <c r="M154" s="43" t="n"/>
      <c r="N154" s="44">
        <f>IF($A154="","",$J154*$M154)</f>
      </c>
      <c r="O154" s="37" t="n"/>
    </row>
    <row r="155" ht="21" customHeight="true">
      <c r="A155" s="36" t="n"/>
      <c r="B155" s="37" t="n"/>
      <c r="C155" s="38" t="n"/>
      <c r="D155" s="37" t="n"/>
      <c r="E155" s="37" t="n"/>
      <c r="F155" s="39" t="n"/>
      <c r="G155" s="40" t="n"/>
      <c r="H155" s="41">
        <f>IF($A155="","",SUMIFS('Stock Transactions'!$E:$E,'Stock Transactions'!$C:$C,$A155,'Stock Transactions'!$D:$D,"入庫")+SUMIFS('Stock Transactions'!$E:$E,'Stock Transactions'!$C:$C,$A155,'Stock Transactions'!$D:$D,"調整",'Stock Transactions'!$E:$E,"&gt;0"))</f>
      </c>
      <c r="I155" s="41">
        <f>IF($A155="","",SUMIFS('Stock Transactions'!$E:$E,'Stock Transactions'!$C:$C,$A155,'Stock Transactions'!$D:$D,"出庫")+SUMIFS('Stock Transactions'!$E:$E,'Stock Transactions'!$C:$C,$A155,'Stock Transactions'!$D:$D,"廃棄")-SUMIFS('Stock Transactions'!$E:$E,'Stock Transactions'!$C:$C,$A155,'Stock Transactions'!$D:$D,"調整",'Stock Transactions'!$E:$E,"&lt;0"))</f>
      </c>
      <c r="J155" s="41">
        <f>IF($A155="","",$G155+$H155-$I155)</f>
      </c>
      <c r="K155" s="40" t="n"/>
      <c r="L155" s="42">
        <f>IF($A155="","",IF($J155&lt;$K155,"要補充","適正"))</f>
      </c>
      <c r="M155" s="43" t="n"/>
      <c r="N155" s="44">
        <f>IF($A155="","",$J155*$M155)</f>
      </c>
      <c r="O155" s="37" t="n"/>
    </row>
    <row r="156" ht="21" customHeight="true">
      <c r="A156" s="36" t="n"/>
      <c r="B156" s="37" t="n"/>
      <c r="C156" s="38" t="n"/>
      <c r="D156" s="37" t="n"/>
      <c r="E156" s="37" t="n"/>
      <c r="F156" s="39" t="n"/>
      <c r="G156" s="40" t="n"/>
      <c r="H156" s="41">
        <f>IF($A156="","",SUMIFS('Stock Transactions'!$E:$E,'Stock Transactions'!$C:$C,$A156,'Stock Transactions'!$D:$D,"入庫")+SUMIFS('Stock Transactions'!$E:$E,'Stock Transactions'!$C:$C,$A156,'Stock Transactions'!$D:$D,"調整",'Stock Transactions'!$E:$E,"&gt;0"))</f>
      </c>
      <c r="I156" s="41">
        <f>IF($A156="","",SUMIFS('Stock Transactions'!$E:$E,'Stock Transactions'!$C:$C,$A156,'Stock Transactions'!$D:$D,"出庫")+SUMIFS('Stock Transactions'!$E:$E,'Stock Transactions'!$C:$C,$A156,'Stock Transactions'!$D:$D,"廃棄")-SUMIFS('Stock Transactions'!$E:$E,'Stock Transactions'!$C:$C,$A156,'Stock Transactions'!$D:$D,"調整",'Stock Transactions'!$E:$E,"&lt;0"))</f>
      </c>
      <c r="J156" s="41">
        <f>IF($A156="","",$G156+$H156-$I156)</f>
      </c>
      <c r="K156" s="40" t="n"/>
      <c r="L156" s="42">
        <f>IF($A156="","",IF($J156&lt;$K156,"要補充","適正"))</f>
      </c>
      <c r="M156" s="43" t="n"/>
      <c r="N156" s="44">
        <f>IF($A156="","",$J156*$M156)</f>
      </c>
      <c r="O156" s="37" t="n"/>
    </row>
    <row r="157" ht="21" customHeight="true">
      <c r="A157" s="36" t="n"/>
      <c r="B157" s="37" t="n"/>
      <c r="C157" s="38" t="n"/>
      <c r="D157" s="37" t="n"/>
      <c r="E157" s="37" t="n"/>
      <c r="F157" s="39" t="n"/>
      <c r="G157" s="40" t="n"/>
      <c r="H157" s="41">
        <f>IF($A157="","",SUMIFS('Stock Transactions'!$E:$E,'Stock Transactions'!$C:$C,$A157,'Stock Transactions'!$D:$D,"入庫")+SUMIFS('Stock Transactions'!$E:$E,'Stock Transactions'!$C:$C,$A157,'Stock Transactions'!$D:$D,"調整",'Stock Transactions'!$E:$E,"&gt;0"))</f>
      </c>
      <c r="I157" s="41">
        <f>IF($A157="","",SUMIFS('Stock Transactions'!$E:$E,'Stock Transactions'!$C:$C,$A157,'Stock Transactions'!$D:$D,"出庫")+SUMIFS('Stock Transactions'!$E:$E,'Stock Transactions'!$C:$C,$A157,'Stock Transactions'!$D:$D,"廃棄")-SUMIFS('Stock Transactions'!$E:$E,'Stock Transactions'!$C:$C,$A157,'Stock Transactions'!$D:$D,"調整",'Stock Transactions'!$E:$E,"&lt;0"))</f>
      </c>
      <c r="J157" s="41">
        <f>IF($A157="","",$G157+$H157-$I157)</f>
      </c>
      <c r="K157" s="40" t="n"/>
      <c r="L157" s="42">
        <f>IF($A157="","",IF($J157&lt;$K157,"要補充","適正"))</f>
      </c>
      <c r="M157" s="43" t="n"/>
      <c r="N157" s="44">
        <f>IF($A157="","",$J157*$M157)</f>
      </c>
      <c r="O157" s="37" t="n"/>
    </row>
    <row r="158" ht="21" customHeight="true">
      <c r="A158" s="36" t="n"/>
      <c r="B158" s="37" t="n"/>
      <c r="C158" s="38" t="n"/>
      <c r="D158" s="37" t="n"/>
      <c r="E158" s="37" t="n"/>
      <c r="F158" s="39" t="n"/>
      <c r="G158" s="40" t="n"/>
      <c r="H158" s="41">
        <f>IF($A158="","",SUMIFS('Stock Transactions'!$E:$E,'Stock Transactions'!$C:$C,$A158,'Stock Transactions'!$D:$D,"入庫")+SUMIFS('Stock Transactions'!$E:$E,'Stock Transactions'!$C:$C,$A158,'Stock Transactions'!$D:$D,"調整",'Stock Transactions'!$E:$E,"&gt;0"))</f>
      </c>
      <c r="I158" s="41">
        <f>IF($A158="","",SUMIFS('Stock Transactions'!$E:$E,'Stock Transactions'!$C:$C,$A158,'Stock Transactions'!$D:$D,"出庫")+SUMIFS('Stock Transactions'!$E:$E,'Stock Transactions'!$C:$C,$A158,'Stock Transactions'!$D:$D,"廃棄")-SUMIFS('Stock Transactions'!$E:$E,'Stock Transactions'!$C:$C,$A158,'Stock Transactions'!$D:$D,"調整",'Stock Transactions'!$E:$E,"&lt;0"))</f>
      </c>
      <c r="J158" s="41">
        <f>IF($A158="","",$G158+$H158-$I158)</f>
      </c>
      <c r="K158" s="40" t="n"/>
      <c r="L158" s="42">
        <f>IF($A158="","",IF($J158&lt;$K158,"要補充","適正"))</f>
      </c>
      <c r="M158" s="43" t="n"/>
      <c r="N158" s="44">
        <f>IF($A158="","",$J158*$M158)</f>
      </c>
      <c r="O158" s="37" t="n"/>
    </row>
    <row r="159" ht="21" customHeight="true">
      <c r="A159" s="36" t="n"/>
      <c r="B159" s="37" t="n"/>
      <c r="C159" s="38" t="n"/>
      <c r="D159" s="37" t="n"/>
      <c r="E159" s="37" t="n"/>
      <c r="F159" s="39" t="n"/>
      <c r="G159" s="40" t="n"/>
      <c r="H159" s="41">
        <f>IF($A159="","",SUMIFS('Stock Transactions'!$E:$E,'Stock Transactions'!$C:$C,$A159,'Stock Transactions'!$D:$D,"入庫")+SUMIFS('Stock Transactions'!$E:$E,'Stock Transactions'!$C:$C,$A159,'Stock Transactions'!$D:$D,"調整",'Stock Transactions'!$E:$E,"&gt;0"))</f>
      </c>
      <c r="I159" s="41">
        <f>IF($A159="","",SUMIFS('Stock Transactions'!$E:$E,'Stock Transactions'!$C:$C,$A159,'Stock Transactions'!$D:$D,"出庫")+SUMIFS('Stock Transactions'!$E:$E,'Stock Transactions'!$C:$C,$A159,'Stock Transactions'!$D:$D,"廃棄")-SUMIFS('Stock Transactions'!$E:$E,'Stock Transactions'!$C:$C,$A159,'Stock Transactions'!$D:$D,"調整",'Stock Transactions'!$E:$E,"&lt;0"))</f>
      </c>
      <c r="J159" s="41">
        <f>IF($A159="","",$G159+$H159-$I159)</f>
      </c>
      <c r="K159" s="40" t="n"/>
      <c r="L159" s="42">
        <f>IF($A159="","",IF($J159&lt;$K159,"要補充","適正"))</f>
      </c>
      <c r="M159" s="43" t="n"/>
      <c r="N159" s="44">
        <f>IF($A159="","",$J159*$M159)</f>
      </c>
      <c r="O159" s="37" t="n"/>
    </row>
    <row r="160" ht="21" customHeight="true">
      <c r="A160" s="36" t="n"/>
      <c r="B160" s="37" t="n"/>
      <c r="C160" s="38" t="n"/>
      <c r="D160" s="37" t="n"/>
      <c r="E160" s="37" t="n"/>
      <c r="F160" s="39" t="n"/>
      <c r="G160" s="40" t="n"/>
      <c r="H160" s="41">
        <f>IF($A160="","",SUMIFS('Stock Transactions'!$E:$E,'Stock Transactions'!$C:$C,$A160,'Stock Transactions'!$D:$D,"入庫")+SUMIFS('Stock Transactions'!$E:$E,'Stock Transactions'!$C:$C,$A160,'Stock Transactions'!$D:$D,"調整",'Stock Transactions'!$E:$E,"&gt;0"))</f>
      </c>
      <c r="I160" s="41">
        <f>IF($A160="","",SUMIFS('Stock Transactions'!$E:$E,'Stock Transactions'!$C:$C,$A160,'Stock Transactions'!$D:$D,"出庫")+SUMIFS('Stock Transactions'!$E:$E,'Stock Transactions'!$C:$C,$A160,'Stock Transactions'!$D:$D,"廃棄")-SUMIFS('Stock Transactions'!$E:$E,'Stock Transactions'!$C:$C,$A160,'Stock Transactions'!$D:$D,"調整",'Stock Transactions'!$E:$E,"&lt;0"))</f>
      </c>
      <c r="J160" s="41">
        <f>IF($A160="","",$G160+$H160-$I160)</f>
      </c>
      <c r="K160" s="40" t="n"/>
      <c r="L160" s="42">
        <f>IF($A160="","",IF($J160&lt;$K160,"要補充","適正"))</f>
      </c>
      <c r="M160" s="43" t="n"/>
      <c r="N160" s="44">
        <f>IF($A160="","",$J160*$M160)</f>
      </c>
      <c r="O160" s="37" t="n"/>
    </row>
    <row r="161" ht="21" customHeight="true">
      <c r="A161" s="36" t="n"/>
      <c r="B161" s="37" t="n"/>
      <c r="C161" s="38" t="n"/>
      <c r="D161" s="37" t="n"/>
      <c r="E161" s="37" t="n"/>
      <c r="F161" s="39" t="n"/>
      <c r="G161" s="40" t="n"/>
      <c r="H161" s="41">
        <f>IF($A161="","",SUMIFS('Stock Transactions'!$E:$E,'Stock Transactions'!$C:$C,$A161,'Stock Transactions'!$D:$D,"入庫")+SUMIFS('Stock Transactions'!$E:$E,'Stock Transactions'!$C:$C,$A161,'Stock Transactions'!$D:$D,"調整",'Stock Transactions'!$E:$E,"&gt;0"))</f>
      </c>
      <c r="I161" s="41">
        <f>IF($A161="","",SUMIFS('Stock Transactions'!$E:$E,'Stock Transactions'!$C:$C,$A161,'Stock Transactions'!$D:$D,"出庫")+SUMIFS('Stock Transactions'!$E:$E,'Stock Transactions'!$C:$C,$A161,'Stock Transactions'!$D:$D,"廃棄")-SUMIFS('Stock Transactions'!$E:$E,'Stock Transactions'!$C:$C,$A161,'Stock Transactions'!$D:$D,"調整",'Stock Transactions'!$E:$E,"&lt;0"))</f>
      </c>
      <c r="J161" s="41">
        <f>IF($A161="","",$G161+$H161-$I161)</f>
      </c>
      <c r="K161" s="40" t="n"/>
      <c r="L161" s="42">
        <f>IF($A161="","",IF($J161&lt;$K161,"要補充","適正"))</f>
      </c>
      <c r="M161" s="43" t="n"/>
      <c r="N161" s="44">
        <f>IF($A161="","",$J161*$M161)</f>
      </c>
      <c r="O161" s="37" t="n"/>
    </row>
    <row r="162" ht="21" customHeight="true">
      <c r="A162" s="36" t="n"/>
      <c r="B162" s="37" t="n"/>
      <c r="C162" s="38" t="n"/>
      <c r="D162" s="37" t="n"/>
      <c r="E162" s="37" t="n"/>
      <c r="F162" s="39" t="n"/>
      <c r="G162" s="40" t="n"/>
      <c r="H162" s="41">
        <f>IF($A162="","",SUMIFS('Stock Transactions'!$E:$E,'Stock Transactions'!$C:$C,$A162,'Stock Transactions'!$D:$D,"入庫")+SUMIFS('Stock Transactions'!$E:$E,'Stock Transactions'!$C:$C,$A162,'Stock Transactions'!$D:$D,"調整",'Stock Transactions'!$E:$E,"&gt;0"))</f>
      </c>
      <c r="I162" s="41">
        <f>IF($A162="","",SUMIFS('Stock Transactions'!$E:$E,'Stock Transactions'!$C:$C,$A162,'Stock Transactions'!$D:$D,"出庫")+SUMIFS('Stock Transactions'!$E:$E,'Stock Transactions'!$C:$C,$A162,'Stock Transactions'!$D:$D,"廃棄")-SUMIFS('Stock Transactions'!$E:$E,'Stock Transactions'!$C:$C,$A162,'Stock Transactions'!$D:$D,"調整",'Stock Transactions'!$E:$E,"&lt;0"))</f>
      </c>
      <c r="J162" s="41">
        <f>IF($A162="","",$G162+$H162-$I162)</f>
      </c>
      <c r="K162" s="40" t="n"/>
      <c r="L162" s="42">
        <f>IF($A162="","",IF($J162&lt;$K162,"要補充","適正"))</f>
      </c>
      <c r="M162" s="43" t="n"/>
      <c r="N162" s="44">
        <f>IF($A162="","",$J162*$M162)</f>
      </c>
      <c r="O162" s="37" t="n"/>
    </row>
    <row r="163" ht="21" customHeight="true">
      <c r="A163" s="36" t="n"/>
      <c r="B163" s="37" t="n"/>
      <c r="C163" s="38" t="n"/>
      <c r="D163" s="37" t="n"/>
      <c r="E163" s="37" t="n"/>
      <c r="F163" s="39" t="n"/>
      <c r="G163" s="40" t="n"/>
      <c r="H163" s="41">
        <f>IF($A163="","",SUMIFS('Stock Transactions'!$E:$E,'Stock Transactions'!$C:$C,$A163,'Stock Transactions'!$D:$D,"入庫")+SUMIFS('Stock Transactions'!$E:$E,'Stock Transactions'!$C:$C,$A163,'Stock Transactions'!$D:$D,"調整",'Stock Transactions'!$E:$E,"&gt;0"))</f>
      </c>
      <c r="I163" s="41">
        <f>IF($A163="","",SUMIFS('Stock Transactions'!$E:$E,'Stock Transactions'!$C:$C,$A163,'Stock Transactions'!$D:$D,"出庫")+SUMIFS('Stock Transactions'!$E:$E,'Stock Transactions'!$C:$C,$A163,'Stock Transactions'!$D:$D,"廃棄")-SUMIFS('Stock Transactions'!$E:$E,'Stock Transactions'!$C:$C,$A163,'Stock Transactions'!$D:$D,"調整",'Stock Transactions'!$E:$E,"&lt;0"))</f>
      </c>
      <c r="J163" s="41">
        <f>IF($A163="","",$G163+$H163-$I163)</f>
      </c>
      <c r="K163" s="40" t="n"/>
      <c r="L163" s="42">
        <f>IF($A163="","",IF($J163&lt;$K163,"要補充","適正"))</f>
      </c>
      <c r="M163" s="43" t="n"/>
      <c r="N163" s="44">
        <f>IF($A163="","",$J163*$M163)</f>
      </c>
      <c r="O163" s="37" t="n"/>
    </row>
    <row r="164" ht="21" customHeight="true">
      <c r="A164" s="36" t="n"/>
      <c r="B164" s="37" t="n"/>
      <c r="C164" s="38" t="n"/>
      <c r="D164" s="37" t="n"/>
      <c r="E164" s="37" t="n"/>
      <c r="F164" s="39" t="n"/>
      <c r="G164" s="40" t="n"/>
      <c r="H164" s="41">
        <f>IF($A164="","",SUMIFS('Stock Transactions'!$E:$E,'Stock Transactions'!$C:$C,$A164,'Stock Transactions'!$D:$D,"入庫")+SUMIFS('Stock Transactions'!$E:$E,'Stock Transactions'!$C:$C,$A164,'Stock Transactions'!$D:$D,"調整",'Stock Transactions'!$E:$E,"&gt;0"))</f>
      </c>
      <c r="I164" s="41">
        <f>IF($A164="","",SUMIFS('Stock Transactions'!$E:$E,'Stock Transactions'!$C:$C,$A164,'Stock Transactions'!$D:$D,"出庫")+SUMIFS('Stock Transactions'!$E:$E,'Stock Transactions'!$C:$C,$A164,'Stock Transactions'!$D:$D,"廃棄")-SUMIFS('Stock Transactions'!$E:$E,'Stock Transactions'!$C:$C,$A164,'Stock Transactions'!$D:$D,"調整",'Stock Transactions'!$E:$E,"&lt;0"))</f>
      </c>
      <c r="J164" s="41">
        <f>IF($A164="","",$G164+$H164-$I164)</f>
      </c>
      <c r="K164" s="40" t="n"/>
      <c r="L164" s="42">
        <f>IF($A164="","",IF($J164&lt;$K164,"要補充","適正"))</f>
      </c>
      <c r="M164" s="43" t="n"/>
      <c r="N164" s="44">
        <f>IF($A164="","",$J164*$M164)</f>
      </c>
      <c r="O164" s="37" t="n"/>
    </row>
    <row r="165" ht="21" customHeight="true">
      <c r="A165" s="36" t="n"/>
      <c r="B165" s="37" t="n"/>
      <c r="C165" s="38" t="n"/>
      <c r="D165" s="37" t="n"/>
      <c r="E165" s="37" t="n"/>
      <c r="F165" s="39" t="n"/>
      <c r="G165" s="40" t="n"/>
      <c r="H165" s="41">
        <f>IF($A165="","",SUMIFS('Stock Transactions'!$E:$E,'Stock Transactions'!$C:$C,$A165,'Stock Transactions'!$D:$D,"入庫")+SUMIFS('Stock Transactions'!$E:$E,'Stock Transactions'!$C:$C,$A165,'Stock Transactions'!$D:$D,"調整",'Stock Transactions'!$E:$E,"&gt;0"))</f>
      </c>
      <c r="I165" s="41">
        <f>IF($A165="","",SUMIFS('Stock Transactions'!$E:$E,'Stock Transactions'!$C:$C,$A165,'Stock Transactions'!$D:$D,"出庫")+SUMIFS('Stock Transactions'!$E:$E,'Stock Transactions'!$C:$C,$A165,'Stock Transactions'!$D:$D,"廃棄")-SUMIFS('Stock Transactions'!$E:$E,'Stock Transactions'!$C:$C,$A165,'Stock Transactions'!$D:$D,"調整",'Stock Transactions'!$E:$E,"&lt;0"))</f>
      </c>
      <c r="J165" s="41">
        <f>IF($A165="","",$G165+$H165-$I165)</f>
      </c>
      <c r="K165" s="40" t="n"/>
      <c r="L165" s="42">
        <f>IF($A165="","",IF($J165&lt;$K165,"要補充","適正"))</f>
      </c>
      <c r="M165" s="43" t="n"/>
      <c r="N165" s="44">
        <f>IF($A165="","",$J165*$M165)</f>
      </c>
      <c r="O165" s="37" t="n"/>
    </row>
    <row r="166" ht="21" customHeight="true">
      <c r="A166" s="36" t="n"/>
      <c r="B166" s="37" t="n"/>
      <c r="C166" s="38" t="n"/>
      <c r="D166" s="37" t="n"/>
      <c r="E166" s="37" t="n"/>
      <c r="F166" s="39" t="n"/>
      <c r="G166" s="40" t="n"/>
      <c r="H166" s="41">
        <f>IF($A166="","",SUMIFS('Stock Transactions'!$E:$E,'Stock Transactions'!$C:$C,$A166,'Stock Transactions'!$D:$D,"入庫")+SUMIFS('Stock Transactions'!$E:$E,'Stock Transactions'!$C:$C,$A166,'Stock Transactions'!$D:$D,"調整",'Stock Transactions'!$E:$E,"&gt;0"))</f>
      </c>
      <c r="I166" s="41">
        <f>IF($A166="","",SUMIFS('Stock Transactions'!$E:$E,'Stock Transactions'!$C:$C,$A166,'Stock Transactions'!$D:$D,"出庫")+SUMIFS('Stock Transactions'!$E:$E,'Stock Transactions'!$C:$C,$A166,'Stock Transactions'!$D:$D,"廃棄")-SUMIFS('Stock Transactions'!$E:$E,'Stock Transactions'!$C:$C,$A166,'Stock Transactions'!$D:$D,"調整",'Stock Transactions'!$E:$E,"&lt;0"))</f>
      </c>
      <c r="J166" s="41">
        <f>IF($A166="","",$G166+$H166-$I166)</f>
      </c>
      <c r="K166" s="40" t="n"/>
      <c r="L166" s="42">
        <f>IF($A166="","",IF($J166&lt;$K166,"要補充","適正"))</f>
      </c>
      <c r="M166" s="43" t="n"/>
      <c r="N166" s="44">
        <f>IF($A166="","",$J166*$M166)</f>
      </c>
      <c r="O166" s="37" t="n"/>
    </row>
    <row r="167" ht="21" customHeight="true">
      <c r="A167" s="36" t="n"/>
      <c r="B167" s="37" t="n"/>
      <c r="C167" s="38" t="n"/>
      <c r="D167" s="37" t="n"/>
      <c r="E167" s="37" t="n"/>
      <c r="F167" s="39" t="n"/>
      <c r="G167" s="40" t="n"/>
      <c r="H167" s="41">
        <f>IF($A167="","",SUMIFS('Stock Transactions'!$E:$E,'Stock Transactions'!$C:$C,$A167,'Stock Transactions'!$D:$D,"入庫")+SUMIFS('Stock Transactions'!$E:$E,'Stock Transactions'!$C:$C,$A167,'Stock Transactions'!$D:$D,"調整",'Stock Transactions'!$E:$E,"&gt;0"))</f>
      </c>
      <c r="I167" s="41">
        <f>IF($A167="","",SUMIFS('Stock Transactions'!$E:$E,'Stock Transactions'!$C:$C,$A167,'Stock Transactions'!$D:$D,"出庫")+SUMIFS('Stock Transactions'!$E:$E,'Stock Transactions'!$C:$C,$A167,'Stock Transactions'!$D:$D,"廃棄")-SUMIFS('Stock Transactions'!$E:$E,'Stock Transactions'!$C:$C,$A167,'Stock Transactions'!$D:$D,"調整",'Stock Transactions'!$E:$E,"&lt;0"))</f>
      </c>
      <c r="J167" s="41">
        <f>IF($A167="","",$G167+$H167-$I167)</f>
      </c>
      <c r="K167" s="40" t="n"/>
      <c r="L167" s="42">
        <f>IF($A167="","",IF($J167&lt;$K167,"要補充","適正"))</f>
      </c>
      <c r="M167" s="43" t="n"/>
      <c r="N167" s="44">
        <f>IF($A167="","",$J167*$M167)</f>
      </c>
      <c r="O167" s="37" t="n"/>
    </row>
    <row r="168" ht="21" customHeight="true">
      <c r="A168" s="36" t="n"/>
      <c r="B168" s="37" t="n"/>
      <c r="C168" s="38" t="n"/>
      <c r="D168" s="37" t="n"/>
      <c r="E168" s="37" t="n"/>
      <c r="F168" s="39" t="n"/>
      <c r="G168" s="40" t="n"/>
      <c r="H168" s="41">
        <f>IF($A168="","",SUMIFS('Stock Transactions'!$E:$E,'Stock Transactions'!$C:$C,$A168,'Stock Transactions'!$D:$D,"入庫")+SUMIFS('Stock Transactions'!$E:$E,'Stock Transactions'!$C:$C,$A168,'Stock Transactions'!$D:$D,"調整",'Stock Transactions'!$E:$E,"&gt;0"))</f>
      </c>
      <c r="I168" s="41">
        <f>IF($A168="","",SUMIFS('Stock Transactions'!$E:$E,'Stock Transactions'!$C:$C,$A168,'Stock Transactions'!$D:$D,"出庫")+SUMIFS('Stock Transactions'!$E:$E,'Stock Transactions'!$C:$C,$A168,'Stock Transactions'!$D:$D,"廃棄")-SUMIFS('Stock Transactions'!$E:$E,'Stock Transactions'!$C:$C,$A168,'Stock Transactions'!$D:$D,"調整",'Stock Transactions'!$E:$E,"&lt;0"))</f>
      </c>
      <c r="J168" s="41">
        <f>IF($A168="","",$G168+$H168-$I168)</f>
      </c>
      <c r="K168" s="40" t="n"/>
      <c r="L168" s="42">
        <f>IF($A168="","",IF($J168&lt;$K168,"要補充","適正"))</f>
      </c>
      <c r="M168" s="43" t="n"/>
      <c r="N168" s="44">
        <f>IF($A168="","",$J168*$M168)</f>
      </c>
      <c r="O168" s="37" t="n"/>
    </row>
    <row r="169" ht="21" customHeight="true">
      <c r="A169" s="36" t="n"/>
      <c r="B169" s="37" t="n"/>
      <c r="C169" s="38" t="n"/>
      <c r="D169" s="37" t="n"/>
      <c r="E169" s="37" t="n"/>
      <c r="F169" s="39" t="n"/>
      <c r="G169" s="40" t="n"/>
      <c r="H169" s="41">
        <f>IF($A169="","",SUMIFS('Stock Transactions'!$E:$E,'Stock Transactions'!$C:$C,$A169,'Stock Transactions'!$D:$D,"入庫")+SUMIFS('Stock Transactions'!$E:$E,'Stock Transactions'!$C:$C,$A169,'Stock Transactions'!$D:$D,"調整",'Stock Transactions'!$E:$E,"&gt;0"))</f>
      </c>
      <c r="I169" s="41">
        <f>IF($A169="","",SUMIFS('Stock Transactions'!$E:$E,'Stock Transactions'!$C:$C,$A169,'Stock Transactions'!$D:$D,"出庫")+SUMIFS('Stock Transactions'!$E:$E,'Stock Transactions'!$C:$C,$A169,'Stock Transactions'!$D:$D,"廃棄")-SUMIFS('Stock Transactions'!$E:$E,'Stock Transactions'!$C:$C,$A169,'Stock Transactions'!$D:$D,"調整",'Stock Transactions'!$E:$E,"&lt;0"))</f>
      </c>
      <c r="J169" s="41">
        <f>IF($A169="","",$G169+$H169-$I169)</f>
      </c>
      <c r="K169" s="40" t="n"/>
      <c r="L169" s="42">
        <f>IF($A169="","",IF($J169&lt;$K169,"要補充","適正"))</f>
      </c>
      <c r="M169" s="43" t="n"/>
      <c r="N169" s="44">
        <f>IF($A169="","",$J169*$M169)</f>
      </c>
      <c r="O169" s="37" t="n"/>
    </row>
    <row r="170" ht="21" customHeight="true">
      <c r="A170" s="36" t="n"/>
      <c r="B170" s="37" t="n"/>
      <c r="C170" s="38" t="n"/>
      <c r="D170" s="37" t="n"/>
      <c r="E170" s="37" t="n"/>
      <c r="F170" s="39" t="n"/>
      <c r="G170" s="40" t="n"/>
      <c r="H170" s="41">
        <f>IF($A170="","",SUMIFS('Stock Transactions'!$E:$E,'Stock Transactions'!$C:$C,$A170,'Stock Transactions'!$D:$D,"入庫")+SUMIFS('Stock Transactions'!$E:$E,'Stock Transactions'!$C:$C,$A170,'Stock Transactions'!$D:$D,"調整",'Stock Transactions'!$E:$E,"&gt;0"))</f>
      </c>
      <c r="I170" s="41">
        <f>IF($A170="","",SUMIFS('Stock Transactions'!$E:$E,'Stock Transactions'!$C:$C,$A170,'Stock Transactions'!$D:$D,"出庫")+SUMIFS('Stock Transactions'!$E:$E,'Stock Transactions'!$C:$C,$A170,'Stock Transactions'!$D:$D,"廃棄")-SUMIFS('Stock Transactions'!$E:$E,'Stock Transactions'!$C:$C,$A170,'Stock Transactions'!$D:$D,"調整",'Stock Transactions'!$E:$E,"&lt;0"))</f>
      </c>
      <c r="J170" s="41">
        <f>IF($A170="","",$G170+$H170-$I170)</f>
      </c>
      <c r="K170" s="40" t="n"/>
      <c r="L170" s="42">
        <f>IF($A170="","",IF($J170&lt;$K170,"要補充","適正"))</f>
      </c>
      <c r="M170" s="43" t="n"/>
      <c r="N170" s="44">
        <f>IF($A170="","",$J170*$M170)</f>
      </c>
      <c r="O170" s="37" t="n"/>
    </row>
    <row r="171" ht="21" customHeight="true">
      <c r="A171" s="36" t="n"/>
      <c r="B171" s="37" t="n"/>
      <c r="C171" s="38" t="n"/>
      <c r="D171" s="37" t="n"/>
      <c r="E171" s="37" t="n"/>
      <c r="F171" s="39" t="n"/>
      <c r="G171" s="40" t="n"/>
      <c r="H171" s="41">
        <f>IF($A171="","",SUMIFS('Stock Transactions'!$E:$E,'Stock Transactions'!$C:$C,$A171,'Stock Transactions'!$D:$D,"入庫")+SUMIFS('Stock Transactions'!$E:$E,'Stock Transactions'!$C:$C,$A171,'Stock Transactions'!$D:$D,"調整",'Stock Transactions'!$E:$E,"&gt;0"))</f>
      </c>
      <c r="I171" s="41">
        <f>IF($A171="","",SUMIFS('Stock Transactions'!$E:$E,'Stock Transactions'!$C:$C,$A171,'Stock Transactions'!$D:$D,"出庫")+SUMIFS('Stock Transactions'!$E:$E,'Stock Transactions'!$C:$C,$A171,'Stock Transactions'!$D:$D,"廃棄")-SUMIFS('Stock Transactions'!$E:$E,'Stock Transactions'!$C:$C,$A171,'Stock Transactions'!$D:$D,"調整",'Stock Transactions'!$E:$E,"&lt;0"))</f>
      </c>
      <c r="J171" s="41">
        <f>IF($A171="","",$G171+$H171-$I171)</f>
      </c>
      <c r="K171" s="40" t="n"/>
      <c r="L171" s="42">
        <f>IF($A171="","",IF($J171&lt;$K171,"要補充","適正"))</f>
      </c>
      <c r="M171" s="43" t="n"/>
      <c r="N171" s="44">
        <f>IF($A171="","",$J171*$M171)</f>
      </c>
      <c r="O171" s="37" t="n"/>
    </row>
    <row r="172" ht="21" customHeight="true">
      <c r="A172" s="36" t="n"/>
      <c r="B172" s="37" t="n"/>
      <c r="C172" s="38" t="n"/>
      <c r="D172" s="37" t="n"/>
      <c r="E172" s="37" t="n"/>
      <c r="F172" s="39" t="n"/>
      <c r="G172" s="40" t="n"/>
      <c r="H172" s="41">
        <f>IF($A172="","",SUMIFS('Stock Transactions'!$E:$E,'Stock Transactions'!$C:$C,$A172,'Stock Transactions'!$D:$D,"入庫")+SUMIFS('Stock Transactions'!$E:$E,'Stock Transactions'!$C:$C,$A172,'Stock Transactions'!$D:$D,"調整",'Stock Transactions'!$E:$E,"&gt;0"))</f>
      </c>
      <c r="I172" s="41">
        <f>IF($A172="","",SUMIFS('Stock Transactions'!$E:$E,'Stock Transactions'!$C:$C,$A172,'Stock Transactions'!$D:$D,"出庫")+SUMIFS('Stock Transactions'!$E:$E,'Stock Transactions'!$C:$C,$A172,'Stock Transactions'!$D:$D,"廃棄")-SUMIFS('Stock Transactions'!$E:$E,'Stock Transactions'!$C:$C,$A172,'Stock Transactions'!$D:$D,"調整",'Stock Transactions'!$E:$E,"&lt;0"))</f>
      </c>
      <c r="J172" s="41">
        <f>IF($A172="","",$G172+$H172-$I172)</f>
      </c>
      <c r="K172" s="40" t="n"/>
      <c r="L172" s="42">
        <f>IF($A172="","",IF($J172&lt;$K172,"要補充","適正"))</f>
      </c>
      <c r="M172" s="43" t="n"/>
      <c r="N172" s="44">
        <f>IF($A172="","",$J172*$M172)</f>
      </c>
      <c r="O172" s="37" t="n"/>
    </row>
    <row r="173" ht="21" customHeight="true">
      <c r="A173" s="36" t="n"/>
      <c r="B173" s="37" t="n"/>
      <c r="C173" s="38" t="n"/>
      <c r="D173" s="37" t="n"/>
      <c r="E173" s="37" t="n"/>
      <c r="F173" s="39" t="n"/>
      <c r="G173" s="40" t="n"/>
      <c r="H173" s="41">
        <f>IF($A173="","",SUMIFS('Stock Transactions'!$E:$E,'Stock Transactions'!$C:$C,$A173,'Stock Transactions'!$D:$D,"入庫")+SUMIFS('Stock Transactions'!$E:$E,'Stock Transactions'!$C:$C,$A173,'Stock Transactions'!$D:$D,"調整",'Stock Transactions'!$E:$E,"&gt;0"))</f>
      </c>
      <c r="I173" s="41">
        <f>IF($A173="","",SUMIFS('Stock Transactions'!$E:$E,'Stock Transactions'!$C:$C,$A173,'Stock Transactions'!$D:$D,"出庫")+SUMIFS('Stock Transactions'!$E:$E,'Stock Transactions'!$C:$C,$A173,'Stock Transactions'!$D:$D,"廃棄")-SUMIFS('Stock Transactions'!$E:$E,'Stock Transactions'!$C:$C,$A173,'Stock Transactions'!$D:$D,"調整",'Stock Transactions'!$E:$E,"&lt;0"))</f>
      </c>
      <c r="J173" s="41">
        <f>IF($A173="","",$G173+$H173-$I173)</f>
      </c>
      <c r="K173" s="40" t="n"/>
      <c r="L173" s="42">
        <f>IF($A173="","",IF($J173&lt;$K173,"要補充","適正"))</f>
      </c>
      <c r="M173" s="43" t="n"/>
      <c r="N173" s="44">
        <f>IF($A173="","",$J173*$M173)</f>
      </c>
      <c r="O173" s="37" t="n"/>
    </row>
    <row r="174" ht="21" customHeight="true">
      <c r="A174" s="36" t="n"/>
      <c r="B174" s="37" t="n"/>
      <c r="C174" s="38" t="n"/>
      <c r="D174" s="37" t="n"/>
      <c r="E174" s="37" t="n"/>
      <c r="F174" s="39" t="n"/>
      <c r="G174" s="40" t="n"/>
      <c r="H174" s="41">
        <f>IF($A174="","",SUMIFS('Stock Transactions'!$E:$E,'Stock Transactions'!$C:$C,$A174,'Stock Transactions'!$D:$D,"入庫")+SUMIFS('Stock Transactions'!$E:$E,'Stock Transactions'!$C:$C,$A174,'Stock Transactions'!$D:$D,"調整",'Stock Transactions'!$E:$E,"&gt;0"))</f>
      </c>
      <c r="I174" s="41">
        <f>IF($A174="","",SUMIFS('Stock Transactions'!$E:$E,'Stock Transactions'!$C:$C,$A174,'Stock Transactions'!$D:$D,"出庫")+SUMIFS('Stock Transactions'!$E:$E,'Stock Transactions'!$C:$C,$A174,'Stock Transactions'!$D:$D,"廃棄")-SUMIFS('Stock Transactions'!$E:$E,'Stock Transactions'!$C:$C,$A174,'Stock Transactions'!$D:$D,"調整",'Stock Transactions'!$E:$E,"&lt;0"))</f>
      </c>
      <c r="J174" s="41">
        <f>IF($A174="","",$G174+$H174-$I174)</f>
      </c>
      <c r="K174" s="40" t="n"/>
      <c r="L174" s="42">
        <f>IF($A174="","",IF($J174&lt;$K174,"要補充","適正"))</f>
      </c>
      <c r="M174" s="43" t="n"/>
      <c r="N174" s="44">
        <f>IF($A174="","",$J174*$M174)</f>
      </c>
      <c r="O174" s="37" t="n"/>
    </row>
    <row r="175" ht="21" customHeight="true">
      <c r="A175" s="36" t="n"/>
      <c r="B175" s="37" t="n"/>
      <c r="C175" s="38" t="n"/>
      <c r="D175" s="37" t="n"/>
      <c r="E175" s="37" t="n"/>
      <c r="F175" s="39" t="n"/>
      <c r="G175" s="40" t="n"/>
      <c r="H175" s="41">
        <f>IF($A175="","",SUMIFS('Stock Transactions'!$E:$E,'Stock Transactions'!$C:$C,$A175,'Stock Transactions'!$D:$D,"入庫")+SUMIFS('Stock Transactions'!$E:$E,'Stock Transactions'!$C:$C,$A175,'Stock Transactions'!$D:$D,"調整",'Stock Transactions'!$E:$E,"&gt;0"))</f>
      </c>
      <c r="I175" s="41">
        <f>IF($A175="","",SUMIFS('Stock Transactions'!$E:$E,'Stock Transactions'!$C:$C,$A175,'Stock Transactions'!$D:$D,"出庫")+SUMIFS('Stock Transactions'!$E:$E,'Stock Transactions'!$C:$C,$A175,'Stock Transactions'!$D:$D,"廃棄")-SUMIFS('Stock Transactions'!$E:$E,'Stock Transactions'!$C:$C,$A175,'Stock Transactions'!$D:$D,"調整",'Stock Transactions'!$E:$E,"&lt;0"))</f>
      </c>
      <c r="J175" s="41">
        <f>IF($A175="","",$G175+$H175-$I175)</f>
      </c>
      <c r="K175" s="40" t="n"/>
      <c r="L175" s="42">
        <f>IF($A175="","",IF($J175&lt;$K175,"要補充","適正"))</f>
      </c>
      <c r="M175" s="43" t="n"/>
      <c r="N175" s="44">
        <f>IF($A175="","",$J175*$M175)</f>
      </c>
      <c r="O175" s="37" t="n"/>
    </row>
    <row r="176" ht="21" customHeight="true">
      <c r="A176" s="36" t="n"/>
      <c r="B176" s="37" t="n"/>
      <c r="C176" s="38" t="n"/>
      <c r="D176" s="37" t="n"/>
      <c r="E176" s="37" t="n"/>
      <c r="F176" s="39" t="n"/>
      <c r="G176" s="40" t="n"/>
      <c r="H176" s="41">
        <f>IF($A176="","",SUMIFS('Stock Transactions'!$E:$E,'Stock Transactions'!$C:$C,$A176,'Stock Transactions'!$D:$D,"入庫")+SUMIFS('Stock Transactions'!$E:$E,'Stock Transactions'!$C:$C,$A176,'Stock Transactions'!$D:$D,"調整",'Stock Transactions'!$E:$E,"&gt;0"))</f>
      </c>
      <c r="I176" s="41">
        <f>IF($A176="","",SUMIFS('Stock Transactions'!$E:$E,'Stock Transactions'!$C:$C,$A176,'Stock Transactions'!$D:$D,"出庫")+SUMIFS('Stock Transactions'!$E:$E,'Stock Transactions'!$C:$C,$A176,'Stock Transactions'!$D:$D,"廃棄")-SUMIFS('Stock Transactions'!$E:$E,'Stock Transactions'!$C:$C,$A176,'Stock Transactions'!$D:$D,"調整",'Stock Transactions'!$E:$E,"&lt;0"))</f>
      </c>
      <c r="J176" s="41">
        <f>IF($A176="","",$G176+$H176-$I176)</f>
      </c>
      <c r="K176" s="40" t="n"/>
      <c r="L176" s="42">
        <f>IF($A176="","",IF($J176&lt;$K176,"要補充","適正"))</f>
      </c>
      <c r="M176" s="43" t="n"/>
      <c r="N176" s="44">
        <f>IF($A176="","",$J176*$M176)</f>
      </c>
      <c r="O176" s="37" t="n"/>
    </row>
    <row r="177" ht="21" customHeight="true">
      <c r="A177" s="36" t="n"/>
      <c r="B177" s="37" t="n"/>
      <c r="C177" s="38" t="n"/>
      <c r="D177" s="37" t="n"/>
      <c r="E177" s="37" t="n"/>
      <c r="F177" s="39" t="n"/>
      <c r="G177" s="40" t="n"/>
      <c r="H177" s="41">
        <f>IF($A177="","",SUMIFS('Stock Transactions'!$E:$E,'Stock Transactions'!$C:$C,$A177,'Stock Transactions'!$D:$D,"入庫")+SUMIFS('Stock Transactions'!$E:$E,'Stock Transactions'!$C:$C,$A177,'Stock Transactions'!$D:$D,"調整",'Stock Transactions'!$E:$E,"&gt;0"))</f>
      </c>
      <c r="I177" s="41">
        <f>IF($A177="","",SUMIFS('Stock Transactions'!$E:$E,'Stock Transactions'!$C:$C,$A177,'Stock Transactions'!$D:$D,"出庫")+SUMIFS('Stock Transactions'!$E:$E,'Stock Transactions'!$C:$C,$A177,'Stock Transactions'!$D:$D,"廃棄")-SUMIFS('Stock Transactions'!$E:$E,'Stock Transactions'!$C:$C,$A177,'Stock Transactions'!$D:$D,"調整",'Stock Transactions'!$E:$E,"&lt;0"))</f>
      </c>
      <c r="J177" s="41">
        <f>IF($A177="","",$G177+$H177-$I177)</f>
      </c>
      <c r="K177" s="40" t="n"/>
      <c r="L177" s="42">
        <f>IF($A177="","",IF($J177&lt;$K177,"要補充","適正"))</f>
      </c>
      <c r="M177" s="43" t="n"/>
      <c r="N177" s="44">
        <f>IF($A177="","",$J177*$M177)</f>
      </c>
      <c r="O177" s="37" t="n"/>
    </row>
    <row r="178" ht="21" customHeight="true">
      <c r="A178" s="36" t="n"/>
      <c r="B178" s="37" t="n"/>
      <c r="C178" s="38" t="n"/>
      <c r="D178" s="37" t="n"/>
      <c r="E178" s="37" t="n"/>
      <c r="F178" s="39" t="n"/>
      <c r="G178" s="40" t="n"/>
      <c r="H178" s="41">
        <f>IF($A178="","",SUMIFS('Stock Transactions'!$E:$E,'Stock Transactions'!$C:$C,$A178,'Stock Transactions'!$D:$D,"入庫")+SUMIFS('Stock Transactions'!$E:$E,'Stock Transactions'!$C:$C,$A178,'Stock Transactions'!$D:$D,"調整",'Stock Transactions'!$E:$E,"&gt;0"))</f>
      </c>
      <c r="I178" s="41">
        <f>IF($A178="","",SUMIFS('Stock Transactions'!$E:$E,'Stock Transactions'!$C:$C,$A178,'Stock Transactions'!$D:$D,"出庫")+SUMIFS('Stock Transactions'!$E:$E,'Stock Transactions'!$C:$C,$A178,'Stock Transactions'!$D:$D,"廃棄")-SUMIFS('Stock Transactions'!$E:$E,'Stock Transactions'!$C:$C,$A178,'Stock Transactions'!$D:$D,"調整",'Stock Transactions'!$E:$E,"&lt;0"))</f>
      </c>
      <c r="J178" s="41">
        <f>IF($A178="","",$G178+$H178-$I178)</f>
      </c>
      <c r="K178" s="40" t="n"/>
      <c r="L178" s="42">
        <f>IF($A178="","",IF($J178&lt;$K178,"要補充","適正"))</f>
      </c>
      <c r="M178" s="43" t="n"/>
      <c r="N178" s="44">
        <f>IF($A178="","",$J178*$M178)</f>
      </c>
      <c r="O178" s="37" t="n"/>
    </row>
    <row r="179" ht="21" customHeight="true">
      <c r="A179" s="36" t="n"/>
      <c r="B179" s="37" t="n"/>
      <c r="C179" s="38" t="n"/>
      <c r="D179" s="37" t="n"/>
      <c r="E179" s="37" t="n"/>
      <c r="F179" s="39" t="n"/>
      <c r="G179" s="40" t="n"/>
      <c r="H179" s="41">
        <f>IF($A179="","",SUMIFS('Stock Transactions'!$E:$E,'Stock Transactions'!$C:$C,$A179,'Stock Transactions'!$D:$D,"入庫")+SUMIFS('Stock Transactions'!$E:$E,'Stock Transactions'!$C:$C,$A179,'Stock Transactions'!$D:$D,"調整",'Stock Transactions'!$E:$E,"&gt;0"))</f>
      </c>
      <c r="I179" s="41">
        <f>IF($A179="","",SUMIFS('Stock Transactions'!$E:$E,'Stock Transactions'!$C:$C,$A179,'Stock Transactions'!$D:$D,"出庫")+SUMIFS('Stock Transactions'!$E:$E,'Stock Transactions'!$C:$C,$A179,'Stock Transactions'!$D:$D,"廃棄")-SUMIFS('Stock Transactions'!$E:$E,'Stock Transactions'!$C:$C,$A179,'Stock Transactions'!$D:$D,"調整",'Stock Transactions'!$E:$E,"&lt;0"))</f>
      </c>
      <c r="J179" s="41">
        <f>IF($A179="","",$G179+$H179-$I179)</f>
      </c>
      <c r="K179" s="40" t="n"/>
      <c r="L179" s="42">
        <f>IF($A179="","",IF($J179&lt;$K179,"要補充","適正"))</f>
      </c>
      <c r="M179" s="43" t="n"/>
      <c r="N179" s="44">
        <f>IF($A179="","",$J179*$M179)</f>
      </c>
      <c r="O179" s="37" t="n"/>
    </row>
    <row r="180" ht="21" customHeight="true">
      <c r="A180" s="36" t="n"/>
      <c r="B180" s="37" t="n"/>
      <c r="C180" s="38" t="n"/>
      <c r="D180" s="37" t="n"/>
      <c r="E180" s="37" t="n"/>
      <c r="F180" s="39" t="n"/>
      <c r="G180" s="40" t="n"/>
      <c r="H180" s="41">
        <f>IF($A180="","",SUMIFS('Stock Transactions'!$E:$E,'Stock Transactions'!$C:$C,$A180,'Stock Transactions'!$D:$D,"入庫")+SUMIFS('Stock Transactions'!$E:$E,'Stock Transactions'!$C:$C,$A180,'Stock Transactions'!$D:$D,"調整",'Stock Transactions'!$E:$E,"&gt;0"))</f>
      </c>
      <c r="I180" s="41">
        <f>IF($A180="","",SUMIFS('Stock Transactions'!$E:$E,'Stock Transactions'!$C:$C,$A180,'Stock Transactions'!$D:$D,"出庫")+SUMIFS('Stock Transactions'!$E:$E,'Stock Transactions'!$C:$C,$A180,'Stock Transactions'!$D:$D,"廃棄")-SUMIFS('Stock Transactions'!$E:$E,'Stock Transactions'!$C:$C,$A180,'Stock Transactions'!$D:$D,"調整",'Stock Transactions'!$E:$E,"&lt;0"))</f>
      </c>
      <c r="J180" s="41">
        <f>IF($A180="","",$G180+$H180-$I180)</f>
      </c>
      <c r="K180" s="40" t="n"/>
      <c r="L180" s="42">
        <f>IF($A180="","",IF($J180&lt;$K180,"要補充","適正"))</f>
      </c>
      <c r="M180" s="43" t="n"/>
      <c r="N180" s="44">
        <f>IF($A180="","",$J180*$M180)</f>
      </c>
      <c r="O180" s="37" t="n"/>
    </row>
    <row r="181" ht="21" customHeight="true">
      <c r="A181" s="36" t="n"/>
      <c r="B181" s="37" t="n"/>
      <c r="C181" s="38" t="n"/>
      <c r="D181" s="37" t="n"/>
      <c r="E181" s="37" t="n"/>
      <c r="F181" s="39" t="n"/>
      <c r="G181" s="40" t="n"/>
      <c r="H181" s="41">
        <f>IF($A181="","",SUMIFS('Stock Transactions'!$E:$E,'Stock Transactions'!$C:$C,$A181,'Stock Transactions'!$D:$D,"入庫")+SUMIFS('Stock Transactions'!$E:$E,'Stock Transactions'!$C:$C,$A181,'Stock Transactions'!$D:$D,"調整",'Stock Transactions'!$E:$E,"&gt;0"))</f>
      </c>
      <c r="I181" s="41">
        <f>IF($A181="","",SUMIFS('Stock Transactions'!$E:$E,'Stock Transactions'!$C:$C,$A181,'Stock Transactions'!$D:$D,"出庫")+SUMIFS('Stock Transactions'!$E:$E,'Stock Transactions'!$C:$C,$A181,'Stock Transactions'!$D:$D,"廃棄")-SUMIFS('Stock Transactions'!$E:$E,'Stock Transactions'!$C:$C,$A181,'Stock Transactions'!$D:$D,"調整",'Stock Transactions'!$E:$E,"&lt;0"))</f>
      </c>
      <c r="J181" s="41">
        <f>IF($A181="","",$G181+$H181-$I181)</f>
      </c>
      <c r="K181" s="40" t="n"/>
      <c r="L181" s="42">
        <f>IF($A181="","",IF($J181&lt;$K181,"要補充","適正"))</f>
      </c>
      <c r="M181" s="43" t="n"/>
      <c r="N181" s="44">
        <f>IF($A181="","",$J181*$M181)</f>
      </c>
      <c r="O181" s="37" t="n"/>
    </row>
    <row r="182" ht="21" customHeight="true">
      <c r="A182" s="36" t="n"/>
      <c r="B182" s="37" t="n"/>
      <c r="C182" s="38" t="n"/>
      <c r="D182" s="37" t="n"/>
      <c r="E182" s="37" t="n"/>
      <c r="F182" s="39" t="n"/>
      <c r="G182" s="40" t="n"/>
      <c r="H182" s="41">
        <f>IF($A182="","",SUMIFS('Stock Transactions'!$E:$E,'Stock Transactions'!$C:$C,$A182,'Stock Transactions'!$D:$D,"入庫")+SUMIFS('Stock Transactions'!$E:$E,'Stock Transactions'!$C:$C,$A182,'Stock Transactions'!$D:$D,"調整",'Stock Transactions'!$E:$E,"&gt;0"))</f>
      </c>
      <c r="I182" s="41">
        <f>IF($A182="","",SUMIFS('Stock Transactions'!$E:$E,'Stock Transactions'!$C:$C,$A182,'Stock Transactions'!$D:$D,"出庫")+SUMIFS('Stock Transactions'!$E:$E,'Stock Transactions'!$C:$C,$A182,'Stock Transactions'!$D:$D,"廃棄")-SUMIFS('Stock Transactions'!$E:$E,'Stock Transactions'!$C:$C,$A182,'Stock Transactions'!$D:$D,"調整",'Stock Transactions'!$E:$E,"&lt;0"))</f>
      </c>
      <c r="J182" s="41">
        <f>IF($A182="","",$G182+$H182-$I182)</f>
      </c>
      <c r="K182" s="40" t="n"/>
      <c r="L182" s="42">
        <f>IF($A182="","",IF($J182&lt;$K182,"要補充","適正"))</f>
      </c>
      <c r="M182" s="43" t="n"/>
      <c r="N182" s="44">
        <f>IF($A182="","",$J182*$M182)</f>
      </c>
      <c r="O182" s="37" t="n"/>
    </row>
    <row r="183" ht="21" customHeight="true">
      <c r="A183" s="36" t="n"/>
      <c r="B183" s="37" t="n"/>
      <c r="C183" s="38" t="n"/>
      <c r="D183" s="37" t="n"/>
      <c r="E183" s="37" t="n"/>
      <c r="F183" s="39" t="n"/>
      <c r="G183" s="40" t="n"/>
      <c r="H183" s="41">
        <f>IF($A183="","",SUMIFS('Stock Transactions'!$E:$E,'Stock Transactions'!$C:$C,$A183,'Stock Transactions'!$D:$D,"入庫")+SUMIFS('Stock Transactions'!$E:$E,'Stock Transactions'!$C:$C,$A183,'Stock Transactions'!$D:$D,"調整",'Stock Transactions'!$E:$E,"&gt;0"))</f>
      </c>
      <c r="I183" s="41">
        <f>IF($A183="","",SUMIFS('Stock Transactions'!$E:$E,'Stock Transactions'!$C:$C,$A183,'Stock Transactions'!$D:$D,"出庫")+SUMIFS('Stock Transactions'!$E:$E,'Stock Transactions'!$C:$C,$A183,'Stock Transactions'!$D:$D,"廃棄")-SUMIFS('Stock Transactions'!$E:$E,'Stock Transactions'!$C:$C,$A183,'Stock Transactions'!$D:$D,"調整",'Stock Transactions'!$E:$E,"&lt;0"))</f>
      </c>
      <c r="J183" s="41">
        <f>IF($A183="","",$G183+$H183-$I183)</f>
      </c>
      <c r="K183" s="40" t="n"/>
      <c r="L183" s="42">
        <f>IF($A183="","",IF($J183&lt;$K183,"要補充","適正"))</f>
      </c>
      <c r="M183" s="43" t="n"/>
      <c r="N183" s="44">
        <f>IF($A183="","",$J183*$M183)</f>
      </c>
      <c r="O183" s="37" t="n"/>
    </row>
    <row r="184" ht="21" customHeight="true">
      <c r="A184" s="36" t="n"/>
      <c r="B184" s="37" t="n"/>
      <c r="C184" s="38" t="n"/>
      <c r="D184" s="37" t="n"/>
      <c r="E184" s="37" t="n"/>
      <c r="F184" s="39" t="n"/>
      <c r="G184" s="40" t="n"/>
      <c r="H184" s="41">
        <f>IF($A184="","",SUMIFS('Stock Transactions'!$E:$E,'Stock Transactions'!$C:$C,$A184,'Stock Transactions'!$D:$D,"入庫")+SUMIFS('Stock Transactions'!$E:$E,'Stock Transactions'!$C:$C,$A184,'Stock Transactions'!$D:$D,"調整",'Stock Transactions'!$E:$E,"&gt;0"))</f>
      </c>
      <c r="I184" s="41">
        <f>IF($A184="","",SUMIFS('Stock Transactions'!$E:$E,'Stock Transactions'!$C:$C,$A184,'Stock Transactions'!$D:$D,"出庫")+SUMIFS('Stock Transactions'!$E:$E,'Stock Transactions'!$C:$C,$A184,'Stock Transactions'!$D:$D,"廃棄")-SUMIFS('Stock Transactions'!$E:$E,'Stock Transactions'!$C:$C,$A184,'Stock Transactions'!$D:$D,"調整",'Stock Transactions'!$E:$E,"&lt;0"))</f>
      </c>
      <c r="J184" s="41">
        <f>IF($A184="","",$G184+$H184-$I184)</f>
      </c>
      <c r="K184" s="40" t="n"/>
      <c r="L184" s="42">
        <f>IF($A184="","",IF($J184&lt;$K184,"要補充","適正"))</f>
      </c>
      <c r="M184" s="43" t="n"/>
      <c r="N184" s="44">
        <f>IF($A184="","",$J184*$M184)</f>
      </c>
      <c r="O184" s="37" t="n"/>
    </row>
    <row r="185" ht="21" customHeight="true">
      <c r="A185" s="36" t="n"/>
      <c r="B185" s="37" t="n"/>
      <c r="C185" s="38" t="n"/>
      <c r="D185" s="37" t="n"/>
      <c r="E185" s="37" t="n"/>
      <c r="F185" s="39" t="n"/>
      <c r="G185" s="40" t="n"/>
      <c r="H185" s="41">
        <f>IF($A185="","",SUMIFS('Stock Transactions'!$E:$E,'Stock Transactions'!$C:$C,$A185,'Stock Transactions'!$D:$D,"入庫")+SUMIFS('Stock Transactions'!$E:$E,'Stock Transactions'!$C:$C,$A185,'Stock Transactions'!$D:$D,"調整",'Stock Transactions'!$E:$E,"&gt;0"))</f>
      </c>
      <c r="I185" s="41">
        <f>IF($A185="","",SUMIFS('Stock Transactions'!$E:$E,'Stock Transactions'!$C:$C,$A185,'Stock Transactions'!$D:$D,"出庫")+SUMIFS('Stock Transactions'!$E:$E,'Stock Transactions'!$C:$C,$A185,'Stock Transactions'!$D:$D,"廃棄")-SUMIFS('Stock Transactions'!$E:$E,'Stock Transactions'!$C:$C,$A185,'Stock Transactions'!$D:$D,"調整",'Stock Transactions'!$E:$E,"&lt;0"))</f>
      </c>
      <c r="J185" s="41">
        <f>IF($A185="","",$G185+$H185-$I185)</f>
      </c>
      <c r="K185" s="40" t="n"/>
      <c r="L185" s="42">
        <f>IF($A185="","",IF($J185&lt;$K185,"要補充","適正"))</f>
      </c>
      <c r="M185" s="43" t="n"/>
      <c r="N185" s="44">
        <f>IF($A185="","",$J185*$M185)</f>
      </c>
      <c r="O185" s="37" t="n"/>
    </row>
    <row r="186" ht="21" customHeight="true">
      <c r="A186" s="36" t="n"/>
      <c r="B186" s="37" t="n"/>
      <c r="C186" s="38" t="n"/>
      <c r="D186" s="37" t="n"/>
      <c r="E186" s="37" t="n"/>
      <c r="F186" s="39" t="n"/>
      <c r="G186" s="40" t="n"/>
      <c r="H186" s="41">
        <f>IF($A186="","",SUMIFS('Stock Transactions'!$E:$E,'Stock Transactions'!$C:$C,$A186,'Stock Transactions'!$D:$D,"入庫")+SUMIFS('Stock Transactions'!$E:$E,'Stock Transactions'!$C:$C,$A186,'Stock Transactions'!$D:$D,"調整",'Stock Transactions'!$E:$E,"&gt;0"))</f>
      </c>
      <c r="I186" s="41">
        <f>IF($A186="","",SUMIFS('Stock Transactions'!$E:$E,'Stock Transactions'!$C:$C,$A186,'Stock Transactions'!$D:$D,"出庫")+SUMIFS('Stock Transactions'!$E:$E,'Stock Transactions'!$C:$C,$A186,'Stock Transactions'!$D:$D,"廃棄")-SUMIFS('Stock Transactions'!$E:$E,'Stock Transactions'!$C:$C,$A186,'Stock Transactions'!$D:$D,"調整",'Stock Transactions'!$E:$E,"&lt;0"))</f>
      </c>
      <c r="J186" s="41">
        <f>IF($A186="","",$G186+$H186-$I186)</f>
      </c>
      <c r="K186" s="40" t="n"/>
      <c r="L186" s="42">
        <f>IF($A186="","",IF($J186&lt;$K186,"要補充","適正"))</f>
      </c>
      <c r="M186" s="43" t="n"/>
      <c r="N186" s="44">
        <f>IF($A186="","",$J186*$M186)</f>
      </c>
      <c r="O186" s="37" t="n"/>
    </row>
    <row r="187" ht="21" customHeight="true">
      <c r="A187" s="36" t="n"/>
      <c r="B187" s="37" t="n"/>
      <c r="C187" s="38" t="n"/>
      <c r="D187" s="37" t="n"/>
      <c r="E187" s="37" t="n"/>
      <c r="F187" s="39" t="n"/>
      <c r="G187" s="40" t="n"/>
      <c r="H187" s="41">
        <f>IF($A187="","",SUMIFS('Stock Transactions'!$E:$E,'Stock Transactions'!$C:$C,$A187,'Stock Transactions'!$D:$D,"入庫")+SUMIFS('Stock Transactions'!$E:$E,'Stock Transactions'!$C:$C,$A187,'Stock Transactions'!$D:$D,"調整",'Stock Transactions'!$E:$E,"&gt;0"))</f>
      </c>
      <c r="I187" s="41">
        <f>IF($A187="","",SUMIFS('Stock Transactions'!$E:$E,'Stock Transactions'!$C:$C,$A187,'Stock Transactions'!$D:$D,"出庫")+SUMIFS('Stock Transactions'!$E:$E,'Stock Transactions'!$C:$C,$A187,'Stock Transactions'!$D:$D,"廃棄")-SUMIFS('Stock Transactions'!$E:$E,'Stock Transactions'!$C:$C,$A187,'Stock Transactions'!$D:$D,"調整",'Stock Transactions'!$E:$E,"&lt;0"))</f>
      </c>
      <c r="J187" s="41">
        <f>IF($A187="","",$G187+$H187-$I187)</f>
      </c>
      <c r="K187" s="40" t="n"/>
      <c r="L187" s="42">
        <f>IF($A187="","",IF($J187&lt;$K187,"要補充","適正"))</f>
      </c>
      <c r="M187" s="43" t="n"/>
      <c r="N187" s="44">
        <f>IF($A187="","",$J187*$M187)</f>
      </c>
      <c r="O187" s="37" t="n"/>
    </row>
    <row r="188" ht="21" customHeight="true">
      <c r="A188" s="36" t="n"/>
      <c r="B188" s="37" t="n"/>
      <c r="C188" s="38" t="n"/>
      <c r="D188" s="37" t="n"/>
      <c r="E188" s="37" t="n"/>
      <c r="F188" s="39" t="n"/>
      <c r="G188" s="40" t="n"/>
      <c r="H188" s="41">
        <f>IF($A188="","",SUMIFS('Stock Transactions'!$E:$E,'Stock Transactions'!$C:$C,$A188,'Stock Transactions'!$D:$D,"入庫")+SUMIFS('Stock Transactions'!$E:$E,'Stock Transactions'!$C:$C,$A188,'Stock Transactions'!$D:$D,"調整",'Stock Transactions'!$E:$E,"&gt;0"))</f>
      </c>
      <c r="I188" s="41">
        <f>IF($A188="","",SUMIFS('Stock Transactions'!$E:$E,'Stock Transactions'!$C:$C,$A188,'Stock Transactions'!$D:$D,"出庫")+SUMIFS('Stock Transactions'!$E:$E,'Stock Transactions'!$C:$C,$A188,'Stock Transactions'!$D:$D,"廃棄")-SUMIFS('Stock Transactions'!$E:$E,'Stock Transactions'!$C:$C,$A188,'Stock Transactions'!$D:$D,"調整",'Stock Transactions'!$E:$E,"&lt;0"))</f>
      </c>
      <c r="J188" s="41">
        <f>IF($A188="","",$G188+$H188-$I188)</f>
      </c>
      <c r="K188" s="40" t="n"/>
      <c r="L188" s="42">
        <f>IF($A188="","",IF($J188&lt;$K188,"要補充","適正"))</f>
      </c>
      <c r="M188" s="43" t="n"/>
      <c r="N188" s="44">
        <f>IF($A188="","",$J188*$M188)</f>
      </c>
      <c r="O188" s="37" t="n"/>
    </row>
    <row r="189" ht="21" customHeight="true">
      <c r="A189" s="36" t="n"/>
      <c r="B189" s="37" t="n"/>
      <c r="C189" s="38" t="n"/>
      <c r="D189" s="37" t="n"/>
      <c r="E189" s="37" t="n"/>
      <c r="F189" s="39" t="n"/>
      <c r="G189" s="40" t="n"/>
      <c r="H189" s="41">
        <f>IF($A189="","",SUMIFS('Stock Transactions'!$E:$E,'Stock Transactions'!$C:$C,$A189,'Stock Transactions'!$D:$D,"入庫")+SUMIFS('Stock Transactions'!$E:$E,'Stock Transactions'!$C:$C,$A189,'Stock Transactions'!$D:$D,"調整",'Stock Transactions'!$E:$E,"&gt;0"))</f>
      </c>
      <c r="I189" s="41">
        <f>IF($A189="","",SUMIFS('Stock Transactions'!$E:$E,'Stock Transactions'!$C:$C,$A189,'Stock Transactions'!$D:$D,"出庫")+SUMIFS('Stock Transactions'!$E:$E,'Stock Transactions'!$C:$C,$A189,'Stock Transactions'!$D:$D,"廃棄")-SUMIFS('Stock Transactions'!$E:$E,'Stock Transactions'!$C:$C,$A189,'Stock Transactions'!$D:$D,"調整",'Stock Transactions'!$E:$E,"&lt;0"))</f>
      </c>
      <c r="J189" s="41">
        <f>IF($A189="","",$G189+$H189-$I189)</f>
      </c>
      <c r="K189" s="40" t="n"/>
      <c r="L189" s="42">
        <f>IF($A189="","",IF($J189&lt;$K189,"要補充","適正"))</f>
      </c>
      <c r="M189" s="43" t="n"/>
      <c r="N189" s="44">
        <f>IF($A189="","",$J189*$M189)</f>
      </c>
      <c r="O189" s="37" t="n"/>
    </row>
    <row r="190" ht="21" customHeight="true">
      <c r="A190" s="36" t="n"/>
      <c r="B190" s="37" t="n"/>
      <c r="C190" s="38" t="n"/>
      <c r="D190" s="37" t="n"/>
      <c r="E190" s="37" t="n"/>
      <c r="F190" s="39" t="n"/>
      <c r="G190" s="40" t="n"/>
      <c r="H190" s="41">
        <f>IF($A190="","",SUMIFS('Stock Transactions'!$E:$E,'Stock Transactions'!$C:$C,$A190,'Stock Transactions'!$D:$D,"入庫")+SUMIFS('Stock Transactions'!$E:$E,'Stock Transactions'!$C:$C,$A190,'Stock Transactions'!$D:$D,"調整",'Stock Transactions'!$E:$E,"&gt;0"))</f>
      </c>
      <c r="I190" s="41">
        <f>IF($A190="","",SUMIFS('Stock Transactions'!$E:$E,'Stock Transactions'!$C:$C,$A190,'Stock Transactions'!$D:$D,"出庫")+SUMIFS('Stock Transactions'!$E:$E,'Stock Transactions'!$C:$C,$A190,'Stock Transactions'!$D:$D,"廃棄")-SUMIFS('Stock Transactions'!$E:$E,'Stock Transactions'!$C:$C,$A190,'Stock Transactions'!$D:$D,"調整",'Stock Transactions'!$E:$E,"&lt;0"))</f>
      </c>
      <c r="J190" s="41">
        <f>IF($A190="","",$G190+$H190-$I190)</f>
      </c>
      <c r="K190" s="40" t="n"/>
      <c r="L190" s="42">
        <f>IF($A190="","",IF($J190&lt;$K190,"要補充","適正"))</f>
      </c>
      <c r="M190" s="43" t="n"/>
      <c r="N190" s="44">
        <f>IF($A190="","",$J190*$M190)</f>
      </c>
      <c r="O190" s="37" t="n"/>
    </row>
    <row r="191" ht="21" customHeight="true">
      <c r="A191" s="36" t="n"/>
      <c r="B191" s="37" t="n"/>
      <c r="C191" s="38" t="n"/>
      <c r="D191" s="37" t="n"/>
      <c r="E191" s="37" t="n"/>
      <c r="F191" s="39" t="n"/>
      <c r="G191" s="40" t="n"/>
      <c r="H191" s="41">
        <f>IF($A191="","",SUMIFS('Stock Transactions'!$E:$E,'Stock Transactions'!$C:$C,$A191,'Stock Transactions'!$D:$D,"入庫")+SUMIFS('Stock Transactions'!$E:$E,'Stock Transactions'!$C:$C,$A191,'Stock Transactions'!$D:$D,"調整",'Stock Transactions'!$E:$E,"&gt;0"))</f>
      </c>
      <c r="I191" s="41">
        <f>IF($A191="","",SUMIFS('Stock Transactions'!$E:$E,'Stock Transactions'!$C:$C,$A191,'Stock Transactions'!$D:$D,"出庫")+SUMIFS('Stock Transactions'!$E:$E,'Stock Transactions'!$C:$C,$A191,'Stock Transactions'!$D:$D,"廃棄")-SUMIFS('Stock Transactions'!$E:$E,'Stock Transactions'!$C:$C,$A191,'Stock Transactions'!$D:$D,"調整",'Stock Transactions'!$E:$E,"&lt;0"))</f>
      </c>
      <c r="J191" s="41">
        <f>IF($A191="","",$G191+$H191-$I191)</f>
      </c>
      <c r="K191" s="40" t="n"/>
      <c r="L191" s="42">
        <f>IF($A191="","",IF($J191&lt;$K191,"要補充","適正"))</f>
      </c>
      <c r="M191" s="43" t="n"/>
      <c r="N191" s="44">
        <f>IF($A191="","",$J191*$M191)</f>
      </c>
      <c r="O191" s="37" t="n"/>
    </row>
    <row r="192" ht="21" customHeight="true">
      <c r="A192" s="36" t="n"/>
      <c r="B192" s="37" t="n"/>
      <c r="C192" s="38" t="n"/>
      <c r="D192" s="37" t="n"/>
      <c r="E192" s="37" t="n"/>
      <c r="F192" s="39" t="n"/>
      <c r="G192" s="40" t="n"/>
      <c r="H192" s="41">
        <f>IF($A192="","",SUMIFS('Stock Transactions'!$E:$E,'Stock Transactions'!$C:$C,$A192,'Stock Transactions'!$D:$D,"入庫")+SUMIFS('Stock Transactions'!$E:$E,'Stock Transactions'!$C:$C,$A192,'Stock Transactions'!$D:$D,"調整",'Stock Transactions'!$E:$E,"&gt;0"))</f>
      </c>
      <c r="I192" s="41">
        <f>IF($A192="","",SUMIFS('Stock Transactions'!$E:$E,'Stock Transactions'!$C:$C,$A192,'Stock Transactions'!$D:$D,"出庫")+SUMIFS('Stock Transactions'!$E:$E,'Stock Transactions'!$C:$C,$A192,'Stock Transactions'!$D:$D,"廃棄")-SUMIFS('Stock Transactions'!$E:$E,'Stock Transactions'!$C:$C,$A192,'Stock Transactions'!$D:$D,"調整",'Stock Transactions'!$E:$E,"&lt;0"))</f>
      </c>
      <c r="J192" s="41">
        <f>IF($A192="","",$G192+$H192-$I192)</f>
      </c>
      <c r="K192" s="40" t="n"/>
      <c r="L192" s="42">
        <f>IF($A192="","",IF($J192&lt;$K192,"要補充","適正"))</f>
      </c>
      <c r="M192" s="43" t="n"/>
      <c r="N192" s="44">
        <f>IF($A192="","",$J192*$M192)</f>
      </c>
      <c r="O192" s="37" t="n"/>
    </row>
    <row r="193" ht="21" customHeight="true">
      <c r="A193" s="36" t="n"/>
      <c r="B193" s="37" t="n"/>
      <c r="C193" s="38" t="n"/>
      <c r="D193" s="37" t="n"/>
      <c r="E193" s="37" t="n"/>
      <c r="F193" s="39" t="n"/>
      <c r="G193" s="40" t="n"/>
      <c r="H193" s="41">
        <f>IF($A193="","",SUMIFS('Stock Transactions'!$E:$E,'Stock Transactions'!$C:$C,$A193,'Stock Transactions'!$D:$D,"入庫")+SUMIFS('Stock Transactions'!$E:$E,'Stock Transactions'!$C:$C,$A193,'Stock Transactions'!$D:$D,"調整",'Stock Transactions'!$E:$E,"&gt;0"))</f>
      </c>
      <c r="I193" s="41">
        <f>IF($A193="","",SUMIFS('Stock Transactions'!$E:$E,'Stock Transactions'!$C:$C,$A193,'Stock Transactions'!$D:$D,"出庫")+SUMIFS('Stock Transactions'!$E:$E,'Stock Transactions'!$C:$C,$A193,'Stock Transactions'!$D:$D,"廃棄")-SUMIFS('Stock Transactions'!$E:$E,'Stock Transactions'!$C:$C,$A193,'Stock Transactions'!$D:$D,"調整",'Stock Transactions'!$E:$E,"&lt;0"))</f>
      </c>
      <c r="J193" s="41">
        <f>IF($A193="","",$G193+$H193-$I193)</f>
      </c>
      <c r="K193" s="40" t="n"/>
      <c r="L193" s="42">
        <f>IF($A193="","",IF($J193&lt;$K193,"要補充","適正"))</f>
      </c>
      <c r="M193" s="43" t="n"/>
      <c r="N193" s="44">
        <f>IF($A193="","",$J193*$M193)</f>
      </c>
      <c r="O193" s="37" t="n"/>
    </row>
    <row r="194" ht="21" customHeight="true">
      <c r="A194" s="36" t="n"/>
      <c r="B194" s="37" t="n"/>
      <c r="C194" s="38" t="n"/>
      <c r="D194" s="37" t="n"/>
      <c r="E194" s="37" t="n"/>
      <c r="F194" s="39" t="n"/>
      <c r="G194" s="40" t="n"/>
      <c r="H194" s="41">
        <f>IF($A194="","",SUMIFS('Stock Transactions'!$E:$E,'Stock Transactions'!$C:$C,$A194,'Stock Transactions'!$D:$D,"入庫")+SUMIFS('Stock Transactions'!$E:$E,'Stock Transactions'!$C:$C,$A194,'Stock Transactions'!$D:$D,"調整",'Stock Transactions'!$E:$E,"&gt;0"))</f>
      </c>
      <c r="I194" s="41">
        <f>IF($A194="","",SUMIFS('Stock Transactions'!$E:$E,'Stock Transactions'!$C:$C,$A194,'Stock Transactions'!$D:$D,"出庫")+SUMIFS('Stock Transactions'!$E:$E,'Stock Transactions'!$C:$C,$A194,'Stock Transactions'!$D:$D,"廃棄")-SUMIFS('Stock Transactions'!$E:$E,'Stock Transactions'!$C:$C,$A194,'Stock Transactions'!$D:$D,"調整",'Stock Transactions'!$E:$E,"&lt;0"))</f>
      </c>
      <c r="J194" s="41">
        <f>IF($A194="","",$G194+$H194-$I194)</f>
      </c>
      <c r="K194" s="40" t="n"/>
      <c r="L194" s="42">
        <f>IF($A194="","",IF($J194&lt;$K194,"要補充","適正"))</f>
      </c>
      <c r="M194" s="43" t="n"/>
      <c r="N194" s="44">
        <f>IF($A194="","",$J194*$M194)</f>
      </c>
      <c r="O194" s="37" t="n"/>
    </row>
    <row r="195" ht="21" customHeight="true">
      <c r="A195" s="36" t="n"/>
      <c r="B195" s="37" t="n"/>
      <c r="C195" s="38" t="n"/>
      <c r="D195" s="37" t="n"/>
      <c r="E195" s="37" t="n"/>
      <c r="F195" s="39" t="n"/>
      <c r="G195" s="40" t="n"/>
      <c r="H195" s="41">
        <f>IF($A195="","",SUMIFS('Stock Transactions'!$E:$E,'Stock Transactions'!$C:$C,$A195,'Stock Transactions'!$D:$D,"入庫")+SUMIFS('Stock Transactions'!$E:$E,'Stock Transactions'!$C:$C,$A195,'Stock Transactions'!$D:$D,"調整",'Stock Transactions'!$E:$E,"&gt;0"))</f>
      </c>
      <c r="I195" s="41">
        <f>IF($A195="","",SUMIFS('Stock Transactions'!$E:$E,'Stock Transactions'!$C:$C,$A195,'Stock Transactions'!$D:$D,"出庫")+SUMIFS('Stock Transactions'!$E:$E,'Stock Transactions'!$C:$C,$A195,'Stock Transactions'!$D:$D,"廃棄")-SUMIFS('Stock Transactions'!$E:$E,'Stock Transactions'!$C:$C,$A195,'Stock Transactions'!$D:$D,"調整",'Stock Transactions'!$E:$E,"&lt;0"))</f>
      </c>
      <c r="J195" s="41">
        <f>IF($A195="","",$G195+$H195-$I195)</f>
      </c>
      <c r="K195" s="40" t="n"/>
      <c r="L195" s="42">
        <f>IF($A195="","",IF($J195&lt;$K195,"要補充","適正"))</f>
      </c>
      <c r="M195" s="43" t="n"/>
      <c r="N195" s="44">
        <f>IF($A195="","",$J195*$M195)</f>
      </c>
      <c r="O195" s="37" t="n"/>
    </row>
    <row r="196" ht="21" customHeight="true">
      <c r="A196" s="36" t="n"/>
      <c r="B196" s="37" t="n"/>
      <c r="C196" s="38" t="n"/>
      <c r="D196" s="37" t="n"/>
      <c r="E196" s="37" t="n"/>
      <c r="F196" s="39" t="n"/>
      <c r="G196" s="40" t="n"/>
      <c r="H196" s="41">
        <f>IF($A196="","",SUMIFS('Stock Transactions'!$E:$E,'Stock Transactions'!$C:$C,$A196,'Stock Transactions'!$D:$D,"入庫")+SUMIFS('Stock Transactions'!$E:$E,'Stock Transactions'!$C:$C,$A196,'Stock Transactions'!$D:$D,"調整",'Stock Transactions'!$E:$E,"&gt;0"))</f>
      </c>
      <c r="I196" s="41">
        <f>IF($A196="","",SUMIFS('Stock Transactions'!$E:$E,'Stock Transactions'!$C:$C,$A196,'Stock Transactions'!$D:$D,"出庫")+SUMIFS('Stock Transactions'!$E:$E,'Stock Transactions'!$C:$C,$A196,'Stock Transactions'!$D:$D,"廃棄")-SUMIFS('Stock Transactions'!$E:$E,'Stock Transactions'!$C:$C,$A196,'Stock Transactions'!$D:$D,"調整",'Stock Transactions'!$E:$E,"&lt;0"))</f>
      </c>
      <c r="J196" s="41">
        <f>IF($A196="","",$G196+$H196-$I196)</f>
      </c>
      <c r="K196" s="40" t="n"/>
      <c r="L196" s="42">
        <f>IF($A196="","",IF($J196&lt;$K196,"要補充","適正"))</f>
      </c>
      <c r="M196" s="43" t="n"/>
      <c r="N196" s="44">
        <f>IF($A196="","",$J196*$M196)</f>
      </c>
      <c r="O196" s="37" t="n"/>
    </row>
    <row r="197" ht="21" customHeight="true">
      <c r="A197" s="36" t="n"/>
      <c r="B197" s="37" t="n"/>
      <c r="C197" s="38" t="n"/>
      <c r="D197" s="37" t="n"/>
      <c r="E197" s="37" t="n"/>
      <c r="F197" s="39" t="n"/>
      <c r="G197" s="40" t="n"/>
      <c r="H197" s="41">
        <f>IF($A197="","",SUMIFS('Stock Transactions'!$E:$E,'Stock Transactions'!$C:$C,$A197,'Stock Transactions'!$D:$D,"入庫")+SUMIFS('Stock Transactions'!$E:$E,'Stock Transactions'!$C:$C,$A197,'Stock Transactions'!$D:$D,"調整",'Stock Transactions'!$E:$E,"&gt;0"))</f>
      </c>
      <c r="I197" s="41">
        <f>IF($A197="","",SUMIFS('Stock Transactions'!$E:$E,'Stock Transactions'!$C:$C,$A197,'Stock Transactions'!$D:$D,"出庫")+SUMIFS('Stock Transactions'!$E:$E,'Stock Transactions'!$C:$C,$A197,'Stock Transactions'!$D:$D,"廃棄")-SUMIFS('Stock Transactions'!$E:$E,'Stock Transactions'!$C:$C,$A197,'Stock Transactions'!$D:$D,"調整",'Stock Transactions'!$E:$E,"&lt;0"))</f>
      </c>
      <c r="J197" s="41">
        <f>IF($A197="","",$G197+$H197-$I197)</f>
      </c>
      <c r="K197" s="40" t="n"/>
      <c r="L197" s="42">
        <f>IF($A197="","",IF($J197&lt;$K197,"要補充","適正"))</f>
      </c>
      <c r="M197" s="43" t="n"/>
      <c r="N197" s="44">
        <f>IF($A197="","",$J197*$M197)</f>
      </c>
      <c r="O197" s="37" t="n"/>
    </row>
    <row r="198" ht="21" customHeight="true">
      <c r="A198" s="36" t="n"/>
      <c r="B198" s="37" t="n"/>
      <c r="C198" s="38" t="n"/>
      <c r="D198" s="37" t="n"/>
      <c r="E198" s="37" t="n"/>
      <c r="F198" s="39" t="n"/>
      <c r="G198" s="40" t="n"/>
      <c r="H198" s="41">
        <f>IF($A198="","",SUMIFS('Stock Transactions'!$E:$E,'Stock Transactions'!$C:$C,$A198,'Stock Transactions'!$D:$D,"入庫")+SUMIFS('Stock Transactions'!$E:$E,'Stock Transactions'!$C:$C,$A198,'Stock Transactions'!$D:$D,"調整",'Stock Transactions'!$E:$E,"&gt;0"))</f>
      </c>
      <c r="I198" s="41">
        <f>IF($A198="","",SUMIFS('Stock Transactions'!$E:$E,'Stock Transactions'!$C:$C,$A198,'Stock Transactions'!$D:$D,"出庫")+SUMIFS('Stock Transactions'!$E:$E,'Stock Transactions'!$C:$C,$A198,'Stock Transactions'!$D:$D,"廃棄")-SUMIFS('Stock Transactions'!$E:$E,'Stock Transactions'!$C:$C,$A198,'Stock Transactions'!$D:$D,"調整",'Stock Transactions'!$E:$E,"&lt;0"))</f>
      </c>
      <c r="J198" s="41">
        <f>IF($A198="","",$G198+$H198-$I198)</f>
      </c>
      <c r="K198" s="40" t="n"/>
      <c r="L198" s="42">
        <f>IF($A198="","",IF($J198&lt;$K198,"要補充","適正"))</f>
      </c>
      <c r="M198" s="43" t="n"/>
      <c r="N198" s="44">
        <f>IF($A198="","",$J198*$M198)</f>
      </c>
      <c r="O198" s="37" t="n"/>
    </row>
    <row r="199" ht="21" customHeight="true">
      <c r="A199" s="36" t="n"/>
      <c r="B199" s="37" t="n"/>
      <c r="C199" s="38" t="n"/>
      <c r="D199" s="37" t="n"/>
      <c r="E199" s="37" t="n"/>
      <c r="F199" s="39" t="n"/>
      <c r="G199" s="40" t="n"/>
      <c r="H199" s="41">
        <f>IF($A199="","",SUMIFS('Stock Transactions'!$E:$E,'Stock Transactions'!$C:$C,$A199,'Stock Transactions'!$D:$D,"入庫")+SUMIFS('Stock Transactions'!$E:$E,'Stock Transactions'!$C:$C,$A199,'Stock Transactions'!$D:$D,"調整",'Stock Transactions'!$E:$E,"&gt;0"))</f>
      </c>
      <c r="I199" s="41">
        <f>IF($A199="","",SUMIFS('Stock Transactions'!$E:$E,'Stock Transactions'!$C:$C,$A199,'Stock Transactions'!$D:$D,"出庫")+SUMIFS('Stock Transactions'!$E:$E,'Stock Transactions'!$C:$C,$A199,'Stock Transactions'!$D:$D,"廃棄")-SUMIFS('Stock Transactions'!$E:$E,'Stock Transactions'!$C:$C,$A199,'Stock Transactions'!$D:$D,"調整",'Stock Transactions'!$E:$E,"&lt;0"))</f>
      </c>
      <c r="J199" s="41">
        <f>IF($A199="","",$G199+$H199-$I199)</f>
      </c>
      <c r="K199" s="40" t="n"/>
      <c r="L199" s="42">
        <f>IF($A199="","",IF($J199&lt;$K199,"要補充","適正"))</f>
      </c>
      <c r="M199" s="43" t="n"/>
      <c r="N199" s="44">
        <f>IF($A199="","",$J199*$M199)</f>
      </c>
      <c r="O199" s="37" t="n"/>
    </row>
    <row r="200" ht="21" customHeight="true">
      <c r="A200" s="36" t="n"/>
      <c r="B200" s="37" t="n"/>
      <c r="C200" s="38" t="n"/>
      <c r="D200" s="37" t="n"/>
      <c r="E200" s="37" t="n"/>
      <c r="F200" s="39" t="n"/>
      <c r="G200" s="40" t="n"/>
      <c r="H200" s="41">
        <f>IF($A200="","",SUMIFS('Stock Transactions'!$E:$E,'Stock Transactions'!$C:$C,$A200,'Stock Transactions'!$D:$D,"入庫")+SUMIFS('Stock Transactions'!$E:$E,'Stock Transactions'!$C:$C,$A200,'Stock Transactions'!$D:$D,"調整",'Stock Transactions'!$E:$E,"&gt;0"))</f>
      </c>
      <c r="I200" s="41">
        <f>IF($A200="","",SUMIFS('Stock Transactions'!$E:$E,'Stock Transactions'!$C:$C,$A200,'Stock Transactions'!$D:$D,"出庫")+SUMIFS('Stock Transactions'!$E:$E,'Stock Transactions'!$C:$C,$A200,'Stock Transactions'!$D:$D,"廃棄")-SUMIFS('Stock Transactions'!$E:$E,'Stock Transactions'!$C:$C,$A200,'Stock Transactions'!$D:$D,"調整",'Stock Transactions'!$E:$E,"&lt;0"))</f>
      </c>
      <c r="J200" s="41">
        <f>IF($A200="","",$G200+$H200-$I200)</f>
      </c>
      <c r="K200" s="40" t="n"/>
      <c r="L200" s="42">
        <f>IF($A200="","",IF($J200&lt;$K200,"要補充","適正"))</f>
      </c>
      <c r="M200" s="43" t="n"/>
      <c r="N200" s="44">
        <f>IF($A200="","",$J200*$M200)</f>
      </c>
      <c r="O200" s="37" t="n"/>
    </row>
    <row r="201" ht="21" customHeight="true">
      <c r="A201" s="36" t="n"/>
      <c r="B201" s="37" t="n"/>
      <c r="C201" s="38" t="n"/>
      <c r="D201" s="37" t="n"/>
      <c r="E201" s="37" t="n"/>
      <c r="F201" s="39" t="n"/>
      <c r="G201" s="40" t="n"/>
      <c r="H201" s="41">
        <f>IF($A201="","",SUMIFS('Stock Transactions'!$E:$E,'Stock Transactions'!$C:$C,$A201,'Stock Transactions'!$D:$D,"入庫")+SUMIFS('Stock Transactions'!$E:$E,'Stock Transactions'!$C:$C,$A201,'Stock Transactions'!$D:$D,"調整",'Stock Transactions'!$E:$E,"&gt;0"))</f>
      </c>
      <c r="I201" s="41">
        <f>IF($A201="","",SUMIFS('Stock Transactions'!$E:$E,'Stock Transactions'!$C:$C,$A201,'Stock Transactions'!$D:$D,"出庫")+SUMIFS('Stock Transactions'!$E:$E,'Stock Transactions'!$C:$C,$A201,'Stock Transactions'!$D:$D,"廃棄")-SUMIFS('Stock Transactions'!$E:$E,'Stock Transactions'!$C:$C,$A201,'Stock Transactions'!$D:$D,"調整",'Stock Transactions'!$E:$E,"&lt;0"))</f>
      </c>
      <c r="J201" s="41">
        <f>IF($A201="","",$G201+$H201-$I201)</f>
      </c>
      <c r="K201" s="40" t="n"/>
      <c r="L201" s="42">
        <f>IF($A201="","",IF($J201&lt;$K201,"要補充","適正"))</f>
      </c>
      <c r="M201" s="43" t="n"/>
      <c r="N201" s="44">
        <f>IF($A201="","",$J201*$M201)</f>
      </c>
      <c r="O201" s="37" t="n"/>
    </row>
    <row r="202" ht="21" customHeight="true">
      <c r="A202" s="36" t="n"/>
      <c r="B202" s="37" t="n"/>
      <c r="C202" s="38" t="n"/>
      <c r="D202" s="37" t="n"/>
      <c r="E202" s="37" t="n"/>
      <c r="F202" s="39" t="n"/>
      <c r="G202" s="40" t="n"/>
      <c r="H202" s="41">
        <f>IF($A202="","",SUMIFS('Stock Transactions'!$E:$E,'Stock Transactions'!$C:$C,$A202,'Stock Transactions'!$D:$D,"入庫")+SUMIFS('Stock Transactions'!$E:$E,'Stock Transactions'!$C:$C,$A202,'Stock Transactions'!$D:$D,"調整",'Stock Transactions'!$E:$E,"&gt;0"))</f>
      </c>
      <c r="I202" s="41">
        <f>IF($A202="","",SUMIFS('Stock Transactions'!$E:$E,'Stock Transactions'!$C:$C,$A202,'Stock Transactions'!$D:$D,"出庫")+SUMIFS('Stock Transactions'!$E:$E,'Stock Transactions'!$C:$C,$A202,'Stock Transactions'!$D:$D,"廃棄")-SUMIFS('Stock Transactions'!$E:$E,'Stock Transactions'!$C:$C,$A202,'Stock Transactions'!$D:$D,"調整",'Stock Transactions'!$E:$E,"&lt;0"))</f>
      </c>
      <c r="J202" s="41">
        <f>IF($A202="","",$G202+$H202-$I202)</f>
      </c>
      <c r="K202" s="40" t="n"/>
      <c r="L202" s="42">
        <f>IF($A202="","",IF($J202&lt;$K202,"要補充","適正"))</f>
      </c>
      <c r="M202" s="43" t="n"/>
      <c r="N202" s="44">
        <f>IF($A202="","",$J202*$M202)</f>
      </c>
      <c r="O202" s="37" t="n"/>
    </row>
    <row r="203" ht="21" customHeight="true">
      <c r="A203" s="36" t="n"/>
      <c r="B203" s="37" t="n"/>
      <c r="C203" s="38" t="n"/>
      <c r="D203" s="37" t="n"/>
      <c r="E203" s="37" t="n"/>
      <c r="F203" s="39" t="n"/>
      <c r="G203" s="40" t="n"/>
      <c r="H203" s="41">
        <f>IF($A203="","",SUMIFS('Stock Transactions'!$E:$E,'Stock Transactions'!$C:$C,$A203,'Stock Transactions'!$D:$D,"入庫")+SUMIFS('Stock Transactions'!$E:$E,'Stock Transactions'!$C:$C,$A203,'Stock Transactions'!$D:$D,"調整",'Stock Transactions'!$E:$E,"&gt;0"))</f>
      </c>
      <c r="I203" s="41">
        <f>IF($A203="","",SUMIFS('Stock Transactions'!$E:$E,'Stock Transactions'!$C:$C,$A203,'Stock Transactions'!$D:$D,"出庫")+SUMIFS('Stock Transactions'!$E:$E,'Stock Transactions'!$C:$C,$A203,'Stock Transactions'!$D:$D,"廃棄")-SUMIFS('Stock Transactions'!$E:$E,'Stock Transactions'!$C:$C,$A203,'Stock Transactions'!$D:$D,"調整",'Stock Transactions'!$E:$E,"&lt;0"))</f>
      </c>
      <c r="J203" s="41">
        <f>IF($A203="","",$G203+$H203-$I203)</f>
      </c>
      <c r="K203" s="40" t="n"/>
      <c r="L203" s="42">
        <f>IF($A203="","",IF($J203&lt;$K203,"要補充","適正"))</f>
      </c>
      <c r="M203" s="43" t="n"/>
      <c r="N203" s="44">
        <f>IF($A203="","",$J203*$M203)</f>
      </c>
      <c r="O203" s="37" t="n"/>
    </row>
    <row r="204" ht="21" customHeight="true">
      <c r="A204" s="36" t="n"/>
      <c r="B204" s="37" t="n"/>
      <c r="C204" s="38" t="n"/>
      <c r="D204" s="37" t="n"/>
      <c r="E204" s="37" t="n"/>
      <c r="F204" s="39" t="n"/>
      <c r="G204" s="40" t="n"/>
      <c r="H204" s="41">
        <f>IF($A204="","",SUMIFS('Stock Transactions'!$E:$E,'Stock Transactions'!$C:$C,$A204,'Stock Transactions'!$D:$D,"入庫")+SUMIFS('Stock Transactions'!$E:$E,'Stock Transactions'!$C:$C,$A204,'Stock Transactions'!$D:$D,"調整",'Stock Transactions'!$E:$E,"&gt;0"))</f>
      </c>
      <c r="I204" s="41">
        <f>IF($A204="","",SUMIFS('Stock Transactions'!$E:$E,'Stock Transactions'!$C:$C,$A204,'Stock Transactions'!$D:$D,"出庫")+SUMIFS('Stock Transactions'!$E:$E,'Stock Transactions'!$C:$C,$A204,'Stock Transactions'!$D:$D,"廃棄")-SUMIFS('Stock Transactions'!$E:$E,'Stock Transactions'!$C:$C,$A204,'Stock Transactions'!$D:$D,"調整",'Stock Transactions'!$E:$E,"&lt;0"))</f>
      </c>
      <c r="J204" s="41">
        <f>IF($A204="","",$G204+$H204-$I204)</f>
      </c>
      <c r="K204" s="40" t="n"/>
      <c r="L204" s="42">
        <f>IF($A204="","",IF($J204&lt;$K204,"要補充","適正"))</f>
      </c>
      <c r="M204" s="43" t="n"/>
      <c r="N204" s="44">
        <f>IF($A204="","",$J204*$M204)</f>
      </c>
      <c r="O204" s="37" t="n"/>
    </row>
    <row r="205" ht="21" customHeight="true">
      <c r="A205" s="36" t="n"/>
      <c r="B205" s="37" t="n"/>
      <c r="C205" s="38" t="n"/>
      <c r="D205" s="37" t="n"/>
      <c r="E205" s="37" t="n"/>
      <c r="F205" s="39" t="n"/>
      <c r="G205" s="40" t="n"/>
      <c r="H205" s="41">
        <f>IF($A205="","",SUMIFS('Stock Transactions'!$E:$E,'Stock Transactions'!$C:$C,$A205,'Stock Transactions'!$D:$D,"入庫")+SUMIFS('Stock Transactions'!$E:$E,'Stock Transactions'!$C:$C,$A205,'Stock Transactions'!$D:$D,"調整",'Stock Transactions'!$E:$E,"&gt;0"))</f>
      </c>
      <c r="I205" s="41">
        <f>IF($A205="","",SUMIFS('Stock Transactions'!$E:$E,'Stock Transactions'!$C:$C,$A205,'Stock Transactions'!$D:$D,"出庫")+SUMIFS('Stock Transactions'!$E:$E,'Stock Transactions'!$C:$C,$A205,'Stock Transactions'!$D:$D,"廃棄")-SUMIFS('Stock Transactions'!$E:$E,'Stock Transactions'!$C:$C,$A205,'Stock Transactions'!$D:$D,"調整",'Stock Transactions'!$E:$E,"&lt;0"))</f>
      </c>
      <c r="J205" s="41">
        <f>IF($A205="","",$G205+$H205-$I205)</f>
      </c>
      <c r="K205" s="40" t="n"/>
      <c r="L205" s="42">
        <f>IF($A205="","",IF($J205&lt;$K205,"要補充","適正"))</f>
      </c>
      <c r="M205" s="43" t="n"/>
      <c r="N205" s="44">
        <f>IF($A205="","",$J205*$M205)</f>
      </c>
      <c r="O205" s="37" t="n"/>
    </row>
  </sheetData>
  <mergeCells count="2">
    <mergeCell ref="A1:O1"/>
    <mergeCell ref="A2:O2"/>
  </mergeCells>
  <conditionalFormatting sqref="A6:O205">
    <cfRule type="expression" dxfId="0" priority="1">
      <formula>$L6="要補充"</formula>
    </cfRule>
  </conditionalFormatting>
  <conditionalFormatting sqref="L6:L205">
    <cfRule type="expression" dxfId="2" priority="2">
      <formula>$L6="適正"</formula>
    </cfRule>
  </conditionalFormatting>
  <conditionalFormatting sqref="J6:J205">
    <cfRule type="expression" dxfId="0" priority="3">
      <formula>AND($A6&lt;&gt;"",$J6&lt;$K6)</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'Settings'!$B$6:$B$12</formula1>
    </dataValidation>
    <dataValidation allowBlank="true" error="リストにない値が入力されています。" errorTitle="入力値を確認してください" prompt="リストから選択してください" promptTitle="選択入力" sqref="F6:F205" type="list">
      <formula1>'Settings'!$C$6:$C$12</formula1>
    </dataValidation>
  </dataValidations>
  <pageMargins left="0.75" right="0.75" top="1" bottom="1" header="0.5" footer="0.5"/>
  <pageSetup fitToHeight="0" fitToWidth="1"/>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1"/>
    <col customWidth="true" max="5" min="5" width="10"/>
    <col customWidth="true" max="6" min="6" width="17"/>
    <col customWidth="true" max="7" min="7" width="10"/>
    <col customWidth="true" max="8" min="8" width="23"/>
  </cols>
  <sheetData>
    <row r="1" ht="38" customHeight="true">
      <c r="A1" s="1" t="s">
        <v>1</v>
      </c>
      <c r="B1" s="2" t="n"/>
      <c r="C1" s="2" t="n"/>
      <c r="D1" s="2" t="n"/>
      <c r="E1" s="2" t="n"/>
      <c r="F1" s="2" t="n"/>
      <c r="G1" s="2" t="n"/>
      <c r="H1" s="2" t="n"/>
    </row>
    <row r="2" ht="32" customHeight="true">
      <c r="A2" s="17" t="s">
        <v>118</v>
      </c>
    </row>
    <row r="3" ht="22" customHeight="true"/>
    <row r="4" ht="22" customHeight="true"/>
    <row r="5" ht="28" customHeight="true">
      <c r="A5" s="25" t="s">
        <v>119</v>
      </c>
      <c r="B5" s="25" t="s">
        <v>120</v>
      </c>
      <c r="C5" s="25" t="s">
        <v>58</v>
      </c>
      <c r="D5" s="25" t="s">
        <v>121</v>
      </c>
      <c r="E5" s="25" t="s">
        <v>122</v>
      </c>
      <c r="F5" s="25" t="s">
        <v>123</v>
      </c>
      <c r="G5" s="25" t="s">
        <v>124</v>
      </c>
      <c r="H5" s="25" t="s">
        <v>27</v>
      </c>
    </row>
    <row r="6" ht="21" customHeight="true">
      <c r="A6" s="36" t="s">
        <v>125</v>
      </c>
      <c r="B6" s="45" t="s">
        <v>126</v>
      </c>
      <c r="C6" s="39" t="s">
        <v>83</v>
      </c>
      <c r="D6" s="38" t="s">
        <v>127</v>
      </c>
      <c r="E6" s="40" t="n">
        <v>10</v>
      </c>
      <c r="F6" s="37" t="s">
        <v>355</v>
      </c>
      <c r="G6" s="37" t="s">
        <v>128</v>
      </c>
      <c r="H6" s="37" t="s">
        <v>129</v>
      </c>
    </row>
    <row r="7" ht="21" customHeight="true">
      <c r="A7" s="36" t="s">
        <v>130</v>
      </c>
      <c r="B7" s="45" t="s">
        <v>131</v>
      </c>
      <c r="C7" s="39" t="s">
        <v>105</v>
      </c>
      <c r="D7" s="38" t="s">
        <v>132</v>
      </c>
      <c r="E7" s="40" t="n">
        <v>45</v>
      </c>
      <c r="F7" s="37" t="s">
        <v>133</v>
      </c>
      <c r="G7" s="37" t="s">
        <v>2</v>
      </c>
      <c r="H7" s="37" t="s">
        <v>134</v>
      </c>
    </row>
    <row r="8" ht="21" customHeight="true">
      <c r="A8" s="36" t="s">
        <v>135</v>
      </c>
      <c r="B8" s="45" t="s">
        <v>136</v>
      </c>
      <c r="C8" s="39" t="s">
        <v>94</v>
      </c>
      <c r="D8" s="38" t="s">
        <v>137</v>
      </c>
      <c r="E8" s="40" t="n">
        <v>2</v>
      </c>
      <c r="F8" s="37" t="s">
        <v>138</v>
      </c>
      <c r="G8" s="37" t="s">
        <v>3</v>
      </c>
      <c r="H8" s="37" t="s">
        <v>139</v>
      </c>
    </row>
    <row r="9" ht="21" customHeight="true">
      <c r="A9" s="36" t="s">
        <v>140</v>
      </c>
      <c r="B9" s="45" t="s">
        <v>141</v>
      </c>
      <c r="C9" s="39" t="s">
        <v>89</v>
      </c>
      <c r="D9" s="38" t="s">
        <v>142</v>
      </c>
      <c r="E9" s="40" t="n">
        <v>-3</v>
      </c>
      <c r="F9" s="37" t="s">
        <v>143</v>
      </c>
      <c r="G9" s="37" t="s">
        <v>128</v>
      </c>
      <c r="H9" s="37" t="s">
        <v>144</v>
      </c>
    </row>
    <row r="10" ht="21" customHeight="true">
      <c r="A10" s="36" t="s">
        <v>145</v>
      </c>
      <c r="B10" s="45" t="s">
        <v>146</v>
      </c>
      <c r="C10" s="39" t="s">
        <v>100</v>
      </c>
      <c r="D10" s="38" t="s">
        <v>127</v>
      </c>
      <c r="E10" s="40" t="n">
        <v>20</v>
      </c>
      <c r="F10" s="37" t="s">
        <v>147</v>
      </c>
      <c r="G10" s="37" t="s">
        <v>2</v>
      </c>
      <c r="H10" s="37" t="s">
        <v>148</v>
      </c>
    </row>
    <row r="11" ht="21" customHeight="true">
      <c r="A11" s="36" t="n"/>
      <c r="B11" s="45" t="n"/>
      <c r="C11" s="39" t="n"/>
      <c r="D11" s="38" t="n"/>
      <c r="E11" s="40" t="n"/>
      <c r="F11" s="37" t="n"/>
      <c r="G11" s="37" t="n"/>
      <c r="H11" s="37" t="n"/>
    </row>
    <row r="12" ht="21" customHeight="true">
      <c r="A12" s="36" t="n"/>
      <c r="B12" s="45" t="n"/>
      <c r="C12" s="39" t="n"/>
      <c r="D12" s="38" t="n"/>
      <c r="E12" s="40" t="n"/>
      <c r="F12" s="37" t="n"/>
      <c r="G12" s="37" t="n"/>
      <c r="H12" s="37" t="n"/>
    </row>
    <row r="13" ht="21" customHeight="true">
      <c r="A13" s="36" t="n"/>
      <c r="B13" s="45" t="n"/>
      <c r="C13" s="39" t="n"/>
      <c r="D13" s="38" t="n"/>
      <c r="E13" s="40" t="n"/>
      <c r="F13" s="37" t="n"/>
      <c r="G13" s="37" t="n"/>
      <c r="H13" s="37" t="n"/>
    </row>
    <row r="14" ht="21" customHeight="true">
      <c r="A14" s="36" t="n"/>
      <c r="B14" s="45" t="n"/>
      <c r="C14" s="39" t="n"/>
      <c r="D14" s="38" t="n"/>
      <c r="E14" s="40" t="n"/>
      <c r="F14" s="37" t="n"/>
      <c r="G14" s="37" t="n"/>
      <c r="H14" s="37" t="n"/>
    </row>
    <row r="15" ht="21" customHeight="true">
      <c r="A15" s="36" t="n"/>
      <c r="B15" s="45" t="n"/>
      <c r="C15" s="39" t="n"/>
      <c r="D15" s="38" t="n"/>
      <c r="E15" s="40" t="n"/>
      <c r="F15" s="37" t="n"/>
      <c r="G15" s="37" t="n"/>
      <c r="H15" s="37" t="n"/>
    </row>
    <row r="16" ht="21" customHeight="true">
      <c r="A16" s="36" t="n"/>
      <c r="B16" s="45" t="n"/>
      <c r="C16" s="39" t="n"/>
      <c r="D16" s="38" t="n"/>
      <c r="E16" s="40" t="n"/>
      <c r="F16" s="37" t="n"/>
      <c r="G16" s="37" t="n"/>
      <c r="H16" s="37" t="n"/>
    </row>
    <row r="17" ht="21" customHeight="true">
      <c r="A17" s="36" t="n"/>
      <c r="B17" s="45" t="n"/>
      <c r="C17" s="39" t="n"/>
      <c r="D17" s="38" t="n"/>
      <c r="E17" s="40" t="n"/>
      <c r="F17" s="37" t="n"/>
      <c r="G17" s="37" t="n"/>
      <c r="H17" s="37" t="n"/>
    </row>
    <row r="18" ht="21" customHeight="true">
      <c r="A18" s="36" t="n"/>
      <c r="B18" s="45" t="n"/>
      <c r="C18" s="39" t="n"/>
      <c r="D18" s="38" t="n"/>
      <c r="E18" s="40" t="n"/>
      <c r="F18" s="37" t="n"/>
      <c r="G18" s="37" t="n"/>
      <c r="H18" s="37" t="n"/>
    </row>
    <row r="19" ht="21" customHeight="true">
      <c r="A19" s="36" t="n"/>
      <c r="B19" s="45" t="n"/>
      <c r="C19" s="39" t="n"/>
      <c r="D19" s="38" t="n"/>
      <c r="E19" s="40" t="n"/>
      <c r="F19" s="37" t="n"/>
      <c r="G19" s="37" t="n"/>
      <c r="H19" s="37" t="n"/>
    </row>
    <row r="20" ht="21" customHeight="true">
      <c r="A20" s="36" t="n"/>
      <c r="B20" s="45" t="n"/>
      <c r="C20" s="39" t="n"/>
      <c r="D20" s="38" t="n"/>
      <c r="E20" s="40" t="n"/>
      <c r="F20" s="37" t="n"/>
      <c r="G20" s="37" t="n"/>
      <c r="H20" s="37" t="n"/>
    </row>
    <row r="21" ht="21" customHeight="true">
      <c r="A21" s="36" t="n"/>
      <c r="B21" s="45" t="n"/>
      <c r="C21" s="39" t="n"/>
      <c r="D21" s="38" t="n"/>
      <c r="E21" s="40" t="n"/>
      <c r="F21" s="37" t="n"/>
      <c r="G21" s="37" t="n"/>
      <c r="H21" s="37" t="n"/>
    </row>
    <row r="22" ht="21" customHeight="true">
      <c r="A22" s="36" t="n"/>
      <c r="B22" s="45" t="n"/>
      <c r="C22" s="39" t="n"/>
      <c r="D22" s="38" t="n"/>
      <c r="E22" s="40" t="n"/>
      <c r="F22" s="37" t="n"/>
      <c r="G22" s="37" t="n"/>
      <c r="H22" s="37" t="n"/>
    </row>
    <row r="23" ht="21" customHeight="true">
      <c r="A23" s="36" t="n"/>
      <c r="B23" s="45" t="n"/>
      <c r="C23" s="39" t="n"/>
      <c r="D23" s="38" t="n"/>
      <c r="E23" s="40" t="n"/>
      <c r="F23" s="37" t="n"/>
      <c r="G23" s="37" t="n"/>
      <c r="H23" s="37" t="n"/>
    </row>
    <row r="24" ht="21" customHeight="true">
      <c r="A24" s="36" t="n"/>
      <c r="B24" s="45" t="n"/>
      <c r="C24" s="39" t="n"/>
      <c r="D24" s="38" t="n"/>
      <c r="E24" s="40" t="n"/>
      <c r="F24" s="37" t="n"/>
      <c r="G24" s="37" t="n"/>
      <c r="H24" s="37" t="n"/>
    </row>
    <row r="25" ht="21" customHeight="true">
      <c r="A25" s="36" t="n"/>
      <c r="B25" s="45" t="n"/>
      <c r="C25" s="39" t="n"/>
      <c r="D25" s="38" t="n"/>
      <c r="E25" s="40" t="n"/>
      <c r="F25" s="37" t="n"/>
      <c r="G25" s="37" t="n"/>
      <c r="H25" s="37" t="n"/>
    </row>
    <row r="26" ht="21" customHeight="true">
      <c r="A26" s="36" t="n"/>
      <c r="B26" s="45" t="n"/>
      <c r="C26" s="39" t="n"/>
      <c r="D26" s="38" t="n"/>
      <c r="E26" s="40" t="n"/>
      <c r="F26" s="37" t="n"/>
      <c r="G26" s="37" t="n"/>
      <c r="H26" s="37" t="n"/>
    </row>
    <row r="27" ht="21" customHeight="true">
      <c r="A27" s="36" t="n"/>
      <c r="B27" s="45" t="n"/>
      <c r="C27" s="39" t="n"/>
      <c r="D27" s="38" t="n"/>
      <c r="E27" s="40" t="n"/>
      <c r="F27" s="37" t="n"/>
      <c r="G27" s="37" t="n"/>
      <c r="H27" s="37" t="n"/>
    </row>
    <row r="28" ht="21" customHeight="true">
      <c r="A28" s="36" t="n"/>
      <c r="B28" s="45" t="n"/>
      <c r="C28" s="39" t="n"/>
      <c r="D28" s="38" t="n"/>
      <c r="E28" s="40" t="n"/>
      <c r="F28" s="37" t="n"/>
      <c r="G28" s="37" t="n"/>
      <c r="H28" s="37" t="n"/>
    </row>
    <row r="29" ht="21" customHeight="true">
      <c r="A29" s="36" t="n"/>
      <c r="B29" s="45" t="n"/>
      <c r="C29" s="39" t="n"/>
      <c r="D29" s="38" t="n"/>
      <c r="E29" s="40" t="n"/>
      <c r="F29" s="37" t="n"/>
      <c r="G29" s="37" t="n"/>
      <c r="H29" s="37" t="n"/>
    </row>
    <row r="30" ht="21" customHeight="true">
      <c r="A30" s="36" t="n"/>
      <c r="B30" s="45" t="n"/>
      <c r="C30" s="39" t="n"/>
      <c r="D30" s="38" t="n"/>
      <c r="E30" s="40" t="n"/>
      <c r="F30" s="37" t="n"/>
      <c r="G30" s="37" t="n"/>
      <c r="H30" s="37" t="n"/>
    </row>
    <row r="31" ht="21" customHeight="true">
      <c r="A31" s="36" t="n"/>
      <c r="B31" s="45" t="n"/>
      <c r="C31" s="39" t="n"/>
      <c r="D31" s="38" t="n"/>
      <c r="E31" s="40" t="n"/>
      <c r="F31" s="37" t="n"/>
      <c r="G31" s="37" t="n"/>
      <c r="H31" s="37" t="n"/>
    </row>
    <row r="32" ht="21" customHeight="true">
      <c r="A32" s="36" t="n"/>
      <c r="B32" s="45" t="n"/>
      <c r="C32" s="39" t="n"/>
      <c r="D32" s="38" t="n"/>
      <c r="E32" s="40" t="n"/>
      <c r="F32" s="37" t="n"/>
      <c r="G32" s="37" t="n"/>
      <c r="H32" s="37" t="n"/>
    </row>
    <row r="33" ht="21" customHeight="true">
      <c r="A33" s="36" t="n"/>
      <c r="B33" s="45" t="n"/>
      <c r="C33" s="39" t="n"/>
      <c r="D33" s="38" t="n"/>
      <c r="E33" s="40" t="n"/>
      <c r="F33" s="37" t="n"/>
      <c r="G33" s="37" t="n"/>
      <c r="H33" s="37" t="n"/>
    </row>
    <row r="34" ht="21" customHeight="true">
      <c r="A34" s="36" t="n"/>
      <c r="B34" s="45" t="n"/>
      <c r="C34" s="39" t="n"/>
      <c r="D34" s="38" t="n"/>
      <c r="E34" s="40" t="n"/>
      <c r="F34" s="37" t="n"/>
      <c r="G34" s="37" t="n"/>
      <c r="H34" s="37" t="n"/>
    </row>
    <row r="35" ht="21" customHeight="true">
      <c r="A35" s="36" t="n"/>
      <c r="B35" s="45" t="n"/>
      <c r="C35" s="39" t="n"/>
      <c r="D35" s="38" t="n"/>
      <c r="E35" s="40" t="n"/>
      <c r="F35" s="37" t="n"/>
      <c r="G35" s="37" t="n"/>
      <c r="H35" s="37" t="n"/>
    </row>
    <row r="36" ht="21" customHeight="true">
      <c r="A36" s="36" t="n"/>
      <c r="B36" s="45" t="n"/>
      <c r="C36" s="39" t="n"/>
      <c r="D36" s="38" t="n"/>
      <c r="E36" s="40" t="n"/>
      <c r="F36" s="37" t="n"/>
      <c r="G36" s="37" t="n"/>
      <c r="H36" s="37" t="n"/>
    </row>
    <row r="37" ht="21" customHeight="true">
      <c r="A37" s="36" t="n"/>
      <c r="B37" s="45" t="n"/>
      <c r="C37" s="39" t="n"/>
      <c r="D37" s="38" t="n"/>
      <c r="E37" s="40" t="n"/>
      <c r="F37" s="37" t="n"/>
      <c r="G37" s="37" t="n"/>
      <c r="H37" s="37" t="n"/>
    </row>
    <row r="38" ht="21" customHeight="true">
      <c r="A38" s="36" t="n"/>
      <c r="B38" s="45" t="n"/>
      <c r="C38" s="39" t="n"/>
      <c r="D38" s="38" t="n"/>
      <c r="E38" s="40" t="n"/>
      <c r="F38" s="37" t="n"/>
      <c r="G38" s="37" t="n"/>
      <c r="H38" s="37" t="n"/>
    </row>
    <row r="39" ht="21" customHeight="true">
      <c r="A39" s="36" t="n"/>
      <c r="B39" s="45" t="n"/>
      <c r="C39" s="39" t="n"/>
      <c r="D39" s="38" t="n"/>
      <c r="E39" s="40" t="n"/>
      <c r="F39" s="37" t="n"/>
      <c r="G39" s="37" t="n"/>
      <c r="H39" s="37" t="n"/>
    </row>
    <row r="40" ht="21" customHeight="true">
      <c r="A40" s="36" t="n"/>
      <c r="B40" s="45" t="n"/>
      <c r="C40" s="39" t="n"/>
      <c r="D40" s="38" t="n"/>
      <c r="E40" s="40" t="n"/>
      <c r="F40" s="37" t="n"/>
      <c r="G40" s="37" t="n"/>
      <c r="H40" s="37" t="n"/>
    </row>
    <row r="41" ht="21" customHeight="true">
      <c r="A41" s="36" t="n"/>
      <c r="B41" s="45" t="n"/>
      <c r="C41" s="39" t="n"/>
      <c r="D41" s="38" t="n"/>
      <c r="E41" s="40" t="n"/>
      <c r="F41" s="37" t="n"/>
      <c r="G41" s="37" t="n"/>
      <c r="H41" s="37" t="n"/>
    </row>
    <row r="42" ht="21" customHeight="true">
      <c r="A42" s="36" t="n"/>
      <c r="B42" s="45" t="n"/>
      <c r="C42" s="39" t="n"/>
      <c r="D42" s="38" t="n"/>
      <c r="E42" s="40" t="n"/>
      <c r="F42" s="37" t="n"/>
      <c r="G42" s="37" t="n"/>
      <c r="H42" s="37" t="n"/>
    </row>
    <row r="43" ht="21" customHeight="true">
      <c r="A43" s="36" t="n"/>
      <c r="B43" s="45" t="n"/>
      <c r="C43" s="39" t="n"/>
      <c r="D43" s="38" t="n"/>
      <c r="E43" s="40" t="n"/>
      <c r="F43" s="37" t="n"/>
      <c r="G43" s="37" t="n"/>
      <c r="H43" s="37" t="n"/>
    </row>
    <row r="44" ht="21" customHeight="true">
      <c r="A44" s="36" t="n"/>
      <c r="B44" s="45" t="n"/>
      <c r="C44" s="39" t="n"/>
      <c r="D44" s="38" t="n"/>
      <c r="E44" s="40" t="n"/>
      <c r="F44" s="37" t="n"/>
      <c r="G44" s="37" t="n"/>
      <c r="H44" s="37" t="n"/>
    </row>
    <row r="45" ht="21" customHeight="true">
      <c r="A45" s="36" t="n"/>
      <c r="B45" s="45" t="n"/>
      <c r="C45" s="39" t="n"/>
      <c r="D45" s="38" t="n"/>
      <c r="E45" s="40" t="n"/>
      <c r="F45" s="37" t="n"/>
      <c r="G45" s="37" t="n"/>
      <c r="H45" s="37" t="n"/>
    </row>
    <row r="46" ht="21" customHeight="true">
      <c r="A46" s="36" t="n"/>
      <c r="B46" s="45" t="n"/>
      <c r="C46" s="39" t="n"/>
      <c r="D46" s="38" t="n"/>
      <c r="E46" s="40" t="n"/>
      <c r="F46" s="37" t="n"/>
      <c r="G46" s="37" t="n"/>
      <c r="H46" s="37" t="n"/>
    </row>
    <row r="47" ht="21" customHeight="true">
      <c r="A47" s="36" t="n"/>
      <c r="B47" s="45" t="n"/>
      <c r="C47" s="39" t="n"/>
      <c r="D47" s="38" t="n"/>
      <c r="E47" s="40" t="n"/>
      <c r="F47" s="37" t="n"/>
      <c r="G47" s="37" t="n"/>
      <c r="H47" s="37" t="n"/>
    </row>
    <row r="48" ht="21" customHeight="true">
      <c r="A48" s="36" t="n"/>
      <c r="B48" s="45" t="n"/>
      <c r="C48" s="39" t="n"/>
      <c r="D48" s="38" t="n"/>
      <c r="E48" s="40" t="n"/>
      <c r="F48" s="37" t="n"/>
      <c r="G48" s="37" t="n"/>
      <c r="H48" s="37" t="n"/>
    </row>
    <row r="49" ht="21" customHeight="true">
      <c r="A49" s="36" t="n"/>
      <c r="B49" s="45" t="n"/>
      <c r="C49" s="39" t="n"/>
      <c r="D49" s="38" t="n"/>
      <c r="E49" s="40" t="n"/>
      <c r="F49" s="37" t="n"/>
      <c r="G49" s="37" t="n"/>
      <c r="H49" s="37" t="n"/>
    </row>
    <row r="50" ht="21" customHeight="true">
      <c r="A50" s="36" t="n"/>
      <c r="B50" s="45" t="n"/>
      <c r="C50" s="39" t="n"/>
      <c r="D50" s="38" t="n"/>
      <c r="E50" s="40" t="n"/>
      <c r="F50" s="37" t="n"/>
      <c r="G50" s="37" t="n"/>
      <c r="H50" s="37" t="n"/>
    </row>
    <row r="51" ht="21" customHeight="true">
      <c r="A51" s="36" t="n"/>
      <c r="B51" s="45" t="n"/>
      <c r="C51" s="39" t="n"/>
      <c r="D51" s="38" t="n"/>
      <c r="E51" s="40" t="n"/>
      <c r="F51" s="37" t="n"/>
      <c r="G51" s="37" t="n"/>
      <c r="H51" s="37" t="n"/>
    </row>
    <row r="52" ht="21" customHeight="true">
      <c r="A52" s="36" t="n"/>
      <c r="B52" s="45" t="n"/>
      <c r="C52" s="39" t="n"/>
      <c r="D52" s="38" t="n"/>
      <c r="E52" s="40" t="n"/>
      <c r="F52" s="37" t="n"/>
      <c r="G52" s="37" t="n"/>
      <c r="H52" s="37" t="n"/>
    </row>
    <row r="53" ht="21" customHeight="true">
      <c r="A53" s="36" t="n"/>
      <c r="B53" s="45" t="n"/>
      <c r="C53" s="39" t="n"/>
      <c r="D53" s="38" t="n"/>
      <c r="E53" s="40" t="n"/>
      <c r="F53" s="37" t="n"/>
      <c r="G53" s="37" t="n"/>
      <c r="H53" s="37" t="n"/>
    </row>
    <row r="54" ht="21" customHeight="true">
      <c r="A54" s="36" t="n"/>
      <c r="B54" s="45" t="n"/>
      <c r="C54" s="39" t="n"/>
      <c r="D54" s="38" t="n"/>
      <c r="E54" s="40" t="n"/>
      <c r="F54" s="37" t="n"/>
      <c r="G54" s="37" t="n"/>
      <c r="H54" s="37" t="n"/>
    </row>
    <row r="55" ht="21" customHeight="true">
      <c r="A55" s="36" t="n"/>
      <c r="B55" s="45" t="n"/>
      <c r="C55" s="39" t="n"/>
      <c r="D55" s="38" t="n"/>
      <c r="E55" s="40" t="n"/>
      <c r="F55" s="37" t="n"/>
      <c r="G55" s="37" t="n"/>
      <c r="H55" s="37" t="n"/>
    </row>
    <row r="56" ht="21" customHeight="true">
      <c r="A56" s="36" t="n"/>
      <c r="B56" s="45" t="n"/>
      <c r="C56" s="39" t="n"/>
      <c r="D56" s="38" t="n"/>
      <c r="E56" s="40" t="n"/>
      <c r="F56" s="37" t="n"/>
      <c r="G56" s="37" t="n"/>
      <c r="H56" s="37" t="n"/>
    </row>
    <row r="57" ht="21" customHeight="true">
      <c r="A57" s="36" t="n"/>
      <c r="B57" s="45" t="n"/>
      <c r="C57" s="39" t="n"/>
      <c r="D57" s="38" t="n"/>
      <c r="E57" s="40" t="n"/>
      <c r="F57" s="37" t="n"/>
      <c r="G57" s="37" t="n"/>
      <c r="H57" s="37" t="n"/>
    </row>
    <row r="58" ht="21" customHeight="true">
      <c r="A58" s="36" t="n"/>
      <c r="B58" s="45" t="n"/>
      <c r="C58" s="39" t="n"/>
      <c r="D58" s="38" t="n"/>
      <c r="E58" s="40" t="n"/>
      <c r="F58" s="37" t="n"/>
      <c r="G58" s="37" t="n"/>
      <c r="H58" s="37" t="n"/>
    </row>
    <row r="59" ht="21" customHeight="true">
      <c r="A59" s="36" t="n"/>
      <c r="B59" s="45" t="n"/>
      <c r="C59" s="39" t="n"/>
      <c r="D59" s="38" t="n"/>
      <c r="E59" s="40" t="n"/>
      <c r="F59" s="37" t="n"/>
      <c r="G59" s="37" t="n"/>
      <c r="H59" s="37" t="n"/>
    </row>
    <row r="60" ht="21" customHeight="true">
      <c r="A60" s="36" t="n"/>
      <c r="B60" s="45" t="n"/>
      <c r="C60" s="39" t="n"/>
      <c r="D60" s="38" t="n"/>
      <c r="E60" s="40" t="n"/>
      <c r="F60" s="37" t="n"/>
      <c r="G60" s="37" t="n"/>
      <c r="H60" s="37" t="n"/>
    </row>
    <row r="61" ht="21" customHeight="true">
      <c r="A61" s="36" t="n"/>
      <c r="B61" s="45" t="n"/>
      <c r="C61" s="39" t="n"/>
      <c r="D61" s="38" t="n"/>
      <c r="E61" s="40" t="n"/>
      <c r="F61" s="37" t="n"/>
      <c r="G61" s="37" t="n"/>
      <c r="H61" s="37" t="n"/>
    </row>
    <row r="62" ht="21" customHeight="true">
      <c r="A62" s="36" t="n"/>
      <c r="B62" s="45" t="n"/>
      <c r="C62" s="39" t="n"/>
      <c r="D62" s="38" t="n"/>
      <c r="E62" s="40" t="n"/>
      <c r="F62" s="37" t="n"/>
      <c r="G62" s="37" t="n"/>
      <c r="H62" s="37" t="n"/>
    </row>
    <row r="63" ht="21" customHeight="true">
      <c r="A63" s="36" t="n"/>
      <c r="B63" s="45" t="n"/>
      <c r="C63" s="39" t="n"/>
      <c r="D63" s="38" t="n"/>
      <c r="E63" s="40" t="n"/>
      <c r="F63" s="37" t="n"/>
      <c r="G63" s="37" t="n"/>
      <c r="H63" s="37" t="n"/>
    </row>
    <row r="64" ht="21" customHeight="true">
      <c r="A64" s="36" t="n"/>
      <c r="B64" s="45" t="n"/>
      <c r="C64" s="39" t="n"/>
      <c r="D64" s="38" t="n"/>
      <c r="E64" s="40" t="n"/>
      <c r="F64" s="37" t="n"/>
      <c r="G64" s="37" t="n"/>
      <c r="H64" s="37" t="n"/>
    </row>
    <row r="65" ht="21" customHeight="true">
      <c r="A65" s="36" t="n"/>
      <c r="B65" s="45" t="n"/>
      <c r="C65" s="39" t="n"/>
      <c r="D65" s="38" t="n"/>
      <c r="E65" s="40" t="n"/>
      <c r="F65" s="37" t="n"/>
      <c r="G65" s="37" t="n"/>
      <c r="H65" s="37" t="n"/>
    </row>
    <row r="66" ht="21" customHeight="true">
      <c r="A66" s="36" t="n"/>
      <c r="B66" s="45" t="n"/>
      <c r="C66" s="39" t="n"/>
      <c r="D66" s="38" t="n"/>
      <c r="E66" s="40" t="n"/>
      <c r="F66" s="37" t="n"/>
      <c r="G66" s="37" t="n"/>
      <c r="H66" s="37" t="n"/>
    </row>
    <row r="67" ht="21" customHeight="true">
      <c r="A67" s="36" t="n"/>
      <c r="B67" s="45" t="n"/>
      <c r="C67" s="39" t="n"/>
      <c r="D67" s="38" t="n"/>
      <c r="E67" s="40" t="n"/>
      <c r="F67" s="37" t="n"/>
      <c r="G67" s="37" t="n"/>
      <c r="H67" s="37" t="n"/>
    </row>
    <row r="68" ht="21" customHeight="true">
      <c r="A68" s="36" t="n"/>
      <c r="B68" s="45" t="n"/>
      <c r="C68" s="39" t="n"/>
      <c r="D68" s="38" t="n"/>
      <c r="E68" s="40" t="n"/>
      <c r="F68" s="37" t="n"/>
      <c r="G68" s="37" t="n"/>
      <c r="H68" s="37" t="n"/>
    </row>
    <row r="69" ht="21" customHeight="true">
      <c r="A69" s="36" t="n"/>
      <c r="B69" s="45" t="n"/>
      <c r="C69" s="39" t="n"/>
      <c r="D69" s="38" t="n"/>
      <c r="E69" s="40" t="n"/>
      <c r="F69" s="37" t="n"/>
      <c r="G69" s="37" t="n"/>
      <c r="H69" s="37" t="n"/>
    </row>
    <row r="70" ht="21" customHeight="true">
      <c r="A70" s="36" t="n"/>
      <c r="B70" s="45" t="n"/>
      <c r="C70" s="39" t="n"/>
      <c r="D70" s="38" t="n"/>
      <c r="E70" s="40" t="n"/>
      <c r="F70" s="37" t="n"/>
      <c r="G70" s="37" t="n"/>
      <c r="H70" s="37" t="n"/>
    </row>
    <row r="71" ht="21" customHeight="true">
      <c r="A71" s="36" t="n"/>
      <c r="B71" s="45" t="n"/>
      <c r="C71" s="39" t="n"/>
      <c r="D71" s="38" t="n"/>
      <c r="E71" s="40" t="n"/>
      <c r="F71" s="37" t="n"/>
      <c r="G71" s="37" t="n"/>
      <c r="H71" s="37" t="n"/>
    </row>
    <row r="72" ht="21" customHeight="true">
      <c r="A72" s="36" t="n"/>
      <c r="B72" s="45" t="n"/>
      <c r="C72" s="39" t="n"/>
      <c r="D72" s="38" t="n"/>
      <c r="E72" s="40" t="n"/>
      <c r="F72" s="37" t="n"/>
      <c r="G72" s="37" t="n"/>
      <c r="H72" s="37" t="n"/>
    </row>
    <row r="73" ht="21" customHeight="true">
      <c r="A73" s="36" t="n"/>
      <c r="B73" s="45" t="n"/>
      <c r="C73" s="39" t="n"/>
      <c r="D73" s="38" t="n"/>
      <c r="E73" s="40" t="n"/>
      <c r="F73" s="37" t="n"/>
      <c r="G73" s="37" t="n"/>
      <c r="H73" s="37" t="n"/>
    </row>
    <row r="74" ht="21" customHeight="true">
      <c r="A74" s="36" t="n"/>
      <c r="B74" s="45" t="n"/>
      <c r="C74" s="39" t="n"/>
      <c r="D74" s="38" t="n"/>
      <c r="E74" s="40" t="n"/>
      <c r="F74" s="37" t="n"/>
      <c r="G74" s="37" t="n"/>
      <c r="H74" s="37" t="n"/>
    </row>
    <row r="75" ht="21" customHeight="true">
      <c r="A75" s="36" t="n"/>
      <c r="B75" s="45" t="n"/>
      <c r="C75" s="39" t="n"/>
      <c r="D75" s="38" t="n"/>
      <c r="E75" s="40" t="n"/>
      <c r="F75" s="37" t="n"/>
      <c r="G75" s="37" t="n"/>
      <c r="H75" s="37" t="n"/>
    </row>
    <row r="76" ht="21" customHeight="true">
      <c r="A76" s="36" t="n"/>
      <c r="B76" s="45" t="n"/>
      <c r="C76" s="39" t="n"/>
      <c r="D76" s="38" t="n"/>
      <c r="E76" s="40" t="n"/>
      <c r="F76" s="37" t="n"/>
      <c r="G76" s="37" t="n"/>
      <c r="H76" s="37" t="n"/>
    </row>
    <row r="77" ht="21" customHeight="true">
      <c r="A77" s="36" t="n"/>
      <c r="B77" s="45" t="n"/>
      <c r="C77" s="39" t="n"/>
      <c r="D77" s="38" t="n"/>
      <c r="E77" s="40" t="n"/>
      <c r="F77" s="37" t="n"/>
      <c r="G77" s="37" t="n"/>
      <c r="H77" s="37" t="n"/>
    </row>
    <row r="78" ht="21" customHeight="true">
      <c r="A78" s="36" t="n"/>
      <c r="B78" s="45" t="n"/>
      <c r="C78" s="39" t="n"/>
      <c r="D78" s="38" t="n"/>
      <c r="E78" s="40" t="n"/>
      <c r="F78" s="37" t="n"/>
      <c r="G78" s="37" t="n"/>
      <c r="H78" s="37" t="n"/>
    </row>
    <row r="79" ht="21" customHeight="true">
      <c r="A79" s="36" t="n"/>
      <c r="B79" s="45" t="n"/>
      <c r="C79" s="39" t="n"/>
      <c r="D79" s="38" t="n"/>
      <c r="E79" s="40" t="n"/>
      <c r="F79" s="37" t="n"/>
      <c r="G79" s="37" t="n"/>
      <c r="H79" s="37" t="n"/>
    </row>
    <row r="80" ht="21" customHeight="true">
      <c r="A80" s="36" t="n"/>
      <c r="B80" s="45" t="n"/>
      <c r="C80" s="39" t="n"/>
      <c r="D80" s="38" t="n"/>
      <c r="E80" s="40" t="n"/>
      <c r="F80" s="37" t="n"/>
      <c r="G80" s="37" t="n"/>
      <c r="H80" s="37" t="n"/>
    </row>
    <row r="81" ht="21" customHeight="true">
      <c r="A81" s="36" t="n"/>
      <c r="B81" s="45" t="n"/>
      <c r="C81" s="39" t="n"/>
      <c r="D81" s="38" t="n"/>
      <c r="E81" s="40" t="n"/>
      <c r="F81" s="37" t="n"/>
      <c r="G81" s="37" t="n"/>
      <c r="H81" s="37" t="n"/>
    </row>
    <row r="82" ht="21" customHeight="true">
      <c r="A82" s="36" t="n"/>
      <c r="B82" s="45" t="n"/>
      <c r="C82" s="39" t="n"/>
      <c r="D82" s="38" t="n"/>
      <c r="E82" s="40" t="n"/>
      <c r="F82" s="37" t="n"/>
      <c r="G82" s="37" t="n"/>
      <c r="H82" s="37" t="n"/>
    </row>
    <row r="83" ht="21" customHeight="true">
      <c r="A83" s="36" t="n"/>
      <c r="B83" s="45" t="n"/>
      <c r="C83" s="39" t="n"/>
      <c r="D83" s="38" t="n"/>
      <c r="E83" s="40" t="n"/>
      <c r="F83" s="37" t="n"/>
      <c r="G83" s="37" t="n"/>
      <c r="H83" s="37" t="n"/>
    </row>
    <row r="84" ht="21" customHeight="true">
      <c r="A84" s="36" t="n"/>
      <c r="B84" s="45" t="n"/>
      <c r="C84" s="39" t="n"/>
      <c r="D84" s="38" t="n"/>
      <c r="E84" s="40" t="n"/>
      <c r="F84" s="37" t="n"/>
      <c r="G84" s="37" t="n"/>
      <c r="H84" s="37" t="n"/>
    </row>
    <row r="85" ht="21" customHeight="true">
      <c r="A85" s="36" t="n"/>
      <c r="B85" s="45" t="n"/>
      <c r="C85" s="39" t="n"/>
      <c r="D85" s="38" t="n"/>
      <c r="E85" s="40" t="n"/>
      <c r="F85" s="37" t="n"/>
      <c r="G85" s="37" t="n"/>
      <c r="H85" s="37" t="n"/>
    </row>
    <row r="86" ht="21" customHeight="true">
      <c r="A86" s="36" t="n"/>
      <c r="B86" s="45" t="n"/>
      <c r="C86" s="39" t="n"/>
      <c r="D86" s="38" t="n"/>
      <c r="E86" s="40" t="n"/>
      <c r="F86" s="37" t="n"/>
      <c r="G86" s="37" t="n"/>
      <c r="H86" s="37" t="n"/>
    </row>
    <row r="87" ht="21" customHeight="true">
      <c r="A87" s="36" t="n"/>
      <c r="B87" s="45" t="n"/>
      <c r="C87" s="39" t="n"/>
      <c r="D87" s="38" t="n"/>
      <c r="E87" s="40" t="n"/>
      <c r="F87" s="37" t="n"/>
      <c r="G87" s="37" t="n"/>
      <c r="H87" s="37" t="n"/>
    </row>
    <row r="88" ht="21" customHeight="true">
      <c r="A88" s="36" t="n"/>
      <c r="B88" s="45" t="n"/>
      <c r="C88" s="39" t="n"/>
      <c r="D88" s="38" t="n"/>
      <c r="E88" s="40" t="n"/>
      <c r="F88" s="37" t="n"/>
      <c r="G88" s="37" t="n"/>
      <c r="H88" s="37" t="n"/>
    </row>
    <row r="89" ht="21" customHeight="true">
      <c r="A89" s="36" t="n"/>
      <c r="B89" s="45" t="n"/>
      <c r="C89" s="39" t="n"/>
      <c r="D89" s="38" t="n"/>
      <c r="E89" s="40" t="n"/>
      <c r="F89" s="37" t="n"/>
      <c r="G89" s="37" t="n"/>
      <c r="H89" s="37" t="n"/>
    </row>
    <row r="90" ht="21" customHeight="true">
      <c r="A90" s="36" t="n"/>
      <c r="B90" s="45" t="n"/>
      <c r="C90" s="39" t="n"/>
      <c r="D90" s="38" t="n"/>
      <c r="E90" s="40" t="n"/>
      <c r="F90" s="37" t="n"/>
      <c r="G90" s="37" t="n"/>
      <c r="H90" s="37" t="n"/>
    </row>
    <row r="91" ht="21" customHeight="true">
      <c r="A91" s="36" t="n"/>
      <c r="B91" s="45" t="n"/>
      <c r="C91" s="39" t="n"/>
      <c r="D91" s="38" t="n"/>
      <c r="E91" s="40" t="n"/>
      <c r="F91" s="37" t="n"/>
      <c r="G91" s="37" t="n"/>
      <c r="H91" s="37" t="n"/>
    </row>
    <row r="92" ht="21" customHeight="true">
      <c r="A92" s="36" t="n"/>
      <c r="B92" s="45" t="n"/>
      <c r="C92" s="39" t="n"/>
      <c r="D92" s="38" t="n"/>
      <c r="E92" s="40" t="n"/>
      <c r="F92" s="37" t="n"/>
      <c r="G92" s="37" t="n"/>
      <c r="H92" s="37" t="n"/>
    </row>
    <row r="93" ht="21" customHeight="true">
      <c r="A93" s="36" t="n"/>
      <c r="B93" s="45" t="n"/>
      <c r="C93" s="39" t="n"/>
      <c r="D93" s="38" t="n"/>
      <c r="E93" s="40" t="n"/>
      <c r="F93" s="37" t="n"/>
      <c r="G93" s="37" t="n"/>
      <c r="H93" s="37" t="n"/>
    </row>
    <row r="94" ht="21" customHeight="true">
      <c r="A94" s="36" t="n"/>
      <c r="B94" s="45" t="n"/>
      <c r="C94" s="39" t="n"/>
      <c r="D94" s="38" t="n"/>
      <c r="E94" s="40" t="n"/>
      <c r="F94" s="37" t="n"/>
      <c r="G94" s="37" t="n"/>
      <c r="H94" s="37" t="n"/>
    </row>
    <row r="95" ht="21" customHeight="true">
      <c r="A95" s="36" t="n"/>
      <c r="B95" s="45" t="n"/>
      <c r="C95" s="39" t="n"/>
      <c r="D95" s="38" t="n"/>
      <c r="E95" s="40" t="n"/>
      <c r="F95" s="37" t="n"/>
      <c r="G95" s="37" t="n"/>
      <c r="H95" s="37" t="n"/>
    </row>
    <row r="96" ht="21" customHeight="true">
      <c r="A96" s="36" t="n"/>
      <c r="B96" s="45" t="n"/>
      <c r="C96" s="39" t="n"/>
      <c r="D96" s="38" t="n"/>
      <c r="E96" s="40" t="n"/>
      <c r="F96" s="37" t="n"/>
      <c r="G96" s="37" t="n"/>
      <c r="H96" s="37" t="n"/>
    </row>
    <row r="97" ht="21" customHeight="true">
      <c r="A97" s="36" t="n"/>
      <c r="B97" s="45" t="n"/>
      <c r="C97" s="39" t="n"/>
      <c r="D97" s="38" t="n"/>
      <c r="E97" s="40" t="n"/>
      <c r="F97" s="37" t="n"/>
      <c r="G97" s="37" t="n"/>
      <c r="H97" s="37" t="n"/>
    </row>
    <row r="98" ht="21" customHeight="true">
      <c r="A98" s="36" t="n"/>
      <c r="B98" s="45" t="n"/>
      <c r="C98" s="39" t="n"/>
      <c r="D98" s="38" t="n"/>
      <c r="E98" s="40" t="n"/>
      <c r="F98" s="37" t="n"/>
      <c r="G98" s="37" t="n"/>
      <c r="H98" s="37" t="n"/>
    </row>
    <row r="99" ht="21" customHeight="true">
      <c r="A99" s="36" t="n"/>
      <c r="B99" s="45" t="n"/>
      <c r="C99" s="39" t="n"/>
      <c r="D99" s="38" t="n"/>
      <c r="E99" s="40" t="n"/>
      <c r="F99" s="37" t="n"/>
      <c r="G99" s="37" t="n"/>
      <c r="H99" s="37" t="n"/>
    </row>
    <row r="100" ht="21" customHeight="true">
      <c r="A100" s="36" t="n"/>
      <c r="B100" s="45" t="n"/>
      <c r="C100" s="39" t="n"/>
      <c r="D100" s="38" t="n"/>
      <c r="E100" s="40" t="n"/>
      <c r="F100" s="37" t="n"/>
      <c r="G100" s="37" t="n"/>
      <c r="H100" s="37" t="n"/>
    </row>
    <row r="101" ht="21" customHeight="true">
      <c r="A101" s="36" t="n"/>
      <c r="B101" s="45" t="n"/>
      <c r="C101" s="39" t="n"/>
      <c r="D101" s="38" t="n"/>
      <c r="E101" s="40" t="n"/>
      <c r="F101" s="37" t="n"/>
      <c r="G101" s="37" t="n"/>
      <c r="H101" s="37" t="n"/>
    </row>
    <row r="102" ht="21" customHeight="true">
      <c r="A102" s="36" t="n"/>
      <c r="B102" s="45" t="n"/>
      <c r="C102" s="39" t="n"/>
      <c r="D102" s="38" t="n"/>
      <c r="E102" s="40" t="n"/>
      <c r="F102" s="37" t="n"/>
      <c r="G102" s="37" t="n"/>
      <c r="H102" s="37" t="n"/>
    </row>
    <row r="103" ht="21" customHeight="true">
      <c r="A103" s="36" t="n"/>
      <c r="B103" s="45" t="n"/>
      <c r="C103" s="39" t="n"/>
      <c r="D103" s="38" t="n"/>
      <c r="E103" s="40" t="n"/>
      <c r="F103" s="37" t="n"/>
      <c r="G103" s="37" t="n"/>
      <c r="H103" s="37" t="n"/>
    </row>
    <row r="104" ht="21" customHeight="true">
      <c r="A104" s="36" t="n"/>
      <c r="B104" s="45" t="n"/>
      <c r="C104" s="39" t="n"/>
      <c r="D104" s="38" t="n"/>
      <c r="E104" s="40" t="n"/>
      <c r="F104" s="37" t="n"/>
      <c r="G104" s="37" t="n"/>
      <c r="H104" s="37" t="n"/>
    </row>
    <row r="105" ht="21" customHeight="true">
      <c r="A105" s="36" t="n"/>
      <c r="B105" s="45" t="n"/>
      <c r="C105" s="39" t="n"/>
      <c r="D105" s="38" t="n"/>
      <c r="E105" s="40" t="n"/>
      <c r="F105" s="37" t="n"/>
      <c r="G105" s="37" t="n"/>
      <c r="H105" s="37" t="n"/>
    </row>
    <row r="106" ht="21" customHeight="true">
      <c r="A106" s="36" t="n"/>
      <c r="B106" s="45" t="n"/>
      <c r="C106" s="39" t="n"/>
      <c r="D106" s="38" t="n"/>
      <c r="E106" s="40" t="n"/>
      <c r="F106" s="37" t="n"/>
      <c r="G106" s="37" t="n"/>
      <c r="H106" s="37" t="n"/>
    </row>
    <row r="107" ht="21" customHeight="true">
      <c r="A107" s="36" t="n"/>
      <c r="B107" s="45" t="n"/>
      <c r="C107" s="39" t="n"/>
      <c r="D107" s="38" t="n"/>
      <c r="E107" s="40" t="n"/>
      <c r="F107" s="37" t="n"/>
      <c r="G107" s="37" t="n"/>
      <c r="H107" s="37" t="n"/>
    </row>
    <row r="108" ht="21" customHeight="true">
      <c r="A108" s="36" t="n"/>
      <c r="B108" s="45" t="n"/>
      <c r="C108" s="39" t="n"/>
      <c r="D108" s="38" t="n"/>
      <c r="E108" s="40" t="n"/>
      <c r="F108" s="37" t="n"/>
      <c r="G108" s="37" t="n"/>
      <c r="H108" s="37" t="n"/>
    </row>
    <row r="109" ht="21" customHeight="true">
      <c r="A109" s="36" t="n"/>
      <c r="B109" s="45" t="n"/>
      <c r="C109" s="39" t="n"/>
      <c r="D109" s="38" t="n"/>
      <c r="E109" s="40" t="n"/>
      <c r="F109" s="37" t="n"/>
      <c r="G109" s="37" t="n"/>
      <c r="H109" s="37" t="n"/>
    </row>
    <row r="110" ht="21" customHeight="true">
      <c r="A110" s="36" t="n"/>
      <c r="B110" s="45" t="n"/>
      <c r="C110" s="39" t="n"/>
      <c r="D110" s="38" t="n"/>
      <c r="E110" s="40" t="n"/>
      <c r="F110" s="37" t="n"/>
      <c r="G110" s="37" t="n"/>
      <c r="H110" s="37" t="n"/>
    </row>
    <row r="111" ht="21" customHeight="true">
      <c r="A111" s="36" t="n"/>
      <c r="B111" s="45" t="n"/>
      <c r="C111" s="39" t="n"/>
      <c r="D111" s="38" t="n"/>
      <c r="E111" s="40" t="n"/>
      <c r="F111" s="37" t="n"/>
      <c r="G111" s="37" t="n"/>
      <c r="H111" s="37" t="n"/>
    </row>
    <row r="112" ht="21" customHeight="true">
      <c r="A112" s="36" t="n"/>
      <c r="B112" s="45" t="n"/>
      <c r="C112" s="39" t="n"/>
      <c r="D112" s="38" t="n"/>
      <c r="E112" s="40" t="n"/>
      <c r="F112" s="37" t="n"/>
      <c r="G112" s="37" t="n"/>
      <c r="H112" s="37" t="n"/>
    </row>
    <row r="113" ht="21" customHeight="true">
      <c r="A113" s="36" t="n"/>
      <c r="B113" s="45" t="n"/>
      <c r="C113" s="39" t="n"/>
      <c r="D113" s="38" t="n"/>
      <c r="E113" s="40" t="n"/>
      <c r="F113" s="37" t="n"/>
      <c r="G113" s="37" t="n"/>
      <c r="H113" s="37" t="n"/>
    </row>
    <row r="114" ht="21" customHeight="true">
      <c r="A114" s="36" t="n"/>
      <c r="B114" s="45" t="n"/>
      <c r="C114" s="39" t="n"/>
      <c r="D114" s="38" t="n"/>
      <c r="E114" s="40" t="n"/>
      <c r="F114" s="37" t="n"/>
      <c r="G114" s="37" t="n"/>
      <c r="H114" s="37" t="n"/>
    </row>
    <row r="115" ht="21" customHeight="true">
      <c r="A115" s="36" t="n"/>
      <c r="B115" s="45" t="n"/>
      <c r="C115" s="39" t="n"/>
      <c r="D115" s="38" t="n"/>
      <c r="E115" s="40" t="n"/>
      <c r="F115" s="37" t="n"/>
      <c r="G115" s="37" t="n"/>
      <c r="H115" s="37" t="n"/>
    </row>
    <row r="116" ht="21" customHeight="true">
      <c r="A116" s="36" t="n"/>
      <c r="B116" s="45" t="n"/>
      <c r="C116" s="39" t="n"/>
      <c r="D116" s="38" t="n"/>
      <c r="E116" s="40" t="n"/>
      <c r="F116" s="37" t="n"/>
      <c r="G116" s="37" t="n"/>
      <c r="H116" s="37" t="n"/>
    </row>
    <row r="117" ht="21" customHeight="true">
      <c r="A117" s="36" t="n"/>
      <c r="B117" s="45" t="n"/>
      <c r="C117" s="39" t="n"/>
      <c r="D117" s="38" t="n"/>
      <c r="E117" s="40" t="n"/>
      <c r="F117" s="37" t="n"/>
      <c r="G117" s="37" t="n"/>
      <c r="H117" s="37" t="n"/>
    </row>
    <row r="118" ht="21" customHeight="true">
      <c r="A118" s="36" t="n"/>
      <c r="B118" s="45" t="n"/>
      <c r="C118" s="39" t="n"/>
      <c r="D118" s="38" t="n"/>
      <c r="E118" s="40" t="n"/>
      <c r="F118" s="37" t="n"/>
      <c r="G118" s="37" t="n"/>
      <c r="H118" s="37" t="n"/>
    </row>
    <row r="119" ht="21" customHeight="true">
      <c r="A119" s="36" t="n"/>
      <c r="B119" s="45" t="n"/>
      <c r="C119" s="39" t="n"/>
      <c r="D119" s="38" t="n"/>
      <c r="E119" s="40" t="n"/>
      <c r="F119" s="37" t="n"/>
      <c r="G119" s="37" t="n"/>
      <c r="H119" s="37" t="n"/>
    </row>
    <row r="120" ht="21" customHeight="true">
      <c r="A120" s="36" t="n"/>
      <c r="B120" s="45" t="n"/>
      <c r="C120" s="39" t="n"/>
      <c r="D120" s="38" t="n"/>
      <c r="E120" s="40" t="n"/>
      <c r="F120" s="37" t="n"/>
      <c r="G120" s="37" t="n"/>
      <c r="H120" s="37" t="n"/>
    </row>
    <row r="121" ht="21" customHeight="true">
      <c r="A121" s="36" t="n"/>
      <c r="B121" s="45" t="n"/>
      <c r="C121" s="39" t="n"/>
      <c r="D121" s="38" t="n"/>
      <c r="E121" s="40" t="n"/>
      <c r="F121" s="37" t="n"/>
      <c r="G121" s="37" t="n"/>
      <c r="H121" s="37" t="n"/>
    </row>
    <row r="122" ht="21" customHeight="true">
      <c r="A122" s="36" t="n"/>
      <c r="B122" s="45" t="n"/>
      <c r="C122" s="39" t="n"/>
      <c r="D122" s="38" t="n"/>
      <c r="E122" s="40" t="n"/>
      <c r="F122" s="37" t="n"/>
      <c r="G122" s="37" t="n"/>
      <c r="H122" s="37" t="n"/>
    </row>
    <row r="123" ht="21" customHeight="true">
      <c r="A123" s="36" t="n"/>
      <c r="B123" s="45" t="n"/>
      <c r="C123" s="39" t="n"/>
      <c r="D123" s="38" t="n"/>
      <c r="E123" s="40" t="n"/>
      <c r="F123" s="37" t="n"/>
      <c r="G123" s="37" t="n"/>
      <c r="H123" s="37" t="n"/>
    </row>
    <row r="124" ht="21" customHeight="true">
      <c r="A124" s="36" t="n"/>
      <c r="B124" s="45" t="n"/>
      <c r="C124" s="39" t="n"/>
      <c r="D124" s="38" t="n"/>
      <c r="E124" s="40" t="n"/>
      <c r="F124" s="37" t="n"/>
      <c r="G124" s="37" t="n"/>
      <c r="H124" s="37" t="n"/>
    </row>
    <row r="125" ht="21" customHeight="true">
      <c r="A125" s="36" t="n"/>
      <c r="B125" s="45" t="n"/>
      <c r="C125" s="39" t="n"/>
      <c r="D125" s="38" t="n"/>
      <c r="E125" s="40" t="n"/>
      <c r="F125" s="37" t="n"/>
      <c r="G125" s="37" t="n"/>
      <c r="H125" s="37" t="n"/>
    </row>
    <row r="126" ht="21" customHeight="true">
      <c r="A126" s="36" t="n"/>
      <c r="B126" s="45" t="n"/>
      <c r="C126" s="39" t="n"/>
      <c r="D126" s="38" t="n"/>
      <c r="E126" s="40" t="n"/>
      <c r="F126" s="37" t="n"/>
      <c r="G126" s="37" t="n"/>
      <c r="H126" s="37" t="n"/>
    </row>
    <row r="127" ht="21" customHeight="true">
      <c r="A127" s="36" t="n"/>
      <c r="B127" s="45" t="n"/>
      <c r="C127" s="39" t="n"/>
      <c r="D127" s="38" t="n"/>
      <c r="E127" s="40" t="n"/>
      <c r="F127" s="37" t="n"/>
      <c r="G127" s="37" t="n"/>
      <c r="H127" s="37" t="n"/>
    </row>
    <row r="128" ht="21" customHeight="true">
      <c r="A128" s="36" t="n"/>
      <c r="B128" s="45" t="n"/>
      <c r="C128" s="39" t="n"/>
      <c r="D128" s="38" t="n"/>
      <c r="E128" s="40" t="n"/>
      <c r="F128" s="37" t="n"/>
      <c r="G128" s="37" t="n"/>
      <c r="H128" s="37" t="n"/>
    </row>
    <row r="129" ht="21" customHeight="true">
      <c r="A129" s="36" t="n"/>
      <c r="B129" s="45" t="n"/>
      <c r="C129" s="39" t="n"/>
      <c r="D129" s="38" t="n"/>
      <c r="E129" s="40" t="n"/>
      <c r="F129" s="37" t="n"/>
      <c r="G129" s="37" t="n"/>
      <c r="H129" s="37" t="n"/>
    </row>
    <row r="130" ht="21" customHeight="true">
      <c r="A130" s="36" t="n"/>
      <c r="B130" s="45" t="n"/>
      <c r="C130" s="39" t="n"/>
      <c r="D130" s="38" t="n"/>
      <c r="E130" s="40" t="n"/>
      <c r="F130" s="37" t="n"/>
      <c r="G130" s="37" t="n"/>
      <c r="H130" s="37" t="n"/>
    </row>
    <row r="131" ht="21" customHeight="true">
      <c r="A131" s="36" t="n"/>
      <c r="B131" s="45" t="n"/>
      <c r="C131" s="39" t="n"/>
      <c r="D131" s="38" t="n"/>
      <c r="E131" s="40" t="n"/>
      <c r="F131" s="37" t="n"/>
      <c r="G131" s="37" t="n"/>
      <c r="H131" s="37" t="n"/>
    </row>
    <row r="132" ht="21" customHeight="true">
      <c r="A132" s="36" t="n"/>
      <c r="B132" s="45" t="n"/>
      <c r="C132" s="39" t="n"/>
      <c r="D132" s="38" t="n"/>
      <c r="E132" s="40" t="n"/>
      <c r="F132" s="37" t="n"/>
      <c r="G132" s="37" t="n"/>
      <c r="H132" s="37" t="n"/>
    </row>
    <row r="133" ht="21" customHeight="true">
      <c r="A133" s="36" t="n"/>
      <c r="B133" s="45" t="n"/>
      <c r="C133" s="39" t="n"/>
      <c r="D133" s="38" t="n"/>
      <c r="E133" s="40" t="n"/>
      <c r="F133" s="37" t="n"/>
      <c r="G133" s="37" t="n"/>
      <c r="H133" s="37" t="n"/>
    </row>
    <row r="134" ht="21" customHeight="true">
      <c r="A134" s="36" t="n"/>
      <c r="B134" s="45" t="n"/>
      <c r="C134" s="39" t="n"/>
      <c r="D134" s="38" t="n"/>
      <c r="E134" s="40" t="n"/>
      <c r="F134" s="37" t="n"/>
      <c r="G134" s="37" t="n"/>
      <c r="H134" s="37" t="n"/>
    </row>
    <row r="135" ht="21" customHeight="true">
      <c r="A135" s="36" t="n"/>
      <c r="B135" s="45" t="n"/>
      <c r="C135" s="39" t="n"/>
      <c r="D135" s="38" t="n"/>
      <c r="E135" s="40" t="n"/>
      <c r="F135" s="37" t="n"/>
      <c r="G135" s="37" t="n"/>
      <c r="H135" s="37" t="n"/>
    </row>
    <row r="136" ht="21" customHeight="true">
      <c r="A136" s="36" t="n"/>
      <c r="B136" s="45" t="n"/>
      <c r="C136" s="39" t="n"/>
      <c r="D136" s="38" t="n"/>
      <c r="E136" s="40" t="n"/>
      <c r="F136" s="37" t="n"/>
      <c r="G136" s="37" t="n"/>
      <c r="H136" s="37" t="n"/>
    </row>
    <row r="137" ht="21" customHeight="true">
      <c r="A137" s="36" t="n"/>
      <c r="B137" s="45" t="n"/>
      <c r="C137" s="39" t="n"/>
      <c r="D137" s="38" t="n"/>
      <c r="E137" s="40" t="n"/>
      <c r="F137" s="37" t="n"/>
      <c r="G137" s="37" t="n"/>
      <c r="H137" s="37" t="n"/>
    </row>
    <row r="138" ht="21" customHeight="true">
      <c r="A138" s="36" t="n"/>
      <c r="B138" s="45" t="n"/>
      <c r="C138" s="39" t="n"/>
      <c r="D138" s="38" t="n"/>
      <c r="E138" s="40" t="n"/>
      <c r="F138" s="37" t="n"/>
      <c r="G138" s="37" t="n"/>
      <c r="H138" s="37" t="n"/>
    </row>
    <row r="139" ht="21" customHeight="true">
      <c r="A139" s="36" t="n"/>
      <c r="B139" s="45" t="n"/>
      <c r="C139" s="39" t="n"/>
      <c r="D139" s="38" t="n"/>
      <c r="E139" s="40" t="n"/>
      <c r="F139" s="37" t="n"/>
      <c r="G139" s="37" t="n"/>
      <c r="H139" s="37" t="n"/>
    </row>
    <row r="140" ht="21" customHeight="true">
      <c r="A140" s="36" t="n"/>
      <c r="B140" s="45" t="n"/>
      <c r="C140" s="39" t="n"/>
      <c r="D140" s="38" t="n"/>
      <c r="E140" s="40" t="n"/>
      <c r="F140" s="37" t="n"/>
      <c r="G140" s="37" t="n"/>
      <c r="H140" s="37" t="n"/>
    </row>
    <row r="141" ht="21" customHeight="true">
      <c r="A141" s="36" t="n"/>
      <c r="B141" s="45" t="n"/>
      <c r="C141" s="39" t="n"/>
      <c r="D141" s="38" t="n"/>
      <c r="E141" s="40" t="n"/>
      <c r="F141" s="37" t="n"/>
      <c r="G141" s="37" t="n"/>
      <c r="H141" s="37" t="n"/>
    </row>
    <row r="142" ht="21" customHeight="true">
      <c r="A142" s="36" t="n"/>
      <c r="B142" s="45" t="n"/>
      <c r="C142" s="39" t="n"/>
      <c r="D142" s="38" t="n"/>
      <c r="E142" s="40" t="n"/>
      <c r="F142" s="37" t="n"/>
      <c r="G142" s="37" t="n"/>
      <c r="H142" s="37" t="n"/>
    </row>
    <row r="143" ht="21" customHeight="true">
      <c r="A143" s="36" t="n"/>
      <c r="B143" s="45" t="n"/>
      <c r="C143" s="39" t="n"/>
      <c r="D143" s="38" t="n"/>
      <c r="E143" s="40" t="n"/>
      <c r="F143" s="37" t="n"/>
      <c r="G143" s="37" t="n"/>
      <c r="H143" s="37" t="n"/>
    </row>
    <row r="144" ht="21" customHeight="true">
      <c r="A144" s="36" t="n"/>
      <c r="B144" s="45" t="n"/>
      <c r="C144" s="39" t="n"/>
      <c r="D144" s="38" t="n"/>
      <c r="E144" s="40" t="n"/>
      <c r="F144" s="37" t="n"/>
      <c r="G144" s="37" t="n"/>
      <c r="H144" s="37" t="n"/>
    </row>
    <row r="145" ht="21" customHeight="true">
      <c r="A145" s="36" t="n"/>
      <c r="B145" s="45" t="n"/>
      <c r="C145" s="39" t="n"/>
      <c r="D145" s="38" t="n"/>
      <c r="E145" s="40" t="n"/>
      <c r="F145" s="37" t="n"/>
      <c r="G145" s="37" t="n"/>
      <c r="H145" s="37" t="n"/>
    </row>
    <row r="146" ht="21" customHeight="true">
      <c r="A146" s="36" t="n"/>
      <c r="B146" s="45" t="n"/>
      <c r="C146" s="39" t="n"/>
      <c r="D146" s="38" t="n"/>
      <c r="E146" s="40" t="n"/>
      <c r="F146" s="37" t="n"/>
      <c r="G146" s="37" t="n"/>
      <c r="H146" s="37" t="n"/>
    </row>
    <row r="147" ht="21" customHeight="true">
      <c r="A147" s="36" t="n"/>
      <c r="B147" s="45" t="n"/>
      <c r="C147" s="39" t="n"/>
      <c r="D147" s="38" t="n"/>
      <c r="E147" s="40" t="n"/>
      <c r="F147" s="37" t="n"/>
      <c r="G147" s="37" t="n"/>
      <c r="H147" s="37" t="n"/>
    </row>
    <row r="148" ht="21" customHeight="true">
      <c r="A148" s="36" t="n"/>
      <c r="B148" s="45" t="n"/>
      <c r="C148" s="39" t="n"/>
      <c r="D148" s="38" t="n"/>
      <c r="E148" s="40" t="n"/>
      <c r="F148" s="37" t="n"/>
      <c r="G148" s="37" t="n"/>
      <c r="H148" s="37" t="n"/>
    </row>
    <row r="149" ht="21" customHeight="true">
      <c r="A149" s="36" t="n"/>
      <c r="B149" s="45" t="n"/>
      <c r="C149" s="39" t="n"/>
      <c r="D149" s="38" t="n"/>
      <c r="E149" s="40" t="n"/>
      <c r="F149" s="37" t="n"/>
      <c r="G149" s="37" t="n"/>
      <c r="H149" s="37" t="n"/>
    </row>
    <row r="150" ht="21" customHeight="true">
      <c r="A150" s="36" t="n"/>
      <c r="B150" s="45" t="n"/>
      <c r="C150" s="39" t="n"/>
      <c r="D150" s="38" t="n"/>
      <c r="E150" s="40" t="n"/>
      <c r="F150" s="37" t="n"/>
      <c r="G150" s="37" t="n"/>
      <c r="H150" s="37" t="n"/>
    </row>
    <row r="151" ht="21" customHeight="true">
      <c r="A151" s="36" t="n"/>
      <c r="B151" s="45" t="n"/>
      <c r="C151" s="39" t="n"/>
      <c r="D151" s="38" t="n"/>
      <c r="E151" s="40" t="n"/>
      <c r="F151" s="37" t="n"/>
      <c r="G151" s="37" t="n"/>
      <c r="H151" s="37" t="n"/>
    </row>
    <row r="152" ht="21" customHeight="true">
      <c r="A152" s="36" t="n"/>
      <c r="B152" s="45" t="n"/>
      <c r="C152" s="39" t="n"/>
      <c r="D152" s="38" t="n"/>
      <c r="E152" s="40" t="n"/>
      <c r="F152" s="37" t="n"/>
      <c r="G152" s="37" t="n"/>
      <c r="H152" s="37" t="n"/>
    </row>
    <row r="153" ht="21" customHeight="true">
      <c r="A153" s="36" t="n"/>
      <c r="B153" s="45" t="n"/>
      <c r="C153" s="39" t="n"/>
      <c r="D153" s="38" t="n"/>
      <c r="E153" s="40" t="n"/>
      <c r="F153" s="37" t="n"/>
      <c r="G153" s="37" t="n"/>
      <c r="H153" s="37" t="n"/>
    </row>
    <row r="154" ht="21" customHeight="true">
      <c r="A154" s="36" t="n"/>
      <c r="B154" s="45" t="n"/>
      <c r="C154" s="39" t="n"/>
      <c r="D154" s="38" t="n"/>
      <c r="E154" s="40" t="n"/>
      <c r="F154" s="37" t="n"/>
      <c r="G154" s="37" t="n"/>
      <c r="H154" s="37" t="n"/>
    </row>
    <row r="155" ht="21" customHeight="true">
      <c r="A155" s="36" t="n"/>
      <c r="B155" s="45" t="n"/>
      <c r="C155" s="39" t="n"/>
      <c r="D155" s="38" t="n"/>
      <c r="E155" s="40" t="n"/>
      <c r="F155" s="37" t="n"/>
      <c r="G155" s="37" t="n"/>
      <c r="H155" s="37" t="n"/>
    </row>
    <row r="156" ht="21" customHeight="true">
      <c r="A156" s="36" t="n"/>
      <c r="B156" s="45" t="n"/>
      <c r="C156" s="39" t="n"/>
      <c r="D156" s="38" t="n"/>
      <c r="E156" s="40" t="n"/>
      <c r="F156" s="37" t="n"/>
      <c r="G156" s="37" t="n"/>
      <c r="H156" s="37" t="n"/>
    </row>
    <row r="157" ht="21" customHeight="true">
      <c r="A157" s="36" t="n"/>
      <c r="B157" s="45" t="n"/>
      <c r="C157" s="39" t="n"/>
      <c r="D157" s="38" t="n"/>
      <c r="E157" s="40" t="n"/>
      <c r="F157" s="37" t="n"/>
      <c r="G157" s="37" t="n"/>
      <c r="H157" s="37" t="n"/>
    </row>
    <row r="158" ht="21" customHeight="true">
      <c r="A158" s="36" t="n"/>
      <c r="B158" s="45" t="n"/>
      <c r="C158" s="39" t="n"/>
      <c r="D158" s="38" t="n"/>
      <c r="E158" s="40" t="n"/>
      <c r="F158" s="37" t="n"/>
      <c r="G158" s="37" t="n"/>
      <c r="H158" s="37" t="n"/>
    </row>
    <row r="159" ht="21" customHeight="true">
      <c r="A159" s="36" t="n"/>
      <c r="B159" s="45" t="n"/>
      <c r="C159" s="39" t="n"/>
      <c r="D159" s="38" t="n"/>
      <c r="E159" s="40" t="n"/>
      <c r="F159" s="37" t="n"/>
      <c r="G159" s="37" t="n"/>
      <c r="H159" s="37" t="n"/>
    </row>
    <row r="160" ht="21" customHeight="true">
      <c r="A160" s="36" t="n"/>
      <c r="B160" s="45" t="n"/>
      <c r="C160" s="39" t="n"/>
      <c r="D160" s="38" t="n"/>
      <c r="E160" s="40" t="n"/>
      <c r="F160" s="37" t="n"/>
      <c r="G160" s="37" t="n"/>
      <c r="H160" s="37" t="n"/>
    </row>
    <row r="161" ht="21" customHeight="true">
      <c r="A161" s="36" t="n"/>
      <c r="B161" s="45" t="n"/>
      <c r="C161" s="39" t="n"/>
      <c r="D161" s="38" t="n"/>
      <c r="E161" s="40" t="n"/>
      <c r="F161" s="37" t="n"/>
      <c r="G161" s="37" t="n"/>
      <c r="H161" s="37" t="n"/>
    </row>
    <row r="162" ht="21" customHeight="true">
      <c r="A162" s="36" t="n"/>
      <c r="B162" s="45" t="n"/>
      <c r="C162" s="39" t="n"/>
      <c r="D162" s="38" t="n"/>
      <c r="E162" s="40" t="n"/>
      <c r="F162" s="37" t="n"/>
      <c r="G162" s="37" t="n"/>
      <c r="H162" s="37" t="n"/>
    </row>
    <row r="163" ht="21" customHeight="true">
      <c r="A163" s="36" t="n"/>
      <c r="B163" s="45" t="n"/>
      <c r="C163" s="39" t="n"/>
      <c r="D163" s="38" t="n"/>
      <c r="E163" s="40" t="n"/>
      <c r="F163" s="37" t="n"/>
      <c r="G163" s="37" t="n"/>
      <c r="H163" s="37" t="n"/>
    </row>
    <row r="164" ht="21" customHeight="true">
      <c r="A164" s="36" t="n"/>
      <c r="B164" s="45" t="n"/>
      <c r="C164" s="39" t="n"/>
      <c r="D164" s="38" t="n"/>
      <c r="E164" s="40" t="n"/>
      <c r="F164" s="37" t="n"/>
      <c r="G164" s="37" t="n"/>
      <c r="H164" s="37" t="n"/>
    </row>
    <row r="165" ht="21" customHeight="true">
      <c r="A165" s="36" t="n"/>
      <c r="B165" s="45" t="n"/>
      <c r="C165" s="39" t="n"/>
      <c r="D165" s="38" t="n"/>
      <c r="E165" s="40" t="n"/>
      <c r="F165" s="37" t="n"/>
      <c r="G165" s="37" t="n"/>
      <c r="H165" s="37" t="n"/>
    </row>
    <row r="166" ht="21" customHeight="true">
      <c r="A166" s="36" t="n"/>
      <c r="B166" s="45" t="n"/>
      <c r="C166" s="39" t="n"/>
      <c r="D166" s="38" t="n"/>
      <c r="E166" s="40" t="n"/>
      <c r="F166" s="37" t="n"/>
      <c r="G166" s="37" t="n"/>
      <c r="H166" s="37" t="n"/>
    </row>
    <row r="167" ht="21" customHeight="true">
      <c r="A167" s="36" t="n"/>
      <c r="B167" s="45" t="n"/>
      <c r="C167" s="39" t="n"/>
      <c r="D167" s="38" t="n"/>
      <c r="E167" s="40" t="n"/>
      <c r="F167" s="37" t="n"/>
      <c r="G167" s="37" t="n"/>
      <c r="H167" s="37" t="n"/>
    </row>
    <row r="168" ht="21" customHeight="true">
      <c r="A168" s="36" t="n"/>
      <c r="B168" s="45" t="n"/>
      <c r="C168" s="39" t="n"/>
      <c r="D168" s="38" t="n"/>
      <c r="E168" s="40" t="n"/>
      <c r="F168" s="37" t="n"/>
      <c r="G168" s="37" t="n"/>
      <c r="H168" s="37" t="n"/>
    </row>
    <row r="169" ht="21" customHeight="true">
      <c r="A169" s="36" t="n"/>
      <c r="B169" s="45" t="n"/>
      <c r="C169" s="39" t="n"/>
      <c r="D169" s="38" t="n"/>
      <c r="E169" s="40" t="n"/>
      <c r="F169" s="37" t="n"/>
      <c r="G169" s="37" t="n"/>
      <c r="H169" s="37" t="n"/>
    </row>
    <row r="170" ht="21" customHeight="true">
      <c r="A170" s="36" t="n"/>
      <c r="B170" s="45" t="n"/>
      <c r="C170" s="39" t="n"/>
      <c r="D170" s="38" t="n"/>
      <c r="E170" s="40" t="n"/>
      <c r="F170" s="37" t="n"/>
      <c r="G170" s="37" t="n"/>
      <c r="H170" s="37" t="n"/>
    </row>
    <row r="171" ht="21" customHeight="true">
      <c r="A171" s="36" t="n"/>
      <c r="B171" s="45" t="n"/>
      <c r="C171" s="39" t="n"/>
      <c r="D171" s="38" t="n"/>
      <c r="E171" s="40" t="n"/>
      <c r="F171" s="37" t="n"/>
      <c r="G171" s="37" t="n"/>
      <c r="H171" s="37" t="n"/>
    </row>
    <row r="172" ht="21" customHeight="true">
      <c r="A172" s="36" t="n"/>
      <c r="B172" s="45" t="n"/>
      <c r="C172" s="39" t="n"/>
      <c r="D172" s="38" t="n"/>
      <c r="E172" s="40" t="n"/>
      <c r="F172" s="37" t="n"/>
      <c r="G172" s="37" t="n"/>
      <c r="H172" s="37" t="n"/>
    </row>
    <row r="173" ht="21" customHeight="true">
      <c r="A173" s="36" t="n"/>
      <c r="B173" s="45" t="n"/>
      <c r="C173" s="39" t="n"/>
      <c r="D173" s="38" t="n"/>
      <c r="E173" s="40" t="n"/>
      <c r="F173" s="37" t="n"/>
      <c r="G173" s="37" t="n"/>
      <c r="H173" s="37" t="n"/>
    </row>
    <row r="174" ht="21" customHeight="true">
      <c r="A174" s="36" t="n"/>
      <c r="B174" s="45" t="n"/>
      <c r="C174" s="39" t="n"/>
      <c r="D174" s="38" t="n"/>
      <c r="E174" s="40" t="n"/>
      <c r="F174" s="37" t="n"/>
      <c r="G174" s="37" t="n"/>
      <c r="H174" s="37" t="n"/>
    </row>
    <row r="175" ht="21" customHeight="true">
      <c r="A175" s="36" t="n"/>
      <c r="B175" s="45" t="n"/>
      <c r="C175" s="39" t="n"/>
      <c r="D175" s="38" t="n"/>
      <c r="E175" s="40" t="n"/>
      <c r="F175" s="37" t="n"/>
      <c r="G175" s="37" t="n"/>
      <c r="H175" s="37" t="n"/>
    </row>
    <row r="176" ht="21" customHeight="true">
      <c r="A176" s="36" t="n"/>
      <c r="B176" s="45" t="n"/>
      <c r="C176" s="39" t="n"/>
      <c r="D176" s="38" t="n"/>
      <c r="E176" s="40" t="n"/>
      <c r="F176" s="37" t="n"/>
      <c r="G176" s="37" t="n"/>
      <c r="H176" s="37" t="n"/>
    </row>
    <row r="177" ht="21" customHeight="true">
      <c r="A177" s="36" t="n"/>
      <c r="B177" s="45" t="n"/>
      <c r="C177" s="39" t="n"/>
      <c r="D177" s="38" t="n"/>
      <c r="E177" s="40" t="n"/>
      <c r="F177" s="37" t="n"/>
      <c r="G177" s="37" t="n"/>
      <c r="H177" s="37" t="n"/>
    </row>
    <row r="178" ht="21" customHeight="true">
      <c r="A178" s="36" t="n"/>
      <c r="B178" s="45" t="n"/>
      <c r="C178" s="39" t="n"/>
      <c r="D178" s="38" t="n"/>
      <c r="E178" s="40" t="n"/>
      <c r="F178" s="37" t="n"/>
      <c r="G178" s="37" t="n"/>
      <c r="H178" s="37" t="n"/>
    </row>
    <row r="179" ht="21" customHeight="true">
      <c r="A179" s="36" t="n"/>
      <c r="B179" s="45" t="n"/>
      <c r="C179" s="39" t="n"/>
      <c r="D179" s="38" t="n"/>
      <c r="E179" s="40" t="n"/>
      <c r="F179" s="37" t="n"/>
      <c r="G179" s="37" t="n"/>
      <c r="H179" s="37" t="n"/>
    </row>
    <row r="180" ht="21" customHeight="true">
      <c r="A180" s="36" t="n"/>
      <c r="B180" s="45" t="n"/>
      <c r="C180" s="39" t="n"/>
      <c r="D180" s="38" t="n"/>
      <c r="E180" s="40" t="n"/>
      <c r="F180" s="37" t="n"/>
      <c r="G180" s="37" t="n"/>
      <c r="H180" s="37" t="n"/>
    </row>
    <row r="181" ht="21" customHeight="true">
      <c r="A181" s="36" t="n"/>
      <c r="B181" s="45" t="n"/>
      <c r="C181" s="39" t="n"/>
      <c r="D181" s="38" t="n"/>
      <c r="E181" s="40" t="n"/>
      <c r="F181" s="37" t="n"/>
      <c r="G181" s="37" t="n"/>
      <c r="H181" s="37" t="n"/>
    </row>
    <row r="182" ht="21" customHeight="true">
      <c r="A182" s="36" t="n"/>
      <c r="B182" s="45" t="n"/>
      <c r="C182" s="39" t="n"/>
      <c r="D182" s="38" t="n"/>
      <c r="E182" s="40" t="n"/>
      <c r="F182" s="37" t="n"/>
      <c r="G182" s="37" t="n"/>
      <c r="H182" s="37" t="n"/>
    </row>
    <row r="183" ht="21" customHeight="true">
      <c r="A183" s="36" t="n"/>
      <c r="B183" s="45" t="n"/>
      <c r="C183" s="39" t="n"/>
      <c r="D183" s="38" t="n"/>
      <c r="E183" s="40" t="n"/>
      <c r="F183" s="37" t="n"/>
      <c r="G183" s="37" t="n"/>
      <c r="H183" s="37" t="n"/>
    </row>
    <row r="184" ht="21" customHeight="true">
      <c r="A184" s="36" t="n"/>
      <c r="B184" s="45" t="n"/>
      <c r="C184" s="39" t="n"/>
      <c r="D184" s="38" t="n"/>
      <c r="E184" s="40" t="n"/>
      <c r="F184" s="37" t="n"/>
      <c r="G184" s="37" t="n"/>
      <c r="H184" s="37" t="n"/>
    </row>
    <row r="185" ht="21" customHeight="true">
      <c r="A185" s="36" t="n"/>
      <c r="B185" s="45" t="n"/>
      <c r="C185" s="39" t="n"/>
      <c r="D185" s="38" t="n"/>
      <c r="E185" s="40" t="n"/>
      <c r="F185" s="37" t="n"/>
      <c r="G185" s="37" t="n"/>
      <c r="H185" s="37" t="n"/>
    </row>
    <row r="186" ht="21" customHeight="true">
      <c r="A186" s="36" t="n"/>
      <c r="B186" s="45" t="n"/>
      <c r="C186" s="39" t="n"/>
      <c r="D186" s="38" t="n"/>
      <c r="E186" s="40" t="n"/>
      <c r="F186" s="37" t="n"/>
      <c r="G186" s="37" t="n"/>
      <c r="H186" s="37" t="n"/>
    </row>
    <row r="187" ht="21" customHeight="true">
      <c r="A187" s="36" t="n"/>
      <c r="B187" s="45" t="n"/>
      <c r="C187" s="39" t="n"/>
      <c r="D187" s="38" t="n"/>
      <c r="E187" s="40" t="n"/>
      <c r="F187" s="37" t="n"/>
      <c r="G187" s="37" t="n"/>
      <c r="H187" s="37" t="n"/>
    </row>
    <row r="188" ht="21" customHeight="true">
      <c r="A188" s="36" t="n"/>
      <c r="B188" s="45" t="n"/>
      <c r="C188" s="39" t="n"/>
      <c r="D188" s="38" t="n"/>
      <c r="E188" s="40" t="n"/>
      <c r="F188" s="37" t="n"/>
      <c r="G188" s="37" t="n"/>
      <c r="H188" s="37" t="n"/>
    </row>
    <row r="189" ht="21" customHeight="true">
      <c r="A189" s="36" t="n"/>
      <c r="B189" s="45" t="n"/>
      <c r="C189" s="39" t="n"/>
      <c r="D189" s="38" t="n"/>
      <c r="E189" s="40" t="n"/>
      <c r="F189" s="37" t="n"/>
      <c r="G189" s="37" t="n"/>
      <c r="H189" s="37" t="n"/>
    </row>
    <row r="190" ht="21" customHeight="true">
      <c r="A190" s="36" t="n"/>
      <c r="B190" s="45" t="n"/>
      <c r="C190" s="39" t="n"/>
      <c r="D190" s="38" t="n"/>
      <c r="E190" s="40" t="n"/>
      <c r="F190" s="37" t="n"/>
      <c r="G190" s="37" t="n"/>
      <c r="H190" s="37" t="n"/>
    </row>
    <row r="191" ht="21" customHeight="true">
      <c r="A191" s="36" t="n"/>
      <c r="B191" s="45" t="n"/>
      <c r="C191" s="39" t="n"/>
      <c r="D191" s="38" t="n"/>
      <c r="E191" s="40" t="n"/>
      <c r="F191" s="37" t="n"/>
      <c r="G191" s="37" t="n"/>
      <c r="H191" s="37" t="n"/>
    </row>
    <row r="192" ht="21" customHeight="true">
      <c r="A192" s="36" t="n"/>
      <c r="B192" s="45" t="n"/>
      <c r="C192" s="39" t="n"/>
      <c r="D192" s="38" t="n"/>
      <c r="E192" s="40" t="n"/>
      <c r="F192" s="37" t="n"/>
      <c r="G192" s="37" t="n"/>
      <c r="H192" s="37" t="n"/>
    </row>
    <row r="193" ht="21" customHeight="true">
      <c r="A193" s="36" t="n"/>
      <c r="B193" s="45" t="n"/>
      <c r="C193" s="39" t="n"/>
      <c r="D193" s="38" t="n"/>
      <c r="E193" s="40" t="n"/>
      <c r="F193" s="37" t="n"/>
      <c r="G193" s="37" t="n"/>
      <c r="H193" s="37" t="n"/>
    </row>
    <row r="194" ht="21" customHeight="true">
      <c r="A194" s="36" t="n"/>
      <c r="B194" s="45" t="n"/>
      <c r="C194" s="39" t="n"/>
      <c r="D194" s="38" t="n"/>
      <c r="E194" s="40" t="n"/>
      <c r="F194" s="37" t="n"/>
      <c r="G194" s="37" t="n"/>
      <c r="H194" s="37" t="n"/>
    </row>
    <row r="195" ht="21" customHeight="true">
      <c r="A195" s="36" t="n"/>
      <c r="B195" s="45" t="n"/>
      <c r="C195" s="39" t="n"/>
      <c r="D195" s="38" t="n"/>
      <c r="E195" s="40" t="n"/>
      <c r="F195" s="37" t="n"/>
      <c r="G195" s="37" t="n"/>
      <c r="H195" s="37" t="n"/>
    </row>
    <row r="196" ht="21" customHeight="true">
      <c r="A196" s="36" t="n"/>
      <c r="B196" s="45" t="n"/>
      <c r="C196" s="39" t="n"/>
      <c r="D196" s="38" t="n"/>
      <c r="E196" s="40" t="n"/>
      <c r="F196" s="37" t="n"/>
      <c r="G196" s="37" t="n"/>
      <c r="H196" s="37" t="n"/>
    </row>
    <row r="197" ht="21" customHeight="true">
      <c r="A197" s="36" t="n"/>
      <c r="B197" s="45" t="n"/>
      <c r="C197" s="39" t="n"/>
      <c r="D197" s="38" t="n"/>
      <c r="E197" s="40" t="n"/>
      <c r="F197" s="37" t="n"/>
      <c r="G197" s="37" t="n"/>
      <c r="H197" s="37" t="n"/>
    </row>
    <row r="198" ht="21" customHeight="true">
      <c r="A198" s="36" t="n"/>
      <c r="B198" s="45" t="n"/>
      <c r="C198" s="39" t="n"/>
      <c r="D198" s="38" t="n"/>
      <c r="E198" s="40" t="n"/>
      <c r="F198" s="37" t="n"/>
      <c r="G198" s="37" t="n"/>
      <c r="H198" s="37" t="n"/>
    </row>
    <row r="199" ht="21" customHeight="true">
      <c r="A199" s="36" t="n"/>
      <c r="B199" s="45" t="n"/>
      <c r="C199" s="39" t="n"/>
      <c r="D199" s="38" t="n"/>
      <c r="E199" s="40" t="n"/>
      <c r="F199" s="37" t="n"/>
      <c r="G199" s="37" t="n"/>
      <c r="H199" s="37" t="n"/>
    </row>
    <row r="200" ht="21" customHeight="true">
      <c r="A200" s="36" t="n"/>
      <c r="B200" s="45" t="n"/>
      <c r="C200" s="39" t="n"/>
      <c r="D200" s="38" t="n"/>
      <c r="E200" s="40" t="n"/>
      <c r="F200" s="37" t="n"/>
      <c r="G200" s="37" t="n"/>
      <c r="H200" s="37" t="n"/>
    </row>
    <row r="201" ht="21" customHeight="true">
      <c r="A201" s="36" t="n"/>
      <c r="B201" s="45" t="n"/>
      <c r="C201" s="39" t="n"/>
      <c r="D201" s="38" t="n"/>
      <c r="E201" s="40" t="n"/>
      <c r="F201" s="37" t="n"/>
      <c r="G201" s="37" t="n"/>
      <c r="H201" s="37" t="n"/>
    </row>
    <row r="202" ht="21" customHeight="true">
      <c r="A202" s="36" t="n"/>
      <c r="B202" s="45" t="n"/>
      <c r="C202" s="39" t="n"/>
      <c r="D202" s="38" t="n"/>
      <c r="E202" s="40" t="n"/>
      <c r="F202" s="37" t="n"/>
      <c r="G202" s="37" t="n"/>
      <c r="H202" s="37" t="n"/>
    </row>
    <row r="203" ht="21" customHeight="true">
      <c r="A203" s="36" t="n"/>
      <c r="B203" s="45" t="n"/>
      <c r="C203" s="39" t="n"/>
      <c r="D203" s="38" t="n"/>
      <c r="E203" s="40" t="n"/>
      <c r="F203" s="37" t="n"/>
      <c r="G203" s="37" t="n"/>
      <c r="H203" s="37" t="n"/>
    </row>
    <row r="204" ht="21" customHeight="true">
      <c r="A204" s="36" t="n"/>
      <c r="B204" s="45" t="n"/>
      <c r="C204" s="39" t="n"/>
      <c r="D204" s="38" t="n"/>
      <c r="E204" s="40" t="n"/>
      <c r="F204" s="37" t="n"/>
      <c r="G204" s="37" t="n"/>
      <c r="H204" s="37" t="n"/>
    </row>
    <row r="205" ht="21" customHeight="true">
      <c r="A205" s="36" t="n"/>
      <c r="B205" s="45" t="n"/>
      <c r="C205" s="39" t="n"/>
      <c r="D205" s="38" t="n"/>
      <c r="E205" s="40" t="n"/>
      <c r="F205" s="37" t="n"/>
      <c r="G205" s="37" t="n"/>
      <c r="H205" s="37" t="n"/>
    </row>
  </sheetData>
  <mergeCells count="2">
    <mergeCell ref="A2:H2"/>
    <mergeCell ref="A1:H1"/>
  </mergeCells>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'Inventory Register'!$A$6:$A$205</formula1>
    </dataValidation>
    <dataValidation allowBlank="true" error="リストにない値が入力されています。" errorTitle="入力値を確認してください" prompt="リストから選択してください" promptTitle="選択入力" sqref="D6:D205" type="list">
      <formula1>'Settings'!$D$6:$D$9</formula1>
    </dataValidation>
  </dataValidations>
  <pageMargins left="0.75" right="0.75" top="1" bottom="1" header="0.5" footer="0.5"/>
  <pageSetup fitToHeight="0" fitToWidth="1"/>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28"/>
    <col customWidth="true" max="4" min="4" width="13"/>
    <col customWidth="true" max="5" min="5" width="12"/>
    <col customWidth="true" max="6" min="6" width="10"/>
    <col customWidth="true" max="7" min="7" width="11"/>
    <col customWidth="true" max="9" min="8" width="13"/>
    <col customWidth="true" max="10" min="10" width="17"/>
    <col customWidth="true" max="11" min="11" width="11"/>
    <col customWidth="true" max="12" min="12" width="17"/>
  </cols>
  <sheetData>
    <row r="1" ht="38" customHeight="true">
      <c r="A1" s="1" t="s">
        <v>4</v>
      </c>
      <c r="B1" s="2" t="n"/>
      <c r="C1" s="2" t="n"/>
      <c r="D1" s="2" t="n"/>
      <c r="E1" s="2" t="n"/>
      <c r="F1" s="2" t="n"/>
      <c r="G1" s="2" t="n"/>
      <c r="H1" s="2" t="n"/>
      <c r="I1" s="2" t="n"/>
      <c r="J1" s="2" t="n"/>
      <c r="K1" s="2" t="n"/>
      <c r="L1" s="2" t="n"/>
    </row>
    <row r="2" ht="32" customHeight="true">
      <c r="A2" s="17" t="s">
        <v>356</v>
      </c>
    </row>
    <row r="3" ht="22" customHeight="true"/>
    <row r="4" ht="22" customHeight="true"/>
    <row r="5" ht="28" customHeight="true">
      <c r="A5" s="25" t="s">
        <v>72</v>
      </c>
      <c r="B5" s="25" t="s">
        <v>149</v>
      </c>
      <c r="C5" s="25" t="s">
        <v>150</v>
      </c>
      <c r="D5" s="25" t="s">
        <v>151</v>
      </c>
      <c r="E5" s="25" t="s">
        <v>58</v>
      </c>
      <c r="F5" s="25" t="s">
        <v>122</v>
      </c>
      <c r="G5" s="25" t="s">
        <v>152</v>
      </c>
      <c r="H5" s="25" t="s">
        <v>153</v>
      </c>
      <c r="I5" s="25" t="s">
        <v>74</v>
      </c>
      <c r="J5" s="25" t="s">
        <v>75</v>
      </c>
      <c r="K5" s="25" t="s">
        <v>154</v>
      </c>
      <c r="L5" s="25" t="s">
        <v>27</v>
      </c>
    </row>
    <row r="6" ht="21" customHeight="true">
      <c r="A6" s="36" t="s">
        <v>155</v>
      </c>
      <c r="B6" s="45" t="s">
        <v>156</v>
      </c>
      <c r="C6" s="37" t="s">
        <v>357</v>
      </c>
      <c r="D6" s="38" t="s">
        <v>133</v>
      </c>
      <c r="E6" s="39" t="s">
        <v>105</v>
      </c>
      <c r="F6" s="40" t="n">
        <v>10</v>
      </c>
      <c r="G6" s="39" t="s">
        <v>157</v>
      </c>
      <c r="H6" s="45" t="s">
        <v>156</v>
      </c>
      <c r="I6" s="45" t="s">
        <v>158</v>
      </c>
      <c r="J6" s="46">
        <f>IF(ISBLANK(I6),"",IF(I6&lt;TODAY(),"期限切れ",IF(I6&lt;=TODAY()+30,"交換間近","有効")))</f>
      </c>
      <c r="K6" s="39" t="s">
        <v>159</v>
      </c>
      <c r="L6" s="37" t="s">
        <v>160</v>
      </c>
    </row>
    <row r="7" ht="21" customHeight="true">
      <c r="A7" s="36" t="s">
        <v>161</v>
      </c>
      <c r="B7" s="45" t="s">
        <v>131</v>
      </c>
      <c r="C7" s="37" t="s">
        <v>358</v>
      </c>
      <c r="D7" s="38" t="s">
        <v>162</v>
      </c>
      <c r="E7" s="39" t="s">
        <v>94</v>
      </c>
      <c r="F7" s="40" t="n">
        <v>1</v>
      </c>
      <c r="G7" s="39" t="s">
        <v>163</v>
      </c>
      <c r="H7" s="45" t="s">
        <v>131</v>
      </c>
      <c r="I7" s="45" t="s">
        <v>164</v>
      </c>
      <c r="J7" s="46">
        <f>IF(ISBLANK(I7),"",IF(I7&lt;TODAY(),"期限切れ",IF(I7&lt;=TODAY()+30,"交換間近","有効")))</f>
      </c>
      <c r="K7" s="39" t="s">
        <v>159</v>
      </c>
      <c r="L7" s="37" t="s">
        <v>165</v>
      </c>
    </row>
    <row r="8" ht="21" customHeight="true">
      <c r="A8" s="36" t="s">
        <v>166</v>
      </c>
      <c r="B8" s="45" t="s">
        <v>136</v>
      </c>
      <c r="C8" s="37" t="s">
        <v>167</v>
      </c>
      <c r="D8" s="38" t="s">
        <v>168</v>
      </c>
      <c r="E8" s="39" t="s">
        <v>89</v>
      </c>
      <c r="F8" s="40" t="n">
        <v>1</v>
      </c>
      <c r="G8" s="39" t="s">
        <v>157</v>
      </c>
      <c r="H8" s="45" t="s">
        <v>136</v>
      </c>
      <c r="I8" s="45" t="s">
        <v>169</v>
      </c>
      <c r="J8" s="46">
        <f>IF(ISBLANK(I8),"",IF(I8&lt;TODAY(),"期限切れ",IF(I8&lt;=TODAY()+30,"交換間近","有効")))</f>
      </c>
      <c r="K8" s="39" t="s">
        <v>170</v>
      </c>
      <c r="L8" s="37" t="s">
        <v>171</v>
      </c>
    </row>
    <row r="9" ht="21" customHeight="true">
      <c r="A9" s="36" t="s">
        <v>172</v>
      </c>
      <c r="B9" s="45" t="s">
        <v>173</v>
      </c>
      <c r="C9" s="37" t="s">
        <v>174</v>
      </c>
      <c r="D9" s="38" t="s">
        <v>175</v>
      </c>
      <c r="E9" s="39" t="s">
        <v>100</v>
      </c>
      <c r="F9" s="40" t="n">
        <v>2</v>
      </c>
      <c r="G9" s="39" t="s">
        <v>157</v>
      </c>
      <c r="H9" s="45" t="s">
        <v>173</v>
      </c>
      <c r="I9" s="45" t="s">
        <v>176</v>
      </c>
      <c r="J9" s="46">
        <f>IF(ISBLANK(I9),"",IF(I9&lt;TODAY(),"期限切れ",IF(I9&lt;=TODAY()+30,"交換間近","有効")))</f>
      </c>
      <c r="K9" s="39" t="s">
        <v>159</v>
      </c>
      <c r="L9" s="37" t="s">
        <v>177</v>
      </c>
    </row>
    <row r="10" ht="21" customHeight="true">
      <c r="A10" s="36" t="n"/>
      <c r="B10" s="45" t="n"/>
      <c r="C10" s="37" t="n"/>
      <c r="D10" s="38" t="n"/>
      <c r="E10" s="39" t="n"/>
      <c r="F10" s="40" t="n"/>
      <c r="G10" s="39" t="n"/>
      <c r="H10" s="45" t="n"/>
      <c r="I10" s="45" t="n"/>
      <c r="J10" s="46">
        <f>IF(ISBLANK(I10),"",IF(I10&lt;TODAY(),"期限切れ",IF(I10&lt;=TODAY()+30,"交換間近","有効")))</f>
      </c>
      <c r="K10" s="39" t="n"/>
      <c r="L10" s="37" t="n"/>
    </row>
    <row r="11" ht="21" customHeight="true">
      <c r="A11" s="36" t="n"/>
      <c r="B11" s="45" t="n"/>
      <c r="C11" s="37" t="n"/>
      <c r="D11" s="38" t="n"/>
      <c r="E11" s="39" t="n"/>
      <c r="F11" s="40" t="n"/>
      <c r="G11" s="39" t="n"/>
      <c r="H11" s="45" t="n"/>
      <c r="I11" s="45" t="n"/>
      <c r="J11" s="46">
        <f>IF(ISBLANK(I11),"",IF(I11&lt;TODAY(),"期限切れ",IF(I11&lt;=TODAY()+30,"交換間近","有効")))</f>
      </c>
      <c r="K11" s="39" t="n"/>
      <c r="L11" s="37" t="n"/>
    </row>
    <row r="12" ht="21" customHeight="true">
      <c r="A12" s="36" t="n"/>
      <c r="B12" s="45" t="n"/>
      <c r="C12" s="37" t="n"/>
      <c r="D12" s="38" t="n"/>
      <c r="E12" s="39" t="n"/>
      <c r="F12" s="40" t="n"/>
      <c r="G12" s="39" t="n"/>
      <c r="H12" s="45" t="n"/>
      <c r="I12" s="45" t="n"/>
      <c r="J12" s="46">
        <f>IF(ISBLANK(I12),"",IF(I12&lt;TODAY(),"期限切れ",IF(I12&lt;=TODAY()+30,"交換間近","有効")))</f>
      </c>
      <c r="K12" s="39" t="n"/>
      <c r="L12" s="37" t="n"/>
    </row>
    <row r="13" ht="21" customHeight="true">
      <c r="A13" s="36" t="n"/>
      <c r="B13" s="45" t="n"/>
      <c r="C13" s="37" t="n"/>
      <c r="D13" s="38" t="n"/>
      <c r="E13" s="39" t="n"/>
      <c r="F13" s="40" t="n"/>
      <c r="G13" s="39" t="n"/>
      <c r="H13" s="45" t="n"/>
      <c r="I13" s="45" t="n"/>
      <c r="J13" s="46">
        <f>IF(ISBLANK(I13),"",IF(I13&lt;TODAY(),"期限切れ",IF(I13&lt;=TODAY()+30,"交換間近","有効")))</f>
      </c>
      <c r="K13" s="39" t="n"/>
      <c r="L13" s="37" t="n"/>
    </row>
    <row r="14" ht="21" customHeight="true">
      <c r="A14" s="36" t="n"/>
      <c r="B14" s="45" t="n"/>
      <c r="C14" s="37" t="n"/>
      <c r="D14" s="38" t="n"/>
      <c r="E14" s="39" t="n"/>
      <c r="F14" s="40" t="n"/>
      <c r="G14" s="39" t="n"/>
      <c r="H14" s="45" t="n"/>
      <c r="I14" s="45" t="n"/>
      <c r="J14" s="46">
        <f>IF(ISBLANK(I14),"",IF(I14&lt;TODAY(),"期限切れ",IF(I14&lt;=TODAY()+30,"交換間近","有効")))</f>
      </c>
      <c r="K14" s="39" t="n"/>
      <c r="L14" s="37" t="n"/>
    </row>
    <row r="15" ht="21" customHeight="true">
      <c r="A15" s="36" t="n"/>
      <c r="B15" s="45" t="n"/>
      <c r="C15" s="37" t="n"/>
      <c r="D15" s="38" t="n"/>
      <c r="E15" s="39" t="n"/>
      <c r="F15" s="40" t="n"/>
      <c r="G15" s="39" t="n"/>
      <c r="H15" s="45" t="n"/>
      <c r="I15" s="45" t="n"/>
      <c r="J15" s="46">
        <f>IF(ISBLANK(I15),"",IF(I15&lt;TODAY(),"期限切れ",IF(I15&lt;=TODAY()+30,"交換間近","有効")))</f>
      </c>
      <c r="K15" s="39" t="n"/>
      <c r="L15" s="37" t="n"/>
    </row>
    <row r="16" ht="21" customHeight="true">
      <c r="A16" s="36" t="n"/>
      <c r="B16" s="45" t="n"/>
      <c r="C16" s="37" t="n"/>
      <c r="D16" s="38" t="n"/>
      <c r="E16" s="39" t="n"/>
      <c r="F16" s="40" t="n"/>
      <c r="G16" s="39" t="n"/>
      <c r="H16" s="45" t="n"/>
      <c r="I16" s="45" t="n"/>
      <c r="J16" s="46">
        <f>IF(ISBLANK(I16),"",IF(I16&lt;TODAY(),"期限切れ",IF(I16&lt;=TODAY()+30,"交換間近","有効")))</f>
      </c>
      <c r="K16" s="39" t="n"/>
      <c r="L16" s="37" t="n"/>
    </row>
    <row r="17" ht="21" customHeight="true">
      <c r="A17" s="36" t="n"/>
      <c r="B17" s="45" t="n"/>
      <c r="C17" s="37" t="n"/>
      <c r="D17" s="38" t="n"/>
      <c r="E17" s="39" t="n"/>
      <c r="F17" s="40" t="n"/>
      <c r="G17" s="39" t="n"/>
      <c r="H17" s="45" t="n"/>
      <c r="I17" s="45" t="n"/>
      <c r="J17" s="46">
        <f>IF(ISBLANK(I17),"",IF(I17&lt;TODAY(),"期限切れ",IF(I17&lt;=TODAY()+30,"交換間近","有効")))</f>
      </c>
      <c r="K17" s="39" t="n"/>
      <c r="L17" s="37" t="n"/>
    </row>
    <row r="18" ht="21" customHeight="true">
      <c r="A18" s="36" t="n"/>
      <c r="B18" s="45" t="n"/>
      <c r="C18" s="37" t="n"/>
      <c r="D18" s="38" t="n"/>
      <c r="E18" s="39" t="n"/>
      <c r="F18" s="40" t="n"/>
      <c r="G18" s="39" t="n"/>
      <c r="H18" s="45" t="n"/>
      <c r="I18" s="45" t="n"/>
      <c r="J18" s="46">
        <f>IF(ISBLANK(I18),"",IF(I18&lt;TODAY(),"期限切れ",IF(I18&lt;=TODAY()+30,"交換間近","有効")))</f>
      </c>
      <c r="K18" s="39" t="n"/>
      <c r="L18" s="37" t="n"/>
    </row>
    <row r="19" ht="21" customHeight="true">
      <c r="A19" s="36" t="n"/>
      <c r="B19" s="45" t="n"/>
      <c r="C19" s="37" t="n"/>
      <c r="D19" s="38" t="n"/>
      <c r="E19" s="39" t="n"/>
      <c r="F19" s="40" t="n"/>
      <c r="G19" s="39" t="n"/>
      <c r="H19" s="45" t="n"/>
      <c r="I19" s="45" t="n"/>
      <c r="J19" s="46">
        <f>IF(ISBLANK(I19),"",IF(I19&lt;TODAY(),"期限切れ",IF(I19&lt;=TODAY()+30,"交換間近","有効")))</f>
      </c>
      <c r="K19" s="39" t="n"/>
      <c r="L19" s="37" t="n"/>
    </row>
    <row r="20" ht="21" customHeight="true">
      <c r="A20" s="36" t="n"/>
      <c r="B20" s="45" t="n"/>
      <c r="C20" s="37" t="n"/>
      <c r="D20" s="38" t="n"/>
      <c r="E20" s="39" t="n"/>
      <c r="F20" s="40" t="n"/>
      <c r="G20" s="39" t="n"/>
      <c r="H20" s="45" t="n"/>
      <c r="I20" s="45" t="n"/>
      <c r="J20" s="46">
        <f>IF(ISBLANK(I20),"",IF(I20&lt;TODAY(),"期限切れ",IF(I20&lt;=TODAY()+30,"交換間近","有効")))</f>
      </c>
      <c r="K20" s="39" t="n"/>
      <c r="L20" s="37" t="n"/>
    </row>
    <row r="21" ht="21" customHeight="true">
      <c r="A21" s="36" t="n"/>
      <c r="B21" s="45" t="n"/>
      <c r="C21" s="37" t="n"/>
      <c r="D21" s="38" t="n"/>
      <c r="E21" s="39" t="n"/>
      <c r="F21" s="40" t="n"/>
      <c r="G21" s="39" t="n"/>
      <c r="H21" s="45" t="n"/>
      <c r="I21" s="45" t="n"/>
      <c r="J21" s="46">
        <f>IF(ISBLANK(I21),"",IF(I21&lt;TODAY(),"期限切れ",IF(I21&lt;=TODAY()+30,"交換間近","有効")))</f>
      </c>
      <c r="K21" s="39" t="n"/>
      <c r="L21" s="37" t="n"/>
    </row>
    <row r="22" ht="21" customHeight="true">
      <c r="A22" s="36" t="n"/>
      <c r="B22" s="45" t="n"/>
      <c r="C22" s="37" t="n"/>
      <c r="D22" s="38" t="n"/>
      <c r="E22" s="39" t="n"/>
      <c r="F22" s="40" t="n"/>
      <c r="G22" s="39" t="n"/>
      <c r="H22" s="45" t="n"/>
      <c r="I22" s="45" t="n"/>
      <c r="J22" s="46">
        <f>IF(ISBLANK(I22),"",IF(I22&lt;TODAY(),"期限切れ",IF(I22&lt;=TODAY()+30,"交換間近","有効")))</f>
      </c>
      <c r="K22" s="39" t="n"/>
      <c r="L22" s="37" t="n"/>
    </row>
    <row r="23" ht="21" customHeight="true">
      <c r="A23" s="36" t="n"/>
      <c r="B23" s="45" t="n"/>
      <c r="C23" s="37" t="n"/>
      <c r="D23" s="38" t="n"/>
      <c r="E23" s="39" t="n"/>
      <c r="F23" s="40" t="n"/>
      <c r="G23" s="39" t="n"/>
      <c r="H23" s="45" t="n"/>
      <c r="I23" s="45" t="n"/>
      <c r="J23" s="46">
        <f>IF(ISBLANK(I23),"",IF(I23&lt;TODAY(),"期限切れ",IF(I23&lt;=TODAY()+30,"交換間近","有効")))</f>
      </c>
      <c r="K23" s="39" t="n"/>
      <c r="L23" s="37" t="n"/>
    </row>
    <row r="24" ht="21" customHeight="true">
      <c r="A24" s="36" t="n"/>
      <c r="B24" s="45" t="n"/>
      <c r="C24" s="37" t="n"/>
      <c r="D24" s="38" t="n"/>
      <c r="E24" s="39" t="n"/>
      <c r="F24" s="40" t="n"/>
      <c r="G24" s="39" t="n"/>
      <c r="H24" s="45" t="n"/>
      <c r="I24" s="45" t="n"/>
      <c r="J24" s="46">
        <f>IF(ISBLANK(I24),"",IF(I24&lt;TODAY(),"期限切れ",IF(I24&lt;=TODAY()+30,"交換間近","有効")))</f>
      </c>
      <c r="K24" s="39" t="n"/>
      <c r="L24" s="37" t="n"/>
    </row>
    <row r="25" ht="21" customHeight="true">
      <c r="A25" s="36" t="n"/>
      <c r="B25" s="45" t="n"/>
      <c r="C25" s="37" t="n"/>
      <c r="D25" s="38" t="n"/>
      <c r="E25" s="39" t="n"/>
      <c r="F25" s="40" t="n"/>
      <c r="G25" s="39" t="n"/>
      <c r="H25" s="45" t="n"/>
      <c r="I25" s="45" t="n"/>
      <c r="J25" s="46">
        <f>IF(ISBLANK(I25),"",IF(I25&lt;TODAY(),"期限切れ",IF(I25&lt;=TODAY()+30,"交換間近","有効")))</f>
      </c>
      <c r="K25" s="39" t="n"/>
      <c r="L25" s="37" t="n"/>
    </row>
    <row r="26" ht="21" customHeight="true">
      <c r="A26" s="36" t="n"/>
      <c r="B26" s="45" t="n"/>
      <c r="C26" s="37" t="n"/>
      <c r="D26" s="38" t="n"/>
      <c r="E26" s="39" t="n"/>
      <c r="F26" s="40" t="n"/>
      <c r="G26" s="39" t="n"/>
      <c r="H26" s="45" t="n"/>
      <c r="I26" s="45" t="n"/>
      <c r="J26" s="46">
        <f>IF(ISBLANK(I26),"",IF(I26&lt;TODAY(),"期限切れ",IF(I26&lt;=TODAY()+30,"交換間近","有効")))</f>
      </c>
      <c r="K26" s="39" t="n"/>
      <c r="L26" s="37" t="n"/>
    </row>
    <row r="27" ht="21" customHeight="true">
      <c r="A27" s="36" t="n"/>
      <c r="B27" s="45" t="n"/>
      <c r="C27" s="37" t="n"/>
      <c r="D27" s="38" t="n"/>
      <c r="E27" s="39" t="n"/>
      <c r="F27" s="40" t="n"/>
      <c r="G27" s="39" t="n"/>
      <c r="H27" s="45" t="n"/>
      <c r="I27" s="45" t="n"/>
      <c r="J27" s="46">
        <f>IF(ISBLANK(I27),"",IF(I27&lt;TODAY(),"期限切れ",IF(I27&lt;=TODAY()+30,"交換間近","有効")))</f>
      </c>
      <c r="K27" s="39" t="n"/>
      <c r="L27" s="37" t="n"/>
    </row>
    <row r="28" ht="21" customHeight="true">
      <c r="A28" s="36" t="n"/>
      <c r="B28" s="45" t="n"/>
      <c r="C28" s="37" t="n"/>
      <c r="D28" s="38" t="n"/>
      <c r="E28" s="39" t="n"/>
      <c r="F28" s="40" t="n"/>
      <c r="G28" s="39" t="n"/>
      <c r="H28" s="45" t="n"/>
      <c r="I28" s="45" t="n"/>
      <c r="J28" s="46">
        <f>IF(ISBLANK(I28),"",IF(I28&lt;TODAY(),"期限切れ",IF(I28&lt;=TODAY()+30,"交換間近","有効")))</f>
      </c>
      <c r="K28" s="39" t="n"/>
      <c r="L28" s="37" t="n"/>
    </row>
    <row r="29" ht="21" customHeight="true">
      <c r="A29" s="36" t="n"/>
      <c r="B29" s="45" t="n"/>
      <c r="C29" s="37" t="n"/>
      <c r="D29" s="38" t="n"/>
      <c r="E29" s="39" t="n"/>
      <c r="F29" s="40" t="n"/>
      <c r="G29" s="39" t="n"/>
      <c r="H29" s="45" t="n"/>
      <c r="I29" s="45" t="n"/>
      <c r="J29" s="46">
        <f>IF(ISBLANK(I29),"",IF(I29&lt;TODAY(),"期限切れ",IF(I29&lt;=TODAY()+30,"交換間近","有効")))</f>
      </c>
      <c r="K29" s="39" t="n"/>
      <c r="L29" s="37" t="n"/>
    </row>
    <row r="30" ht="21" customHeight="true">
      <c r="A30" s="36" t="n"/>
      <c r="B30" s="45" t="n"/>
      <c r="C30" s="37" t="n"/>
      <c r="D30" s="38" t="n"/>
      <c r="E30" s="39" t="n"/>
      <c r="F30" s="40" t="n"/>
      <c r="G30" s="39" t="n"/>
      <c r="H30" s="45" t="n"/>
      <c r="I30" s="45" t="n"/>
      <c r="J30" s="46">
        <f>IF(ISBLANK(I30),"",IF(I30&lt;TODAY(),"期限切れ",IF(I30&lt;=TODAY()+30,"交換間近","有効")))</f>
      </c>
      <c r="K30" s="39" t="n"/>
      <c r="L30" s="37" t="n"/>
    </row>
    <row r="31" ht="21" customHeight="true">
      <c r="A31" s="36" t="n"/>
      <c r="B31" s="45" t="n"/>
      <c r="C31" s="37" t="n"/>
      <c r="D31" s="38" t="n"/>
      <c r="E31" s="39" t="n"/>
      <c r="F31" s="40" t="n"/>
      <c r="G31" s="39" t="n"/>
      <c r="H31" s="45" t="n"/>
      <c r="I31" s="45" t="n"/>
      <c r="J31" s="46">
        <f>IF(ISBLANK(I31),"",IF(I31&lt;TODAY(),"期限切れ",IF(I31&lt;=TODAY()+30,"交換間近","有効")))</f>
      </c>
      <c r="K31" s="39" t="n"/>
      <c r="L31" s="37" t="n"/>
    </row>
    <row r="32" ht="21" customHeight="true">
      <c r="A32" s="36" t="n"/>
      <c r="B32" s="45" t="n"/>
      <c r="C32" s="37" t="n"/>
      <c r="D32" s="38" t="n"/>
      <c r="E32" s="39" t="n"/>
      <c r="F32" s="40" t="n"/>
      <c r="G32" s="39" t="n"/>
      <c r="H32" s="45" t="n"/>
      <c r="I32" s="45" t="n"/>
      <c r="J32" s="46">
        <f>IF(ISBLANK(I32),"",IF(I32&lt;TODAY(),"期限切れ",IF(I32&lt;=TODAY()+30,"交換間近","有効")))</f>
      </c>
      <c r="K32" s="39" t="n"/>
      <c r="L32" s="37" t="n"/>
    </row>
    <row r="33" ht="21" customHeight="true">
      <c r="A33" s="36" t="n"/>
      <c r="B33" s="45" t="n"/>
      <c r="C33" s="37" t="n"/>
      <c r="D33" s="38" t="n"/>
      <c r="E33" s="39" t="n"/>
      <c r="F33" s="40" t="n"/>
      <c r="G33" s="39" t="n"/>
      <c r="H33" s="45" t="n"/>
      <c r="I33" s="45" t="n"/>
      <c r="J33" s="46">
        <f>IF(ISBLANK(I33),"",IF(I33&lt;TODAY(),"期限切れ",IF(I33&lt;=TODAY()+30,"交換間近","有効")))</f>
      </c>
      <c r="K33" s="39" t="n"/>
      <c r="L33" s="37" t="n"/>
    </row>
    <row r="34" ht="21" customHeight="true">
      <c r="A34" s="36" t="n"/>
      <c r="B34" s="45" t="n"/>
      <c r="C34" s="37" t="n"/>
      <c r="D34" s="38" t="n"/>
      <c r="E34" s="39" t="n"/>
      <c r="F34" s="40" t="n"/>
      <c r="G34" s="39" t="n"/>
      <c r="H34" s="45" t="n"/>
      <c r="I34" s="45" t="n"/>
      <c r="J34" s="46">
        <f>IF(ISBLANK(I34),"",IF(I34&lt;TODAY(),"期限切れ",IF(I34&lt;=TODAY()+30,"交換間近","有効")))</f>
      </c>
      <c r="K34" s="39" t="n"/>
      <c r="L34" s="37" t="n"/>
    </row>
    <row r="35" ht="21" customHeight="true">
      <c r="A35" s="36" t="n"/>
      <c r="B35" s="45" t="n"/>
      <c r="C35" s="37" t="n"/>
      <c r="D35" s="38" t="n"/>
      <c r="E35" s="39" t="n"/>
      <c r="F35" s="40" t="n"/>
      <c r="G35" s="39" t="n"/>
      <c r="H35" s="45" t="n"/>
      <c r="I35" s="45" t="n"/>
      <c r="J35" s="46">
        <f>IF(ISBLANK(I35),"",IF(I35&lt;TODAY(),"期限切れ",IF(I35&lt;=TODAY()+30,"交換間近","有効")))</f>
      </c>
      <c r="K35" s="39" t="n"/>
      <c r="L35" s="37" t="n"/>
    </row>
    <row r="36" ht="21" customHeight="true">
      <c r="A36" s="36" t="n"/>
      <c r="B36" s="45" t="n"/>
      <c r="C36" s="37" t="n"/>
      <c r="D36" s="38" t="n"/>
      <c r="E36" s="39" t="n"/>
      <c r="F36" s="40" t="n"/>
      <c r="G36" s="39" t="n"/>
      <c r="H36" s="45" t="n"/>
      <c r="I36" s="45" t="n"/>
      <c r="J36" s="46">
        <f>IF(ISBLANK(I36),"",IF(I36&lt;TODAY(),"期限切れ",IF(I36&lt;=TODAY()+30,"交換間近","有効")))</f>
      </c>
      <c r="K36" s="39" t="n"/>
      <c r="L36" s="37" t="n"/>
    </row>
    <row r="37" ht="21" customHeight="true">
      <c r="A37" s="36" t="n"/>
      <c r="B37" s="45" t="n"/>
      <c r="C37" s="37" t="n"/>
      <c r="D37" s="38" t="n"/>
      <c r="E37" s="39" t="n"/>
      <c r="F37" s="40" t="n"/>
      <c r="G37" s="39" t="n"/>
      <c r="H37" s="45" t="n"/>
      <c r="I37" s="45" t="n"/>
      <c r="J37" s="46">
        <f>IF(ISBLANK(I37),"",IF(I37&lt;TODAY(),"期限切れ",IF(I37&lt;=TODAY()+30,"交換間近","有効")))</f>
      </c>
      <c r="K37" s="39" t="n"/>
      <c r="L37" s="37" t="n"/>
    </row>
    <row r="38" ht="21" customHeight="true">
      <c r="A38" s="36" t="n"/>
      <c r="B38" s="45" t="n"/>
      <c r="C38" s="37" t="n"/>
      <c r="D38" s="38" t="n"/>
      <c r="E38" s="39" t="n"/>
      <c r="F38" s="40" t="n"/>
      <c r="G38" s="39" t="n"/>
      <c r="H38" s="45" t="n"/>
      <c r="I38" s="45" t="n"/>
      <c r="J38" s="46">
        <f>IF(ISBLANK(I38),"",IF(I38&lt;TODAY(),"期限切れ",IF(I38&lt;=TODAY()+30,"交換間近","有効")))</f>
      </c>
      <c r="K38" s="39" t="n"/>
      <c r="L38" s="37" t="n"/>
    </row>
    <row r="39" ht="21" customHeight="true">
      <c r="A39" s="36" t="n"/>
      <c r="B39" s="45" t="n"/>
      <c r="C39" s="37" t="n"/>
      <c r="D39" s="38" t="n"/>
      <c r="E39" s="39" t="n"/>
      <c r="F39" s="40" t="n"/>
      <c r="G39" s="39" t="n"/>
      <c r="H39" s="45" t="n"/>
      <c r="I39" s="45" t="n"/>
      <c r="J39" s="46">
        <f>IF(ISBLANK(I39),"",IF(I39&lt;TODAY(),"期限切れ",IF(I39&lt;=TODAY()+30,"交換間近","有効")))</f>
      </c>
      <c r="K39" s="39" t="n"/>
      <c r="L39" s="37" t="n"/>
    </row>
    <row r="40" ht="21" customHeight="true">
      <c r="A40" s="36" t="n"/>
      <c r="B40" s="45" t="n"/>
      <c r="C40" s="37" t="n"/>
      <c r="D40" s="38" t="n"/>
      <c r="E40" s="39" t="n"/>
      <c r="F40" s="40" t="n"/>
      <c r="G40" s="39" t="n"/>
      <c r="H40" s="45" t="n"/>
      <c r="I40" s="45" t="n"/>
      <c r="J40" s="46">
        <f>IF(ISBLANK(I40),"",IF(I40&lt;TODAY(),"期限切れ",IF(I40&lt;=TODAY()+30,"交換間近","有効")))</f>
      </c>
      <c r="K40" s="39" t="n"/>
      <c r="L40" s="37" t="n"/>
    </row>
    <row r="41" ht="21" customHeight="true">
      <c r="A41" s="36" t="n"/>
      <c r="B41" s="45" t="n"/>
      <c r="C41" s="37" t="n"/>
      <c r="D41" s="38" t="n"/>
      <c r="E41" s="39" t="n"/>
      <c r="F41" s="40" t="n"/>
      <c r="G41" s="39" t="n"/>
      <c r="H41" s="45" t="n"/>
      <c r="I41" s="45" t="n"/>
      <c r="J41" s="46">
        <f>IF(ISBLANK(I41),"",IF(I41&lt;TODAY(),"期限切れ",IF(I41&lt;=TODAY()+30,"交換間近","有効")))</f>
      </c>
      <c r="K41" s="39" t="n"/>
      <c r="L41" s="37" t="n"/>
    </row>
    <row r="42" ht="21" customHeight="true">
      <c r="A42" s="36" t="n"/>
      <c r="B42" s="45" t="n"/>
      <c r="C42" s="37" t="n"/>
      <c r="D42" s="38" t="n"/>
      <c r="E42" s="39" t="n"/>
      <c r="F42" s="40" t="n"/>
      <c r="G42" s="39" t="n"/>
      <c r="H42" s="45" t="n"/>
      <c r="I42" s="45" t="n"/>
      <c r="J42" s="46">
        <f>IF(ISBLANK(I42),"",IF(I42&lt;TODAY(),"期限切れ",IF(I42&lt;=TODAY()+30,"交換間近","有効")))</f>
      </c>
      <c r="K42" s="39" t="n"/>
      <c r="L42" s="37" t="n"/>
    </row>
    <row r="43" ht="21" customHeight="true">
      <c r="A43" s="36" t="n"/>
      <c r="B43" s="45" t="n"/>
      <c r="C43" s="37" t="n"/>
      <c r="D43" s="38" t="n"/>
      <c r="E43" s="39" t="n"/>
      <c r="F43" s="40" t="n"/>
      <c r="G43" s="39" t="n"/>
      <c r="H43" s="45" t="n"/>
      <c r="I43" s="45" t="n"/>
      <c r="J43" s="46">
        <f>IF(ISBLANK(I43),"",IF(I43&lt;TODAY(),"期限切れ",IF(I43&lt;=TODAY()+30,"交換間近","有効")))</f>
      </c>
      <c r="K43" s="39" t="n"/>
      <c r="L43" s="37" t="n"/>
    </row>
    <row r="44" ht="21" customHeight="true">
      <c r="A44" s="36" t="n"/>
      <c r="B44" s="45" t="n"/>
      <c r="C44" s="37" t="n"/>
      <c r="D44" s="38" t="n"/>
      <c r="E44" s="39" t="n"/>
      <c r="F44" s="40" t="n"/>
      <c r="G44" s="39" t="n"/>
      <c r="H44" s="45" t="n"/>
      <c r="I44" s="45" t="n"/>
      <c r="J44" s="46">
        <f>IF(ISBLANK(I44),"",IF(I44&lt;TODAY(),"期限切れ",IF(I44&lt;=TODAY()+30,"交換間近","有効")))</f>
      </c>
      <c r="K44" s="39" t="n"/>
      <c r="L44" s="37" t="n"/>
    </row>
    <row r="45" ht="21" customHeight="true">
      <c r="A45" s="36" t="n"/>
      <c r="B45" s="45" t="n"/>
      <c r="C45" s="37" t="n"/>
      <c r="D45" s="38" t="n"/>
      <c r="E45" s="39" t="n"/>
      <c r="F45" s="40" t="n"/>
      <c r="G45" s="39" t="n"/>
      <c r="H45" s="45" t="n"/>
      <c r="I45" s="45" t="n"/>
      <c r="J45" s="46">
        <f>IF(ISBLANK(I45),"",IF(I45&lt;TODAY(),"期限切れ",IF(I45&lt;=TODAY()+30,"交換間近","有効")))</f>
      </c>
      <c r="K45" s="39" t="n"/>
      <c r="L45" s="37" t="n"/>
    </row>
    <row r="46" ht="21" customHeight="true">
      <c r="A46" s="36" t="n"/>
      <c r="B46" s="45" t="n"/>
      <c r="C46" s="37" t="n"/>
      <c r="D46" s="38" t="n"/>
      <c r="E46" s="39" t="n"/>
      <c r="F46" s="40" t="n"/>
      <c r="G46" s="39" t="n"/>
      <c r="H46" s="45" t="n"/>
      <c r="I46" s="45" t="n"/>
      <c r="J46" s="46">
        <f>IF(ISBLANK(I46),"",IF(I46&lt;TODAY(),"期限切れ",IF(I46&lt;=TODAY()+30,"交換間近","有効")))</f>
      </c>
      <c r="K46" s="39" t="n"/>
      <c r="L46" s="37" t="n"/>
    </row>
    <row r="47" ht="21" customHeight="true">
      <c r="A47" s="36" t="n"/>
      <c r="B47" s="45" t="n"/>
      <c r="C47" s="37" t="n"/>
      <c r="D47" s="38" t="n"/>
      <c r="E47" s="39" t="n"/>
      <c r="F47" s="40" t="n"/>
      <c r="G47" s="39" t="n"/>
      <c r="H47" s="45" t="n"/>
      <c r="I47" s="45" t="n"/>
      <c r="J47" s="46">
        <f>IF(ISBLANK(I47),"",IF(I47&lt;TODAY(),"期限切れ",IF(I47&lt;=TODAY()+30,"交換間近","有効")))</f>
      </c>
      <c r="K47" s="39" t="n"/>
      <c r="L47" s="37" t="n"/>
    </row>
    <row r="48" ht="21" customHeight="true">
      <c r="A48" s="36" t="n"/>
      <c r="B48" s="45" t="n"/>
      <c r="C48" s="37" t="n"/>
      <c r="D48" s="38" t="n"/>
      <c r="E48" s="39" t="n"/>
      <c r="F48" s="40" t="n"/>
      <c r="G48" s="39" t="n"/>
      <c r="H48" s="45" t="n"/>
      <c r="I48" s="45" t="n"/>
      <c r="J48" s="46">
        <f>IF(ISBLANK(I48),"",IF(I48&lt;TODAY(),"期限切れ",IF(I48&lt;=TODAY()+30,"交換間近","有効")))</f>
      </c>
      <c r="K48" s="39" t="n"/>
      <c r="L48" s="37" t="n"/>
    </row>
    <row r="49" ht="21" customHeight="true">
      <c r="A49" s="36" t="n"/>
      <c r="B49" s="45" t="n"/>
      <c r="C49" s="37" t="n"/>
      <c r="D49" s="38" t="n"/>
      <c r="E49" s="39" t="n"/>
      <c r="F49" s="40" t="n"/>
      <c r="G49" s="39" t="n"/>
      <c r="H49" s="45" t="n"/>
      <c r="I49" s="45" t="n"/>
      <c r="J49" s="46">
        <f>IF(ISBLANK(I49),"",IF(I49&lt;TODAY(),"期限切れ",IF(I49&lt;=TODAY()+30,"交換間近","有効")))</f>
      </c>
      <c r="K49" s="39" t="n"/>
      <c r="L49" s="37" t="n"/>
    </row>
    <row r="50" ht="21" customHeight="true">
      <c r="A50" s="36" t="n"/>
      <c r="B50" s="45" t="n"/>
      <c r="C50" s="37" t="n"/>
      <c r="D50" s="38" t="n"/>
      <c r="E50" s="39" t="n"/>
      <c r="F50" s="40" t="n"/>
      <c r="G50" s="39" t="n"/>
      <c r="H50" s="45" t="n"/>
      <c r="I50" s="45" t="n"/>
      <c r="J50" s="46">
        <f>IF(ISBLANK(I50),"",IF(I50&lt;TODAY(),"期限切れ",IF(I50&lt;=TODAY()+30,"交換間近","有効")))</f>
      </c>
      <c r="K50" s="39" t="n"/>
      <c r="L50" s="37" t="n"/>
    </row>
    <row r="51" ht="21" customHeight="true">
      <c r="A51" s="36" t="n"/>
      <c r="B51" s="45" t="n"/>
      <c r="C51" s="37" t="n"/>
      <c r="D51" s="38" t="n"/>
      <c r="E51" s="39" t="n"/>
      <c r="F51" s="40" t="n"/>
      <c r="G51" s="39" t="n"/>
      <c r="H51" s="45" t="n"/>
      <c r="I51" s="45" t="n"/>
      <c r="J51" s="46">
        <f>IF(ISBLANK(I51),"",IF(I51&lt;TODAY(),"期限切れ",IF(I51&lt;=TODAY()+30,"交換間近","有効")))</f>
      </c>
      <c r="K51" s="39" t="n"/>
      <c r="L51" s="37" t="n"/>
    </row>
    <row r="52" ht="21" customHeight="true">
      <c r="A52" s="36" t="n"/>
      <c r="B52" s="45" t="n"/>
      <c r="C52" s="37" t="n"/>
      <c r="D52" s="38" t="n"/>
      <c r="E52" s="39" t="n"/>
      <c r="F52" s="40" t="n"/>
      <c r="G52" s="39" t="n"/>
      <c r="H52" s="45" t="n"/>
      <c r="I52" s="45" t="n"/>
      <c r="J52" s="46">
        <f>IF(ISBLANK(I52),"",IF(I52&lt;TODAY(),"期限切れ",IF(I52&lt;=TODAY()+30,"交換間近","有効")))</f>
      </c>
      <c r="K52" s="39" t="n"/>
      <c r="L52" s="37" t="n"/>
    </row>
    <row r="53" ht="21" customHeight="true">
      <c r="A53" s="36" t="n"/>
      <c r="B53" s="45" t="n"/>
      <c r="C53" s="37" t="n"/>
      <c r="D53" s="38" t="n"/>
      <c r="E53" s="39" t="n"/>
      <c r="F53" s="40" t="n"/>
      <c r="G53" s="39" t="n"/>
      <c r="H53" s="45" t="n"/>
      <c r="I53" s="45" t="n"/>
      <c r="J53" s="46">
        <f>IF(ISBLANK(I53),"",IF(I53&lt;TODAY(),"期限切れ",IF(I53&lt;=TODAY()+30,"交換間近","有効")))</f>
      </c>
      <c r="K53" s="39" t="n"/>
      <c r="L53" s="37" t="n"/>
    </row>
    <row r="54" ht="21" customHeight="true">
      <c r="A54" s="36" t="n"/>
      <c r="B54" s="45" t="n"/>
      <c r="C54" s="37" t="n"/>
      <c r="D54" s="38" t="n"/>
      <c r="E54" s="39" t="n"/>
      <c r="F54" s="40" t="n"/>
      <c r="G54" s="39" t="n"/>
      <c r="H54" s="45" t="n"/>
      <c r="I54" s="45" t="n"/>
      <c r="J54" s="46">
        <f>IF(ISBLANK(I54),"",IF(I54&lt;TODAY(),"期限切れ",IF(I54&lt;=TODAY()+30,"交換間近","有効")))</f>
      </c>
      <c r="K54" s="39" t="n"/>
      <c r="L54" s="37" t="n"/>
    </row>
    <row r="55" ht="21" customHeight="true">
      <c r="A55" s="36" t="n"/>
      <c r="B55" s="45" t="n"/>
      <c r="C55" s="37" t="n"/>
      <c r="D55" s="38" t="n"/>
      <c r="E55" s="39" t="n"/>
      <c r="F55" s="40" t="n"/>
      <c r="G55" s="39" t="n"/>
      <c r="H55" s="45" t="n"/>
      <c r="I55" s="45" t="n"/>
      <c r="J55" s="46">
        <f>IF(ISBLANK(I55),"",IF(I55&lt;TODAY(),"期限切れ",IF(I55&lt;=TODAY()+30,"交換間近","有効")))</f>
      </c>
      <c r="K55" s="39" t="n"/>
      <c r="L55" s="37" t="n"/>
    </row>
    <row r="56" ht="21" customHeight="true">
      <c r="A56" s="36" t="n"/>
      <c r="B56" s="45" t="n"/>
      <c r="C56" s="37" t="n"/>
      <c r="D56" s="38" t="n"/>
      <c r="E56" s="39" t="n"/>
      <c r="F56" s="40" t="n"/>
      <c r="G56" s="39" t="n"/>
      <c r="H56" s="45" t="n"/>
      <c r="I56" s="45" t="n"/>
      <c r="J56" s="46">
        <f>IF(ISBLANK(I56),"",IF(I56&lt;TODAY(),"期限切れ",IF(I56&lt;=TODAY()+30,"交換間近","有効")))</f>
      </c>
      <c r="K56" s="39" t="n"/>
      <c r="L56" s="37" t="n"/>
    </row>
    <row r="57" ht="21" customHeight="true">
      <c r="A57" s="36" t="n"/>
      <c r="B57" s="45" t="n"/>
      <c r="C57" s="37" t="n"/>
      <c r="D57" s="38" t="n"/>
      <c r="E57" s="39" t="n"/>
      <c r="F57" s="40" t="n"/>
      <c r="G57" s="39" t="n"/>
      <c r="H57" s="45" t="n"/>
      <c r="I57" s="45" t="n"/>
      <c r="J57" s="46">
        <f>IF(ISBLANK(I57),"",IF(I57&lt;TODAY(),"期限切れ",IF(I57&lt;=TODAY()+30,"交換間近","有効")))</f>
      </c>
      <c r="K57" s="39" t="n"/>
      <c r="L57" s="37" t="n"/>
    </row>
    <row r="58" ht="21" customHeight="true">
      <c r="A58" s="36" t="n"/>
      <c r="B58" s="45" t="n"/>
      <c r="C58" s="37" t="n"/>
      <c r="D58" s="38" t="n"/>
      <c r="E58" s="39" t="n"/>
      <c r="F58" s="40" t="n"/>
      <c r="G58" s="39" t="n"/>
      <c r="H58" s="45" t="n"/>
      <c r="I58" s="45" t="n"/>
      <c r="J58" s="46">
        <f>IF(ISBLANK(I58),"",IF(I58&lt;TODAY(),"期限切れ",IF(I58&lt;=TODAY()+30,"交換間近","有効")))</f>
      </c>
      <c r="K58" s="39" t="n"/>
      <c r="L58" s="37" t="n"/>
    </row>
    <row r="59" ht="21" customHeight="true">
      <c r="A59" s="36" t="n"/>
      <c r="B59" s="45" t="n"/>
      <c r="C59" s="37" t="n"/>
      <c r="D59" s="38" t="n"/>
      <c r="E59" s="39" t="n"/>
      <c r="F59" s="40" t="n"/>
      <c r="G59" s="39" t="n"/>
      <c r="H59" s="45" t="n"/>
      <c r="I59" s="45" t="n"/>
      <c r="J59" s="46">
        <f>IF(ISBLANK(I59),"",IF(I59&lt;TODAY(),"期限切れ",IF(I59&lt;=TODAY()+30,"交換間近","有効")))</f>
      </c>
      <c r="K59" s="39" t="n"/>
      <c r="L59" s="37" t="n"/>
    </row>
    <row r="60" ht="21" customHeight="true">
      <c r="A60" s="36" t="n"/>
      <c r="B60" s="45" t="n"/>
      <c r="C60" s="37" t="n"/>
      <c r="D60" s="38" t="n"/>
      <c r="E60" s="39" t="n"/>
      <c r="F60" s="40" t="n"/>
      <c r="G60" s="39" t="n"/>
      <c r="H60" s="45" t="n"/>
      <c r="I60" s="45" t="n"/>
      <c r="J60" s="46">
        <f>IF(ISBLANK(I60),"",IF(I60&lt;TODAY(),"期限切れ",IF(I60&lt;=TODAY()+30,"交換間近","有効")))</f>
      </c>
      <c r="K60" s="39" t="n"/>
      <c r="L60" s="37" t="n"/>
    </row>
    <row r="61" ht="21" customHeight="true">
      <c r="A61" s="36" t="n"/>
      <c r="B61" s="45" t="n"/>
      <c r="C61" s="37" t="n"/>
      <c r="D61" s="38" t="n"/>
      <c r="E61" s="39" t="n"/>
      <c r="F61" s="40" t="n"/>
      <c r="G61" s="39" t="n"/>
      <c r="H61" s="45" t="n"/>
      <c r="I61" s="45" t="n"/>
      <c r="J61" s="46">
        <f>IF(ISBLANK(I61),"",IF(I61&lt;TODAY(),"期限切れ",IF(I61&lt;=TODAY()+30,"交換間近","有効")))</f>
      </c>
      <c r="K61" s="39" t="n"/>
      <c r="L61" s="37" t="n"/>
    </row>
    <row r="62" ht="21" customHeight="true">
      <c r="A62" s="36" t="n"/>
      <c r="B62" s="45" t="n"/>
      <c r="C62" s="37" t="n"/>
      <c r="D62" s="38" t="n"/>
      <c r="E62" s="39" t="n"/>
      <c r="F62" s="40" t="n"/>
      <c r="G62" s="39" t="n"/>
      <c r="H62" s="45" t="n"/>
      <c r="I62" s="45" t="n"/>
      <c r="J62" s="46">
        <f>IF(ISBLANK(I62),"",IF(I62&lt;TODAY(),"期限切れ",IF(I62&lt;=TODAY()+30,"交換間近","有効")))</f>
      </c>
      <c r="K62" s="39" t="n"/>
      <c r="L62" s="37" t="n"/>
    </row>
    <row r="63" ht="21" customHeight="true">
      <c r="A63" s="36" t="n"/>
      <c r="B63" s="45" t="n"/>
      <c r="C63" s="37" t="n"/>
      <c r="D63" s="38" t="n"/>
      <c r="E63" s="39" t="n"/>
      <c r="F63" s="40" t="n"/>
      <c r="G63" s="39" t="n"/>
      <c r="H63" s="45" t="n"/>
      <c r="I63" s="45" t="n"/>
      <c r="J63" s="46">
        <f>IF(ISBLANK(I63),"",IF(I63&lt;TODAY(),"期限切れ",IF(I63&lt;=TODAY()+30,"交換間近","有効")))</f>
      </c>
      <c r="K63" s="39" t="n"/>
      <c r="L63" s="37" t="n"/>
    </row>
    <row r="64" ht="21" customHeight="true">
      <c r="A64" s="36" t="n"/>
      <c r="B64" s="45" t="n"/>
      <c r="C64" s="37" t="n"/>
      <c r="D64" s="38" t="n"/>
      <c r="E64" s="39" t="n"/>
      <c r="F64" s="40" t="n"/>
      <c r="G64" s="39" t="n"/>
      <c r="H64" s="45" t="n"/>
      <c r="I64" s="45" t="n"/>
      <c r="J64" s="46">
        <f>IF(ISBLANK(I64),"",IF(I64&lt;TODAY(),"期限切れ",IF(I64&lt;=TODAY()+30,"交換間近","有効")))</f>
      </c>
      <c r="K64" s="39" t="n"/>
      <c r="L64" s="37" t="n"/>
    </row>
    <row r="65" ht="21" customHeight="true">
      <c r="A65" s="36" t="n"/>
      <c r="B65" s="45" t="n"/>
      <c r="C65" s="37" t="n"/>
      <c r="D65" s="38" t="n"/>
      <c r="E65" s="39" t="n"/>
      <c r="F65" s="40" t="n"/>
      <c r="G65" s="39" t="n"/>
      <c r="H65" s="45" t="n"/>
      <c r="I65" s="45" t="n"/>
      <c r="J65" s="46">
        <f>IF(ISBLANK(I65),"",IF(I65&lt;TODAY(),"期限切れ",IF(I65&lt;=TODAY()+30,"交換間近","有効")))</f>
      </c>
      <c r="K65" s="39" t="n"/>
      <c r="L65" s="37" t="n"/>
    </row>
    <row r="66" ht="21" customHeight="true">
      <c r="A66" s="36" t="n"/>
      <c r="B66" s="45" t="n"/>
      <c r="C66" s="37" t="n"/>
      <c r="D66" s="38" t="n"/>
      <c r="E66" s="39" t="n"/>
      <c r="F66" s="40" t="n"/>
      <c r="G66" s="39" t="n"/>
      <c r="H66" s="45" t="n"/>
      <c r="I66" s="45" t="n"/>
      <c r="J66" s="46">
        <f>IF(ISBLANK(I66),"",IF(I66&lt;TODAY(),"期限切れ",IF(I66&lt;=TODAY()+30,"交換間近","有効")))</f>
      </c>
      <c r="K66" s="39" t="n"/>
      <c r="L66" s="37" t="n"/>
    </row>
    <row r="67" ht="21" customHeight="true">
      <c r="A67" s="36" t="n"/>
      <c r="B67" s="45" t="n"/>
      <c r="C67" s="37" t="n"/>
      <c r="D67" s="38" t="n"/>
      <c r="E67" s="39" t="n"/>
      <c r="F67" s="40" t="n"/>
      <c r="G67" s="39" t="n"/>
      <c r="H67" s="45" t="n"/>
      <c r="I67" s="45" t="n"/>
      <c r="J67" s="46">
        <f>IF(ISBLANK(I67),"",IF(I67&lt;TODAY(),"期限切れ",IF(I67&lt;=TODAY()+30,"交換間近","有効")))</f>
      </c>
      <c r="K67" s="39" t="n"/>
      <c r="L67" s="37" t="n"/>
    </row>
    <row r="68" ht="21" customHeight="true">
      <c r="A68" s="36" t="n"/>
      <c r="B68" s="45" t="n"/>
      <c r="C68" s="37" t="n"/>
      <c r="D68" s="38" t="n"/>
      <c r="E68" s="39" t="n"/>
      <c r="F68" s="40" t="n"/>
      <c r="G68" s="39" t="n"/>
      <c r="H68" s="45" t="n"/>
      <c r="I68" s="45" t="n"/>
      <c r="J68" s="46">
        <f>IF(ISBLANK(I68),"",IF(I68&lt;TODAY(),"期限切れ",IF(I68&lt;=TODAY()+30,"交換間近","有効")))</f>
      </c>
      <c r="K68" s="39" t="n"/>
      <c r="L68" s="37" t="n"/>
    </row>
    <row r="69" ht="21" customHeight="true">
      <c r="A69" s="36" t="n"/>
      <c r="B69" s="45" t="n"/>
      <c r="C69" s="37" t="n"/>
      <c r="D69" s="38" t="n"/>
      <c r="E69" s="39" t="n"/>
      <c r="F69" s="40" t="n"/>
      <c r="G69" s="39" t="n"/>
      <c r="H69" s="45" t="n"/>
      <c r="I69" s="45" t="n"/>
      <c r="J69" s="46">
        <f>IF(ISBLANK(I69),"",IF(I69&lt;TODAY(),"期限切れ",IF(I69&lt;=TODAY()+30,"交換間近","有効")))</f>
      </c>
      <c r="K69" s="39" t="n"/>
      <c r="L69" s="37" t="n"/>
    </row>
    <row r="70" ht="21" customHeight="true">
      <c r="A70" s="36" t="n"/>
      <c r="B70" s="45" t="n"/>
      <c r="C70" s="37" t="n"/>
      <c r="D70" s="38" t="n"/>
      <c r="E70" s="39" t="n"/>
      <c r="F70" s="40" t="n"/>
      <c r="G70" s="39" t="n"/>
      <c r="H70" s="45" t="n"/>
      <c r="I70" s="45" t="n"/>
      <c r="J70" s="46">
        <f>IF(ISBLANK(I70),"",IF(I70&lt;TODAY(),"期限切れ",IF(I70&lt;=TODAY()+30,"交換間近","有効")))</f>
      </c>
      <c r="K70" s="39" t="n"/>
      <c r="L70" s="37" t="n"/>
    </row>
    <row r="71" ht="21" customHeight="true">
      <c r="A71" s="36" t="n"/>
      <c r="B71" s="45" t="n"/>
      <c r="C71" s="37" t="n"/>
      <c r="D71" s="38" t="n"/>
      <c r="E71" s="39" t="n"/>
      <c r="F71" s="40" t="n"/>
      <c r="G71" s="39" t="n"/>
      <c r="H71" s="45" t="n"/>
      <c r="I71" s="45" t="n"/>
      <c r="J71" s="46">
        <f>IF(ISBLANK(I71),"",IF(I71&lt;TODAY(),"期限切れ",IF(I71&lt;=TODAY()+30,"交換間近","有効")))</f>
      </c>
      <c r="K71" s="39" t="n"/>
      <c r="L71" s="37" t="n"/>
    </row>
    <row r="72" ht="21" customHeight="true">
      <c r="A72" s="36" t="n"/>
      <c r="B72" s="45" t="n"/>
      <c r="C72" s="37" t="n"/>
      <c r="D72" s="38" t="n"/>
      <c r="E72" s="39" t="n"/>
      <c r="F72" s="40" t="n"/>
      <c r="G72" s="39" t="n"/>
      <c r="H72" s="45" t="n"/>
      <c r="I72" s="45" t="n"/>
      <c r="J72" s="46">
        <f>IF(ISBLANK(I72),"",IF(I72&lt;TODAY(),"期限切れ",IF(I72&lt;=TODAY()+30,"交換間近","有効")))</f>
      </c>
      <c r="K72" s="39" t="n"/>
      <c r="L72" s="37" t="n"/>
    </row>
    <row r="73" ht="21" customHeight="true">
      <c r="A73" s="36" t="n"/>
      <c r="B73" s="45" t="n"/>
      <c r="C73" s="37" t="n"/>
      <c r="D73" s="38" t="n"/>
      <c r="E73" s="39" t="n"/>
      <c r="F73" s="40" t="n"/>
      <c r="G73" s="39" t="n"/>
      <c r="H73" s="45" t="n"/>
      <c r="I73" s="45" t="n"/>
      <c r="J73" s="46">
        <f>IF(ISBLANK(I73),"",IF(I73&lt;TODAY(),"期限切れ",IF(I73&lt;=TODAY()+30,"交換間近","有効")))</f>
      </c>
      <c r="K73" s="39" t="n"/>
      <c r="L73" s="37" t="n"/>
    </row>
    <row r="74" ht="21" customHeight="true">
      <c r="A74" s="36" t="n"/>
      <c r="B74" s="45" t="n"/>
      <c r="C74" s="37" t="n"/>
      <c r="D74" s="38" t="n"/>
      <c r="E74" s="39" t="n"/>
      <c r="F74" s="40" t="n"/>
      <c r="G74" s="39" t="n"/>
      <c r="H74" s="45" t="n"/>
      <c r="I74" s="45" t="n"/>
      <c r="J74" s="46">
        <f>IF(ISBLANK(I74),"",IF(I74&lt;TODAY(),"期限切れ",IF(I74&lt;=TODAY()+30,"交換間近","有効")))</f>
      </c>
      <c r="K74" s="39" t="n"/>
      <c r="L74" s="37" t="n"/>
    </row>
    <row r="75" ht="21" customHeight="true">
      <c r="A75" s="36" t="n"/>
      <c r="B75" s="45" t="n"/>
      <c r="C75" s="37" t="n"/>
      <c r="D75" s="38" t="n"/>
      <c r="E75" s="39" t="n"/>
      <c r="F75" s="40" t="n"/>
      <c r="G75" s="39" t="n"/>
      <c r="H75" s="45" t="n"/>
      <c r="I75" s="45" t="n"/>
      <c r="J75" s="46">
        <f>IF(ISBLANK(I75),"",IF(I75&lt;TODAY(),"期限切れ",IF(I75&lt;=TODAY()+30,"交換間近","有効")))</f>
      </c>
      <c r="K75" s="39" t="n"/>
      <c r="L75" s="37" t="n"/>
    </row>
    <row r="76" ht="21" customHeight="true">
      <c r="A76" s="36" t="n"/>
      <c r="B76" s="45" t="n"/>
      <c r="C76" s="37" t="n"/>
      <c r="D76" s="38" t="n"/>
      <c r="E76" s="39" t="n"/>
      <c r="F76" s="40" t="n"/>
      <c r="G76" s="39" t="n"/>
      <c r="H76" s="45" t="n"/>
      <c r="I76" s="45" t="n"/>
      <c r="J76" s="46">
        <f>IF(ISBLANK(I76),"",IF(I76&lt;TODAY(),"期限切れ",IF(I76&lt;=TODAY()+30,"交換間近","有効")))</f>
      </c>
      <c r="K76" s="39" t="n"/>
      <c r="L76" s="37" t="n"/>
    </row>
    <row r="77" ht="21" customHeight="true">
      <c r="A77" s="36" t="n"/>
      <c r="B77" s="45" t="n"/>
      <c r="C77" s="37" t="n"/>
      <c r="D77" s="38" t="n"/>
      <c r="E77" s="39" t="n"/>
      <c r="F77" s="40" t="n"/>
      <c r="G77" s="39" t="n"/>
      <c r="H77" s="45" t="n"/>
      <c r="I77" s="45" t="n"/>
      <c r="J77" s="46">
        <f>IF(ISBLANK(I77),"",IF(I77&lt;TODAY(),"期限切れ",IF(I77&lt;=TODAY()+30,"交換間近","有効")))</f>
      </c>
      <c r="K77" s="39" t="n"/>
      <c r="L77" s="37" t="n"/>
    </row>
    <row r="78" ht="21" customHeight="true">
      <c r="A78" s="36" t="n"/>
      <c r="B78" s="45" t="n"/>
      <c r="C78" s="37" t="n"/>
      <c r="D78" s="38" t="n"/>
      <c r="E78" s="39" t="n"/>
      <c r="F78" s="40" t="n"/>
      <c r="G78" s="39" t="n"/>
      <c r="H78" s="45" t="n"/>
      <c r="I78" s="45" t="n"/>
      <c r="J78" s="46">
        <f>IF(ISBLANK(I78),"",IF(I78&lt;TODAY(),"期限切れ",IF(I78&lt;=TODAY()+30,"交換間近","有効")))</f>
      </c>
      <c r="K78" s="39" t="n"/>
      <c r="L78" s="37" t="n"/>
    </row>
    <row r="79" ht="21" customHeight="true">
      <c r="A79" s="36" t="n"/>
      <c r="B79" s="45" t="n"/>
      <c r="C79" s="37" t="n"/>
      <c r="D79" s="38" t="n"/>
      <c r="E79" s="39" t="n"/>
      <c r="F79" s="40" t="n"/>
      <c r="G79" s="39" t="n"/>
      <c r="H79" s="45" t="n"/>
      <c r="I79" s="45" t="n"/>
      <c r="J79" s="46">
        <f>IF(ISBLANK(I79),"",IF(I79&lt;TODAY(),"期限切れ",IF(I79&lt;=TODAY()+30,"交換間近","有効")))</f>
      </c>
      <c r="K79" s="39" t="n"/>
      <c r="L79" s="37" t="n"/>
    </row>
    <row r="80" ht="21" customHeight="true">
      <c r="A80" s="36" t="n"/>
      <c r="B80" s="45" t="n"/>
      <c r="C80" s="37" t="n"/>
      <c r="D80" s="38" t="n"/>
      <c r="E80" s="39" t="n"/>
      <c r="F80" s="40" t="n"/>
      <c r="G80" s="39" t="n"/>
      <c r="H80" s="45" t="n"/>
      <c r="I80" s="45" t="n"/>
      <c r="J80" s="46">
        <f>IF(ISBLANK(I80),"",IF(I80&lt;TODAY(),"期限切れ",IF(I80&lt;=TODAY()+30,"交換間近","有効")))</f>
      </c>
      <c r="K80" s="39" t="n"/>
      <c r="L80" s="37" t="n"/>
    </row>
    <row r="81" ht="21" customHeight="true">
      <c r="A81" s="36" t="n"/>
      <c r="B81" s="45" t="n"/>
      <c r="C81" s="37" t="n"/>
      <c r="D81" s="38" t="n"/>
      <c r="E81" s="39" t="n"/>
      <c r="F81" s="40" t="n"/>
      <c r="G81" s="39" t="n"/>
      <c r="H81" s="45" t="n"/>
      <c r="I81" s="45" t="n"/>
      <c r="J81" s="46">
        <f>IF(ISBLANK(I81),"",IF(I81&lt;TODAY(),"期限切れ",IF(I81&lt;=TODAY()+30,"交換間近","有効")))</f>
      </c>
      <c r="K81" s="39" t="n"/>
      <c r="L81" s="37" t="n"/>
    </row>
    <row r="82" ht="21" customHeight="true">
      <c r="A82" s="36" t="n"/>
      <c r="B82" s="45" t="n"/>
      <c r="C82" s="37" t="n"/>
      <c r="D82" s="38" t="n"/>
      <c r="E82" s="39" t="n"/>
      <c r="F82" s="40" t="n"/>
      <c r="G82" s="39" t="n"/>
      <c r="H82" s="45" t="n"/>
      <c r="I82" s="45" t="n"/>
      <c r="J82" s="46">
        <f>IF(ISBLANK(I82),"",IF(I82&lt;TODAY(),"期限切れ",IF(I82&lt;=TODAY()+30,"交換間近","有効")))</f>
      </c>
      <c r="K82" s="39" t="n"/>
      <c r="L82" s="37" t="n"/>
    </row>
    <row r="83" ht="21" customHeight="true">
      <c r="A83" s="36" t="n"/>
      <c r="B83" s="45" t="n"/>
      <c r="C83" s="37" t="n"/>
      <c r="D83" s="38" t="n"/>
      <c r="E83" s="39" t="n"/>
      <c r="F83" s="40" t="n"/>
      <c r="G83" s="39" t="n"/>
      <c r="H83" s="45" t="n"/>
      <c r="I83" s="45" t="n"/>
      <c r="J83" s="46">
        <f>IF(ISBLANK(I83),"",IF(I83&lt;TODAY(),"期限切れ",IF(I83&lt;=TODAY()+30,"交換間近","有効")))</f>
      </c>
      <c r="K83" s="39" t="n"/>
      <c r="L83" s="37" t="n"/>
    </row>
    <row r="84" ht="21" customHeight="true">
      <c r="A84" s="36" t="n"/>
      <c r="B84" s="45" t="n"/>
      <c r="C84" s="37" t="n"/>
      <c r="D84" s="38" t="n"/>
      <c r="E84" s="39" t="n"/>
      <c r="F84" s="40" t="n"/>
      <c r="G84" s="39" t="n"/>
      <c r="H84" s="45" t="n"/>
      <c r="I84" s="45" t="n"/>
      <c r="J84" s="46">
        <f>IF(ISBLANK(I84),"",IF(I84&lt;TODAY(),"期限切れ",IF(I84&lt;=TODAY()+30,"交換間近","有効")))</f>
      </c>
      <c r="K84" s="39" t="n"/>
      <c r="L84" s="37" t="n"/>
    </row>
    <row r="85" ht="21" customHeight="true">
      <c r="A85" s="36" t="n"/>
      <c r="B85" s="45" t="n"/>
      <c r="C85" s="37" t="n"/>
      <c r="D85" s="38" t="n"/>
      <c r="E85" s="39" t="n"/>
      <c r="F85" s="40" t="n"/>
      <c r="G85" s="39" t="n"/>
      <c r="H85" s="45" t="n"/>
      <c r="I85" s="45" t="n"/>
      <c r="J85" s="46">
        <f>IF(ISBLANK(I85),"",IF(I85&lt;TODAY(),"期限切れ",IF(I85&lt;=TODAY()+30,"交換間近","有効")))</f>
      </c>
      <c r="K85" s="39" t="n"/>
      <c r="L85" s="37" t="n"/>
    </row>
    <row r="86" ht="21" customHeight="true">
      <c r="A86" s="36" t="n"/>
      <c r="B86" s="45" t="n"/>
      <c r="C86" s="37" t="n"/>
      <c r="D86" s="38" t="n"/>
      <c r="E86" s="39" t="n"/>
      <c r="F86" s="40" t="n"/>
      <c r="G86" s="39" t="n"/>
      <c r="H86" s="45" t="n"/>
      <c r="I86" s="45" t="n"/>
      <c r="J86" s="46">
        <f>IF(ISBLANK(I86),"",IF(I86&lt;TODAY(),"期限切れ",IF(I86&lt;=TODAY()+30,"交換間近","有効")))</f>
      </c>
      <c r="K86" s="39" t="n"/>
      <c r="L86" s="37" t="n"/>
    </row>
    <row r="87" ht="21" customHeight="true">
      <c r="A87" s="36" t="n"/>
      <c r="B87" s="45" t="n"/>
      <c r="C87" s="37" t="n"/>
      <c r="D87" s="38" t="n"/>
      <c r="E87" s="39" t="n"/>
      <c r="F87" s="40" t="n"/>
      <c r="G87" s="39" t="n"/>
      <c r="H87" s="45" t="n"/>
      <c r="I87" s="45" t="n"/>
      <c r="J87" s="46">
        <f>IF(ISBLANK(I87),"",IF(I87&lt;TODAY(),"期限切れ",IF(I87&lt;=TODAY()+30,"交換間近","有効")))</f>
      </c>
      <c r="K87" s="39" t="n"/>
      <c r="L87" s="37" t="n"/>
    </row>
    <row r="88" ht="21" customHeight="true">
      <c r="A88" s="36" t="n"/>
      <c r="B88" s="45" t="n"/>
      <c r="C88" s="37" t="n"/>
      <c r="D88" s="38" t="n"/>
      <c r="E88" s="39" t="n"/>
      <c r="F88" s="40" t="n"/>
      <c r="G88" s="39" t="n"/>
      <c r="H88" s="45" t="n"/>
      <c r="I88" s="45" t="n"/>
      <c r="J88" s="46">
        <f>IF(ISBLANK(I88),"",IF(I88&lt;TODAY(),"期限切れ",IF(I88&lt;=TODAY()+30,"交換間近","有効")))</f>
      </c>
      <c r="K88" s="39" t="n"/>
      <c r="L88" s="37" t="n"/>
    </row>
    <row r="89" ht="21" customHeight="true">
      <c r="A89" s="36" t="n"/>
      <c r="B89" s="45" t="n"/>
      <c r="C89" s="37" t="n"/>
      <c r="D89" s="38" t="n"/>
      <c r="E89" s="39" t="n"/>
      <c r="F89" s="40" t="n"/>
      <c r="G89" s="39" t="n"/>
      <c r="H89" s="45" t="n"/>
      <c r="I89" s="45" t="n"/>
      <c r="J89" s="46">
        <f>IF(ISBLANK(I89),"",IF(I89&lt;TODAY(),"期限切れ",IF(I89&lt;=TODAY()+30,"交換間近","有効")))</f>
      </c>
      <c r="K89" s="39" t="n"/>
      <c r="L89" s="37" t="n"/>
    </row>
    <row r="90" ht="21" customHeight="true">
      <c r="A90" s="36" t="n"/>
      <c r="B90" s="45" t="n"/>
      <c r="C90" s="37" t="n"/>
      <c r="D90" s="38" t="n"/>
      <c r="E90" s="39" t="n"/>
      <c r="F90" s="40" t="n"/>
      <c r="G90" s="39" t="n"/>
      <c r="H90" s="45" t="n"/>
      <c r="I90" s="45" t="n"/>
      <c r="J90" s="46">
        <f>IF(ISBLANK(I90),"",IF(I90&lt;TODAY(),"期限切れ",IF(I90&lt;=TODAY()+30,"交換間近","有効")))</f>
      </c>
      <c r="K90" s="39" t="n"/>
      <c r="L90" s="37" t="n"/>
    </row>
    <row r="91" ht="21" customHeight="true">
      <c r="A91" s="36" t="n"/>
      <c r="B91" s="45" t="n"/>
      <c r="C91" s="37" t="n"/>
      <c r="D91" s="38" t="n"/>
      <c r="E91" s="39" t="n"/>
      <c r="F91" s="40" t="n"/>
      <c r="G91" s="39" t="n"/>
      <c r="H91" s="45" t="n"/>
      <c r="I91" s="45" t="n"/>
      <c r="J91" s="46">
        <f>IF(ISBLANK(I91),"",IF(I91&lt;TODAY(),"期限切れ",IF(I91&lt;=TODAY()+30,"交換間近","有効")))</f>
      </c>
      <c r="K91" s="39" t="n"/>
      <c r="L91" s="37" t="n"/>
    </row>
    <row r="92" ht="21" customHeight="true">
      <c r="A92" s="36" t="n"/>
      <c r="B92" s="45" t="n"/>
      <c r="C92" s="37" t="n"/>
      <c r="D92" s="38" t="n"/>
      <c r="E92" s="39" t="n"/>
      <c r="F92" s="40" t="n"/>
      <c r="G92" s="39" t="n"/>
      <c r="H92" s="45" t="n"/>
      <c r="I92" s="45" t="n"/>
      <c r="J92" s="46">
        <f>IF(ISBLANK(I92),"",IF(I92&lt;TODAY(),"期限切れ",IF(I92&lt;=TODAY()+30,"交換間近","有効")))</f>
      </c>
      <c r="K92" s="39" t="n"/>
      <c r="L92" s="37" t="n"/>
    </row>
    <row r="93" ht="21" customHeight="true">
      <c r="A93" s="36" t="n"/>
      <c r="B93" s="45" t="n"/>
      <c r="C93" s="37" t="n"/>
      <c r="D93" s="38" t="n"/>
      <c r="E93" s="39" t="n"/>
      <c r="F93" s="40" t="n"/>
      <c r="G93" s="39" t="n"/>
      <c r="H93" s="45" t="n"/>
      <c r="I93" s="45" t="n"/>
      <c r="J93" s="46">
        <f>IF(ISBLANK(I93),"",IF(I93&lt;TODAY(),"期限切れ",IF(I93&lt;=TODAY()+30,"交換間近","有効")))</f>
      </c>
      <c r="K93" s="39" t="n"/>
      <c r="L93" s="37" t="n"/>
    </row>
    <row r="94" ht="21" customHeight="true">
      <c r="A94" s="36" t="n"/>
      <c r="B94" s="45" t="n"/>
      <c r="C94" s="37" t="n"/>
      <c r="D94" s="38" t="n"/>
      <c r="E94" s="39" t="n"/>
      <c r="F94" s="40" t="n"/>
      <c r="G94" s="39" t="n"/>
      <c r="H94" s="45" t="n"/>
      <c r="I94" s="45" t="n"/>
      <c r="J94" s="46">
        <f>IF(ISBLANK(I94),"",IF(I94&lt;TODAY(),"期限切れ",IF(I94&lt;=TODAY()+30,"交換間近","有効")))</f>
      </c>
      <c r="K94" s="39" t="n"/>
      <c r="L94" s="37" t="n"/>
    </row>
    <row r="95" ht="21" customHeight="true">
      <c r="A95" s="36" t="n"/>
      <c r="B95" s="45" t="n"/>
      <c r="C95" s="37" t="n"/>
      <c r="D95" s="38" t="n"/>
      <c r="E95" s="39" t="n"/>
      <c r="F95" s="40" t="n"/>
      <c r="G95" s="39" t="n"/>
      <c r="H95" s="45" t="n"/>
      <c r="I95" s="45" t="n"/>
      <c r="J95" s="46">
        <f>IF(ISBLANK(I95),"",IF(I95&lt;TODAY(),"期限切れ",IF(I95&lt;=TODAY()+30,"交換間近","有効")))</f>
      </c>
      <c r="K95" s="39" t="n"/>
      <c r="L95" s="37" t="n"/>
    </row>
    <row r="96" ht="21" customHeight="true">
      <c r="A96" s="36" t="n"/>
      <c r="B96" s="45" t="n"/>
      <c r="C96" s="37" t="n"/>
      <c r="D96" s="38" t="n"/>
      <c r="E96" s="39" t="n"/>
      <c r="F96" s="40" t="n"/>
      <c r="G96" s="39" t="n"/>
      <c r="H96" s="45" t="n"/>
      <c r="I96" s="45" t="n"/>
      <c r="J96" s="46">
        <f>IF(ISBLANK(I96),"",IF(I96&lt;TODAY(),"期限切れ",IF(I96&lt;=TODAY()+30,"交換間近","有効")))</f>
      </c>
      <c r="K96" s="39" t="n"/>
      <c r="L96" s="37" t="n"/>
    </row>
    <row r="97" ht="21" customHeight="true">
      <c r="A97" s="36" t="n"/>
      <c r="B97" s="45" t="n"/>
      <c r="C97" s="37" t="n"/>
      <c r="D97" s="38" t="n"/>
      <c r="E97" s="39" t="n"/>
      <c r="F97" s="40" t="n"/>
      <c r="G97" s="39" t="n"/>
      <c r="H97" s="45" t="n"/>
      <c r="I97" s="45" t="n"/>
      <c r="J97" s="46">
        <f>IF(ISBLANK(I97),"",IF(I97&lt;TODAY(),"期限切れ",IF(I97&lt;=TODAY()+30,"交換間近","有効")))</f>
      </c>
      <c r="K97" s="39" t="n"/>
      <c r="L97" s="37" t="n"/>
    </row>
    <row r="98" ht="21" customHeight="true">
      <c r="A98" s="36" t="n"/>
      <c r="B98" s="45" t="n"/>
      <c r="C98" s="37" t="n"/>
      <c r="D98" s="38" t="n"/>
      <c r="E98" s="39" t="n"/>
      <c r="F98" s="40" t="n"/>
      <c r="G98" s="39" t="n"/>
      <c r="H98" s="45" t="n"/>
      <c r="I98" s="45" t="n"/>
      <c r="J98" s="46">
        <f>IF(ISBLANK(I98),"",IF(I98&lt;TODAY(),"期限切れ",IF(I98&lt;=TODAY()+30,"交換間近","有効")))</f>
      </c>
      <c r="K98" s="39" t="n"/>
      <c r="L98" s="37" t="n"/>
    </row>
    <row r="99" ht="21" customHeight="true">
      <c r="A99" s="36" t="n"/>
      <c r="B99" s="45" t="n"/>
      <c r="C99" s="37" t="n"/>
      <c r="D99" s="38" t="n"/>
      <c r="E99" s="39" t="n"/>
      <c r="F99" s="40" t="n"/>
      <c r="G99" s="39" t="n"/>
      <c r="H99" s="45" t="n"/>
      <c r="I99" s="45" t="n"/>
      <c r="J99" s="46">
        <f>IF(ISBLANK(I99),"",IF(I99&lt;TODAY(),"期限切れ",IF(I99&lt;=TODAY()+30,"交換間近","有効")))</f>
      </c>
      <c r="K99" s="39" t="n"/>
      <c r="L99" s="37" t="n"/>
    </row>
    <row r="100" ht="21" customHeight="true">
      <c r="A100" s="36" t="n"/>
      <c r="B100" s="45" t="n"/>
      <c r="C100" s="37" t="n"/>
      <c r="D100" s="38" t="n"/>
      <c r="E100" s="39" t="n"/>
      <c r="F100" s="40" t="n"/>
      <c r="G100" s="39" t="n"/>
      <c r="H100" s="45" t="n"/>
      <c r="I100" s="45" t="n"/>
      <c r="J100" s="46">
        <f>IF(ISBLANK(I100),"",IF(I100&lt;TODAY(),"期限切れ",IF(I100&lt;=TODAY()+30,"交換間近","有効")))</f>
      </c>
      <c r="K100" s="39" t="n"/>
      <c r="L100" s="37" t="n"/>
    </row>
    <row r="101" ht="21" customHeight="true">
      <c r="A101" s="36" t="n"/>
      <c r="B101" s="45" t="n"/>
      <c r="C101" s="37" t="n"/>
      <c r="D101" s="38" t="n"/>
      <c r="E101" s="39" t="n"/>
      <c r="F101" s="40" t="n"/>
      <c r="G101" s="39" t="n"/>
      <c r="H101" s="45" t="n"/>
      <c r="I101" s="45" t="n"/>
      <c r="J101" s="46">
        <f>IF(ISBLANK(I101),"",IF(I101&lt;TODAY(),"期限切れ",IF(I101&lt;=TODAY()+30,"交換間近","有効")))</f>
      </c>
      <c r="K101" s="39" t="n"/>
      <c r="L101" s="37" t="n"/>
    </row>
    <row r="102" ht="21" customHeight="true">
      <c r="A102" s="36" t="n"/>
      <c r="B102" s="45" t="n"/>
      <c r="C102" s="37" t="n"/>
      <c r="D102" s="38" t="n"/>
      <c r="E102" s="39" t="n"/>
      <c r="F102" s="40" t="n"/>
      <c r="G102" s="39" t="n"/>
      <c r="H102" s="45" t="n"/>
      <c r="I102" s="45" t="n"/>
      <c r="J102" s="46">
        <f>IF(ISBLANK(I102),"",IF(I102&lt;TODAY(),"期限切れ",IF(I102&lt;=TODAY()+30,"交換間近","有効")))</f>
      </c>
      <c r="K102" s="39" t="n"/>
      <c r="L102" s="37" t="n"/>
    </row>
    <row r="103" ht="21" customHeight="true">
      <c r="A103" s="36" t="n"/>
      <c r="B103" s="45" t="n"/>
      <c r="C103" s="37" t="n"/>
      <c r="D103" s="38" t="n"/>
      <c r="E103" s="39" t="n"/>
      <c r="F103" s="40" t="n"/>
      <c r="G103" s="39" t="n"/>
      <c r="H103" s="45" t="n"/>
      <c r="I103" s="45" t="n"/>
      <c r="J103" s="46">
        <f>IF(ISBLANK(I103),"",IF(I103&lt;TODAY(),"期限切れ",IF(I103&lt;=TODAY()+30,"交換間近","有効")))</f>
      </c>
      <c r="K103" s="39" t="n"/>
      <c r="L103" s="37" t="n"/>
    </row>
    <row r="104" ht="21" customHeight="true">
      <c r="A104" s="36" t="n"/>
      <c r="B104" s="45" t="n"/>
      <c r="C104" s="37" t="n"/>
      <c r="D104" s="38" t="n"/>
      <c r="E104" s="39" t="n"/>
      <c r="F104" s="40" t="n"/>
      <c r="G104" s="39" t="n"/>
      <c r="H104" s="45" t="n"/>
      <c r="I104" s="45" t="n"/>
      <c r="J104" s="46">
        <f>IF(ISBLANK(I104),"",IF(I104&lt;TODAY(),"期限切れ",IF(I104&lt;=TODAY()+30,"交換間近","有効")))</f>
      </c>
      <c r="K104" s="39" t="n"/>
      <c r="L104" s="37" t="n"/>
    </row>
    <row r="105" ht="21" customHeight="true">
      <c r="A105" s="36" t="n"/>
      <c r="B105" s="45" t="n"/>
      <c r="C105" s="37" t="n"/>
      <c r="D105" s="38" t="n"/>
      <c r="E105" s="39" t="n"/>
      <c r="F105" s="40" t="n"/>
      <c r="G105" s="39" t="n"/>
      <c r="H105" s="45" t="n"/>
      <c r="I105" s="45" t="n"/>
      <c r="J105" s="46">
        <f>IF(ISBLANK(I105),"",IF(I105&lt;TODAY(),"期限切れ",IF(I105&lt;=TODAY()+30,"交換間近","有効")))</f>
      </c>
      <c r="K105" s="39" t="n"/>
      <c r="L105" s="37" t="n"/>
    </row>
    <row r="106" ht="21" customHeight="true">
      <c r="A106" s="36" t="n"/>
      <c r="B106" s="45" t="n"/>
      <c r="C106" s="37" t="n"/>
      <c r="D106" s="38" t="n"/>
      <c r="E106" s="39" t="n"/>
      <c r="F106" s="40" t="n"/>
      <c r="G106" s="39" t="n"/>
      <c r="H106" s="45" t="n"/>
      <c r="I106" s="45" t="n"/>
      <c r="J106" s="46">
        <f>IF(ISBLANK(I106),"",IF(I106&lt;TODAY(),"期限切れ",IF(I106&lt;=TODAY()+30,"交換間近","有効")))</f>
      </c>
      <c r="K106" s="39" t="n"/>
      <c r="L106" s="37" t="n"/>
    </row>
    <row r="107" ht="21" customHeight="true">
      <c r="A107" s="36" t="n"/>
      <c r="B107" s="45" t="n"/>
      <c r="C107" s="37" t="n"/>
      <c r="D107" s="38" t="n"/>
      <c r="E107" s="39" t="n"/>
      <c r="F107" s="40" t="n"/>
      <c r="G107" s="39" t="n"/>
      <c r="H107" s="45" t="n"/>
      <c r="I107" s="45" t="n"/>
      <c r="J107" s="46">
        <f>IF(ISBLANK(I107),"",IF(I107&lt;TODAY(),"期限切れ",IF(I107&lt;=TODAY()+30,"交換間近","有効")))</f>
      </c>
      <c r="K107" s="39" t="n"/>
      <c r="L107" s="37" t="n"/>
    </row>
    <row r="108" ht="21" customHeight="true">
      <c r="A108" s="36" t="n"/>
      <c r="B108" s="45" t="n"/>
      <c r="C108" s="37" t="n"/>
      <c r="D108" s="38" t="n"/>
      <c r="E108" s="39" t="n"/>
      <c r="F108" s="40" t="n"/>
      <c r="G108" s="39" t="n"/>
      <c r="H108" s="45" t="n"/>
      <c r="I108" s="45" t="n"/>
      <c r="J108" s="46">
        <f>IF(ISBLANK(I108),"",IF(I108&lt;TODAY(),"期限切れ",IF(I108&lt;=TODAY()+30,"交換間近","有効")))</f>
      </c>
      <c r="K108" s="39" t="n"/>
      <c r="L108" s="37" t="n"/>
    </row>
    <row r="109" ht="21" customHeight="true">
      <c r="A109" s="36" t="n"/>
      <c r="B109" s="45" t="n"/>
      <c r="C109" s="37" t="n"/>
      <c r="D109" s="38" t="n"/>
      <c r="E109" s="39" t="n"/>
      <c r="F109" s="40" t="n"/>
      <c r="G109" s="39" t="n"/>
      <c r="H109" s="45" t="n"/>
      <c r="I109" s="45" t="n"/>
      <c r="J109" s="46">
        <f>IF(ISBLANK(I109),"",IF(I109&lt;TODAY(),"期限切れ",IF(I109&lt;=TODAY()+30,"交換間近","有効")))</f>
      </c>
      <c r="K109" s="39" t="n"/>
      <c r="L109" s="37" t="n"/>
    </row>
    <row r="110" ht="21" customHeight="true">
      <c r="A110" s="36" t="n"/>
      <c r="B110" s="45" t="n"/>
      <c r="C110" s="37" t="n"/>
      <c r="D110" s="38" t="n"/>
      <c r="E110" s="39" t="n"/>
      <c r="F110" s="40" t="n"/>
      <c r="G110" s="39" t="n"/>
      <c r="H110" s="45" t="n"/>
      <c r="I110" s="45" t="n"/>
      <c r="J110" s="46">
        <f>IF(ISBLANK(I110),"",IF(I110&lt;TODAY(),"期限切れ",IF(I110&lt;=TODAY()+30,"交換間近","有効")))</f>
      </c>
      <c r="K110" s="39" t="n"/>
      <c r="L110" s="37" t="n"/>
    </row>
    <row r="111" ht="21" customHeight="true">
      <c r="A111" s="36" t="n"/>
      <c r="B111" s="45" t="n"/>
      <c r="C111" s="37" t="n"/>
      <c r="D111" s="38" t="n"/>
      <c r="E111" s="39" t="n"/>
      <c r="F111" s="40" t="n"/>
      <c r="G111" s="39" t="n"/>
      <c r="H111" s="45" t="n"/>
      <c r="I111" s="45" t="n"/>
      <c r="J111" s="46">
        <f>IF(ISBLANK(I111),"",IF(I111&lt;TODAY(),"期限切れ",IF(I111&lt;=TODAY()+30,"交換間近","有効")))</f>
      </c>
      <c r="K111" s="39" t="n"/>
      <c r="L111" s="37" t="n"/>
    </row>
    <row r="112" ht="21" customHeight="true">
      <c r="A112" s="36" t="n"/>
      <c r="B112" s="45" t="n"/>
      <c r="C112" s="37" t="n"/>
      <c r="D112" s="38" t="n"/>
      <c r="E112" s="39" t="n"/>
      <c r="F112" s="40" t="n"/>
      <c r="G112" s="39" t="n"/>
      <c r="H112" s="45" t="n"/>
      <c r="I112" s="45" t="n"/>
      <c r="J112" s="46">
        <f>IF(ISBLANK(I112),"",IF(I112&lt;TODAY(),"期限切れ",IF(I112&lt;=TODAY()+30,"交換間近","有効")))</f>
      </c>
      <c r="K112" s="39" t="n"/>
      <c r="L112" s="37" t="n"/>
    </row>
    <row r="113" ht="21" customHeight="true">
      <c r="A113" s="36" t="n"/>
      <c r="B113" s="45" t="n"/>
      <c r="C113" s="37" t="n"/>
      <c r="D113" s="38" t="n"/>
      <c r="E113" s="39" t="n"/>
      <c r="F113" s="40" t="n"/>
      <c r="G113" s="39" t="n"/>
      <c r="H113" s="45" t="n"/>
      <c r="I113" s="45" t="n"/>
      <c r="J113" s="46">
        <f>IF(ISBLANK(I113),"",IF(I113&lt;TODAY(),"期限切れ",IF(I113&lt;=TODAY()+30,"交換間近","有効")))</f>
      </c>
      <c r="K113" s="39" t="n"/>
      <c r="L113" s="37" t="n"/>
    </row>
    <row r="114" ht="21" customHeight="true">
      <c r="A114" s="36" t="n"/>
      <c r="B114" s="45" t="n"/>
      <c r="C114" s="37" t="n"/>
      <c r="D114" s="38" t="n"/>
      <c r="E114" s="39" t="n"/>
      <c r="F114" s="40" t="n"/>
      <c r="G114" s="39" t="n"/>
      <c r="H114" s="45" t="n"/>
      <c r="I114" s="45" t="n"/>
      <c r="J114" s="46">
        <f>IF(ISBLANK(I114),"",IF(I114&lt;TODAY(),"期限切れ",IF(I114&lt;=TODAY()+30,"交換間近","有効")))</f>
      </c>
      <c r="K114" s="39" t="n"/>
      <c r="L114" s="37" t="n"/>
    </row>
    <row r="115" ht="21" customHeight="true">
      <c r="A115" s="36" t="n"/>
      <c r="B115" s="45" t="n"/>
      <c r="C115" s="37" t="n"/>
      <c r="D115" s="38" t="n"/>
      <c r="E115" s="39" t="n"/>
      <c r="F115" s="40" t="n"/>
      <c r="G115" s="39" t="n"/>
      <c r="H115" s="45" t="n"/>
      <c r="I115" s="45" t="n"/>
      <c r="J115" s="46">
        <f>IF(ISBLANK(I115),"",IF(I115&lt;TODAY(),"期限切れ",IF(I115&lt;=TODAY()+30,"交換間近","有効")))</f>
      </c>
      <c r="K115" s="39" t="n"/>
      <c r="L115" s="37" t="n"/>
    </row>
    <row r="116" ht="21" customHeight="true">
      <c r="A116" s="36" t="n"/>
      <c r="B116" s="45" t="n"/>
      <c r="C116" s="37" t="n"/>
      <c r="D116" s="38" t="n"/>
      <c r="E116" s="39" t="n"/>
      <c r="F116" s="40" t="n"/>
      <c r="G116" s="39" t="n"/>
      <c r="H116" s="45" t="n"/>
      <c r="I116" s="45" t="n"/>
      <c r="J116" s="46">
        <f>IF(ISBLANK(I116),"",IF(I116&lt;TODAY(),"期限切れ",IF(I116&lt;=TODAY()+30,"交換間近","有効")))</f>
      </c>
      <c r="K116" s="39" t="n"/>
      <c r="L116" s="37" t="n"/>
    </row>
    <row r="117" ht="21" customHeight="true">
      <c r="A117" s="36" t="n"/>
      <c r="B117" s="45" t="n"/>
      <c r="C117" s="37" t="n"/>
      <c r="D117" s="38" t="n"/>
      <c r="E117" s="39" t="n"/>
      <c r="F117" s="40" t="n"/>
      <c r="G117" s="39" t="n"/>
      <c r="H117" s="45" t="n"/>
      <c r="I117" s="45" t="n"/>
      <c r="J117" s="46">
        <f>IF(ISBLANK(I117),"",IF(I117&lt;TODAY(),"期限切れ",IF(I117&lt;=TODAY()+30,"交換間近","有効")))</f>
      </c>
      <c r="K117" s="39" t="n"/>
      <c r="L117" s="37" t="n"/>
    </row>
    <row r="118" ht="21" customHeight="true">
      <c r="A118" s="36" t="n"/>
      <c r="B118" s="45" t="n"/>
      <c r="C118" s="37" t="n"/>
      <c r="D118" s="38" t="n"/>
      <c r="E118" s="39" t="n"/>
      <c r="F118" s="40" t="n"/>
      <c r="G118" s="39" t="n"/>
      <c r="H118" s="45" t="n"/>
      <c r="I118" s="45" t="n"/>
      <c r="J118" s="46">
        <f>IF(ISBLANK(I118),"",IF(I118&lt;TODAY(),"期限切れ",IF(I118&lt;=TODAY()+30,"交換間近","有効")))</f>
      </c>
      <c r="K118" s="39" t="n"/>
      <c r="L118" s="37" t="n"/>
    </row>
    <row r="119" ht="21" customHeight="true">
      <c r="A119" s="36" t="n"/>
      <c r="B119" s="45" t="n"/>
      <c r="C119" s="37" t="n"/>
      <c r="D119" s="38" t="n"/>
      <c r="E119" s="39" t="n"/>
      <c r="F119" s="40" t="n"/>
      <c r="G119" s="39" t="n"/>
      <c r="H119" s="45" t="n"/>
      <c r="I119" s="45" t="n"/>
      <c r="J119" s="46">
        <f>IF(ISBLANK(I119),"",IF(I119&lt;TODAY(),"期限切れ",IF(I119&lt;=TODAY()+30,"交換間近","有効")))</f>
      </c>
      <c r="K119" s="39" t="n"/>
      <c r="L119" s="37" t="n"/>
    </row>
    <row r="120" ht="21" customHeight="true">
      <c r="A120" s="36" t="n"/>
      <c r="B120" s="45" t="n"/>
      <c r="C120" s="37" t="n"/>
      <c r="D120" s="38" t="n"/>
      <c r="E120" s="39" t="n"/>
      <c r="F120" s="40" t="n"/>
      <c r="G120" s="39" t="n"/>
      <c r="H120" s="45" t="n"/>
      <c r="I120" s="45" t="n"/>
      <c r="J120" s="46">
        <f>IF(ISBLANK(I120),"",IF(I120&lt;TODAY(),"期限切れ",IF(I120&lt;=TODAY()+30,"交換間近","有効")))</f>
      </c>
      <c r="K120" s="39" t="n"/>
      <c r="L120" s="37" t="n"/>
    </row>
    <row r="121" ht="21" customHeight="true">
      <c r="A121" s="36" t="n"/>
      <c r="B121" s="45" t="n"/>
      <c r="C121" s="37" t="n"/>
      <c r="D121" s="38" t="n"/>
      <c r="E121" s="39" t="n"/>
      <c r="F121" s="40" t="n"/>
      <c r="G121" s="39" t="n"/>
      <c r="H121" s="45" t="n"/>
      <c r="I121" s="45" t="n"/>
      <c r="J121" s="46">
        <f>IF(ISBLANK(I121),"",IF(I121&lt;TODAY(),"期限切れ",IF(I121&lt;=TODAY()+30,"交換間近","有効")))</f>
      </c>
      <c r="K121" s="39" t="n"/>
      <c r="L121" s="37" t="n"/>
    </row>
    <row r="122" ht="21" customHeight="true">
      <c r="A122" s="36" t="n"/>
      <c r="B122" s="45" t="n"/>
      <c r="C122" s="37" t="n"/>
      <c r="D122" s="38" t="n"/>
      <c r="E122" s="39" t="n"/>
      <c r="F122" s="40" t="n"/>
      <c r="G122" s="39" t="n"/>
      <c r="H122" s="45" t="n"/>
      <c r="I122" s="45" t="n"/>
      <c r="J122" s="46">
        <f>IF(ISBLANK(I122),"",IF(I122&lt;TODAY(),"期限切れ",IF(I122&lt;=TODAY()+30,"交換間近","有効")))</f>
      </c>
      <c r="K122" s="39" t="n"/>
      <c r="L122" s="37" t="n"/>
    </row>
    <row r="123" ht="21" customHeight="true">
      <c r="A123" s="36" t="n"/>
      <c r="B123" s="45" t="n"/>
      <c r="C123" s="37" t="n"/>
      <c r="D123" s="38" t="n"/>
      <c r="E123" s="39" t="n"/>
      <c r="F123" s="40" t="n"/>
      <c r="G123" s="39" t="n"/>
      <c r="H123" s="45" t="n"/>
      <c r="I123" s="45" t="n"/>
      <c r="J123" s="46">
        <f>IF(ISBLANK(I123),"",IF(I123&lt;TODAY(),"期限切れ",IF(I123&lt;=TODAY()+30,"交換間近","有効")))</f>
      </c>
      <c r="K123" s="39" t="n"/>
      <c r="L123" s="37" t="n"/>
    </row>
    <row r="124" ht="21" customHeight="true">
      <c r="A124" s="36" t="n"/>
      <c r="B124" s="45" t="n"/>
      <c r="C124" s="37" t="n"/>
      <c r="D124" s="38" t="n"/>
      <c r="E124" s="39" t="n"/>
      <c r="F124" s="40" t="n"/>
      <c r="G124" s="39" t="n"/>
      <c r="H124" s="45" t="n"/>
      <c r="I124" s="45" t="n"/>
      <c r="J124" s="46">
        <f>IF(ISBLANK(I124),"",IF(I124&lt;TODAY(),"期限切れ",IF(I124&lt;=TODAY()+30,"交換間近","有効")))</f>
      </c>
      <c r="K124" s="39" t="n"/>
      <c r="L124" s="37" t="n"/>
    </row>
    <row r="125" ht="21" customHeight="true">
      <c r="A125" s="36" t="n"/>
      <c r="B125" s="45" t="n"/>
      <c r="C125" s="37" t="n"/>
      <c r="D125" s="38" t="n"/>
      <c r="E125" s="39" t="n"/>
      <c r="F125" s="40" t="n"/>
      <c r="G125" s="39" t="n"/>
      <c r="H125" s="45" t="n"/>
      <c r="I125" s="45" t="n"/>
      <c r="J125" s="46">
        <f>IF(ISBLANK(I125),"",IF(I125&lt;TODAY(),"期限切れ",IF(I125&lt;=TODAY()+30,"交換間近","有効")))</f>
      </c>
      <c r="K125" s="39" t="n"/>
      <c r="L125" s="37" t="n"/>
    </row>
    <row r="126" ht="21" customHeight="true">
      <c r="A126" s="36" t="n"/>
      <c r="B126" s="45" t="n"/>
      <c r="C126" s="37" t="n"/>
      <c r="D126" s="38" t="n"/>
      <c r="E126" s="39" t="n"/>
      <c r="F126" s="40" t="n"/>
      <c r="G126" s="39" t="n"/>
      <c r="H126" s="45" t="n"/>
      <c r="I126" s="45" t="n"/>
      <c r="J126" s="46">
        <f>IF(ISBLANK(I126),"",IF(I126&lt;TODAY(),"期限切れ",IF(I126&lt;=TODAY()+30,"交換間近","有効")))</f>
      </c>
      <c r="K126" s="39" t="n"/>
      <c r="L126" s="37" t="n"/>
    </row>
    <row r="127" ht="21" customHeight="true">
      <c r="A127" s="36" t="n"/>
      <c r="B127" s="45" t="n"/>
      <c r="C127" s="37" t="n"/>
      <c r="D127" s="38" t="n"/>
      <c r="E127" s="39" t="n"/>
      <c r="F127" s="40" t="n"/>
      <c r="G127" s="39" t="n"/>
      <c r="H127" s="45" t="n"/>
      <c r="I127" s="45" t="n"/>
      <c r="J127" s="46">
        <f>IF(ISBLANK(I127),"",IF(I127&lt;TODAY(),"期限切れ",IF(I127&lt;=TODAY()+30,"交換間近","有効")))</f>
      </c>
      <c r="K127" s="39" t="n"/>
      <c r="L127" s="37" t="n"/>
    </row>
    <row r="128" ht="21" customHeight="true">
      <c r="A128" s="36" t="n"/>
      <c r="B128" s="45" t="n"/>
      <c r="C128" s="37" t="n"/>
      <c r="D128" s="38" t="n"/>
      <c r="E128" s="39" t="n"/>
      <c r="F128" s="40" t="n"/>
      <c r="G128" s="39" t="n"/>
      <c r="H128" s="45" t="n"/>
      <c r="I128" s="45" t="n"/>
      <c r="J128" s="46">
        <f>IF(ISBLANK(I128),"",IF(I128&lt;TODAY(),"期限切れ",IF(I128&lt;=TODAY()+30,"交換間近","有効")))</f>
      </c>
      <c r="K128" s="39" t="n"/>
      <c r="L128" s="37" t="n"/>
    </row>
    <row r="129" ht="21" customHeight="true">
      <c r="A129" s="36" t="n"/>
      <c r="B129" s="45" t="n"/>
      <c r="C129" s="37" t="n"/>
      <c r="D129" s="38" t="n"/>
      <c r="E129" s="39" t="n"/>
      <c r="F129" s="40" t="n"/>
      <c r="G129" s="39" t="n"/>
      <c r="H129" s="45" t="n"/>
      <c r="I129" s="45" t="n"/>
      <c r="J129" s="46">
        <f>IF(ISBLANK(I129),"",IF(I129&lt;TODAY(),"期限切れ",IF(I129&lt;=TODAY()+30,"交換間近","有効")))</f>
      </c>
      <c r="K129" s="39" t="n"/>
      <c r="L129" s="37" t="n"/>
    </row>
    <row r="130" ht="21" customHeight="true">
      <c r="A130" s="36" t="n"/>
      <c r="B130" s="45" t="n"/>
      <c r="C130" s="37" t="n"/>
      <c r="D130" s="38" t="n"/>
      <c r="E130" s="39" t="n"/>
      <c r="F130" s="40" t="n"/>
      <c r="G130" s="39" t="n"/>
      <c r="H130" s="45" t="n"/>
      <c r="I130" s="45" t="n"/>
      <c r="J130" s="46">
        <f>IF(ISBLANK(I130),"",IF(I130&lt;TODAY(),"期限切れ",IF(I130&lt;=TODAY()+30,"交換間近","有効")))</f>
      </c>
      <c r="K130" s="39" t="n"/>
      <c r="L130" s="37" t="n"/>
    </row>
    <row r="131" ht="21" customHeight="true">
      <c r="A131" s="36" t="n"/>
      <c r="B131" s="45" t="n"/>
      <c r="C131" s="37" t="n"/>
      <c r="D131" s="38" t="n"/>
      <c r="E131" s="39" t="n"/>
      <c r="F131" s="40" t="n"/>
      <c r="G131" s="39" t="n"/>
      <c r="H131" s="45" t="n"/>
      <c r="I131" s="45" t="n"/>
      <c r="J131" s="46">
        <f>IF(ISBLANK(I131),"",IF(I131&lt;TODAY(),"期限切れ",IF(I131&lt;=TODAY()+30,"交換間近","有効")))</f>
      </c>
      <c r="K131" s="39" t="n"/>
      <c r="L131" s="37" t="n"/>
    </row>
    <row r="132" ht="21" customHeight="true">
      <c r="A132" s="36" t="n"/>
      <c r="B132" s="45" t="n"/>
      <c r="C132" s="37" t="n"/>
      <c r="D132" s="38" t="n"/>
      <c r="E132" s="39" t="n"/>
      <c r="F132" s="40" t="n"/>
      <c r="G132" s="39" t="n"/>
      <c r="H132" s="45" t="n"/>
      <c r="I132" s="45" t="n"/>
      <c r="J132" s="46">
        <f>IF(ISBLANK(I132),"",IF(I132&lt;TODAY(),"期限切れ",IF(I132&lt;=TODAY()+30,"交換間近","有効")))</f>
      </c>
      <c r="K132" s="39" t="n"/>
      <c r="L132" s="37" t="n"/>
    </row>
    <row r="133" ht="21" customHeight="true">
      <c r="A133" s="36" t="n"/>
      <c r="B133" s="45" t="n"/>
      <c r="C133" s="37" t="n"/>
      <c r="D133" s="38" t="n"/>
      <c r="E133" s="39" t="n"/>
      <c r="F133" s="40" t="n"/>
      <c r="G133" s="39" t="n"/>
      <c r="H133" s="45" t="n"/>
      <c r="I133" s="45" t="n"/>
      <c r="J133" s="46">
        <f>IF(ISBLANK(I133),"",IF(I133&lt;TODAY(),"期限切れ",IF(I133&lt;=TODAY()+30,"交換間近","有効")))</f>
      </c>
      <c r="K133" s="39" t="n"/>
      <c r="L133" s="37" t="n"/>
    </row>
    <row r="134" ht="21" customHeight="true">
      <c r="A134" s="36" t="n"/>
      <c r="B134" s="45" t="n"/>
      <c r="C134" s="37" t="n"/>
      <c r="D134" s="38" t="n"/>
      <c r="E134" s="39" t="n"/>
      <c r="F134" s="40" t="n"/>
      <c r="G134" s="39" t="n"/>
      <c r="H134" s="45" t="n"/>
      <c r="I134" s="45" t="n"/>
      <c r="J134" s="46">
        <f>IF(ISBLANK(I134),"",IF(I134&lt;TODAY(),"期限切れ",IF(I134&lt;=TODAY()+30,"交換間近","有効")))</f>
      </c>
      <c r="K134" s="39" t="n"/>
      <c r="L134" s="37" t="n"/>
    </row>
    <row r="135" ht="21" customHeight="true">
      <c r="A135" s="36" t="n"/>
      <c r="B135" s="45" t="n"/>
      <c r="C135" s="37" t="n"/>
      <c r="D135" s="38" t="n"/>
      <c r="E135" s="39" t="n"/>
      <c r="F135" s="40" t="n"/>
      <c r="G135" s="39" t="n"/>
      <c r="H135" s="45" t="n"/>
      <c r="I135" s="45" t="n"/>
      <c r="J135" s="46">
        <f>IF(ISBLANK(I135),"",IF(I135&lt;TODAY(),"期限切れ",IF(I135&lt;=TODAY()+30,"交換間近","有効")))</f>
      </c>
      <c r="K135" s="39" t="n"/>
      <c r="L135" s="37" t="n"/>
    </row>
    <row r="136" ht="21" customHeight="true">
      <c r="A136" s="36" t="n"/>
      <c r="B136" s="45" t="n"/>
      <c r="C136" s="37" t="n"/>
      <c r="D136" s="38" t="n"/>
      <c r="E136" s="39" t="n"/>
      <c r="F136" s="40" t="n"/>
      <c r="G136" s="39" t="n"/>
      <c r="H136" s="45" t="n"/>
      <c r="I136" s="45" t="n"/>
      <c r="J136" s="46">
        <f>IF(ISBLANK(I136),"",IF(I136&lt;TODAY(),"期限切れ",IF(I136&lt;=TODAY()+30,"交換間近","有効")))</f>
      </c>
      <c r="K136" s="39" t="n"/>
      <c r="L136" s="37" t="n"/>
    </row>
    <row r="137" ht="21" customHeight="true">
      <c r="A137" s="36" t="n"/>
      <c r="B137" s="45" t="n"/>
      <c r="C137" s="37" t="n"/>
      <c r="D137" s="38" t="n"/>
      <c r="E137" s="39" t="n"/>
      <c r="F137" s="40" t="n"/>
      <c r="G137" s="39" t="n"/>
      <c r="H137" s="45" t="n"/>
      <c r="I137" s="45" t="n"/>
      <c r="J137" s="46">
        <f>IF(ISBLANK(I137),"",IF(I137&lt;TODAY(),"期限切れ",IF(I137&lt;=TODAY()+30,"交換間近","有効")))</f>
      </c>
      <c r="K137" s="39" t="n"/>
      <c r="L137" s="37" t="n"/>
    </row>
    <row r="138" ht="21" customHeight="true">
      <c r="A138" s="36" t="n"/>
      <c r="B138" s="45" t="n"/>
      <c r="C138" s="37" t="n"/>
      <c r="D138" s="38" t="n"/>
      <c r="E138" s="39" t="n"/>
      <c r="F138" s="40" t="n"/>
      <c r="G138" s="39" t="n"/>
      <c r="H138" s="45" t="n"/>
      <c r="I138" s="45" t="n"/>
      <c r="J138" s="46">
        <f>IF(ISBLANK(I138),"",IF(I138&lt;TODAY(),"期限切れ",IF(I138&lt;=TODAY()+30,"交換間近","有効")))</f>
      </c>
      <c r="K138" s="39" t="n"/>
      <c r="L138" s="37" t="n"/>
    </row>
    <row r="139" ht="21" customHeight="true">
      <c r="A139" s="36" t="n"/>
      <c r="B139" s="45" t="n"/>
      <c r="C139" s="37" t="n"/>
      <c r="D139" s="38" t="n"/>
      <c r="E139" s="39" t="n"/>
      <c r="F139" s="40" t="n"/>
      <c r="G139" s="39" t="n"/>
      <c r="H139" s="45" t="n"/>
      <c r="I139" s="45" t="n"/>
      <c r="J139" s="46">
        <f>IF(ISBLANK(I139),"",IF(I139&lt;TODAY(),"期限切れ",IF(I139&lt;=TODAY()+30,"交換間近","有効")))</f>
      </c>
      <c r="K139" s="39" t="n"/>
      <c r="L139" s="37" t="n"/>
    </row>
    <row r="140" ht="21" customHeight="true">
      <c r="A140" s="36" t="n"/>
      <c r="B140" s="45" t="n"/>
      <c r="C140" s="37" t="n"/>
      <c r="D140" s="38" t="n"/>
      <c r="E140" s="39" t="n"/>
      <c r="F140" s="40" t="n"/>
      <c r="G140" s="39" t="n"/>
      <c r="H140" s="45" t="n"/>
      <c r="I140" s="45" t="n"/>
      <c r="J140" s="46">
        <f>IF(ISBLANK(I140),"",IF(I140&lt;TODAY(),"期限切れ",IF(I140&lt;=TODAY()+30,"交換間近","有効")))</f>
      </c>
      <c r="K140" s="39" t="n"/>
      <c r="L140" s="37" t="n"/>
    </row>
    <row r="141" ht="21" customHeight="true">
      <c r="A141" s="36" t="n"/>
      <c r="B141" s="45" t="n"/>
      <c r="C141" s="37" t="n"/>
      <c r="D141" s="38" t="n"/>
      <c r="E141" s="39" t="n"/>
      <c r="F141" s="40" t="n"/>
      <c r="G141" s="39" t="n"/>
      <c r="H141" s="45" t="n"/>
      <c r="I141" s="45" t="n"/>
      <c r="J141" s="46">
        <f>IF(ISBLANK(I141),"",IF(I141&lt;TODAY(),"期限切れ",IF(I141&lt;=TODAY()+30,"交換間近","有効")))</f>
      </c>
      <c r="K141" s="39" t="n"/>
      <c r="L141" s="37" t="n"/>
    </row>
    <row r="142" ht="21" customHeight="true">
      <c r="A142" s="36" t="n"/>
      <c r="B142" s="45" t="n"/>
      <c r="C142" s="37" t="n"/>
      <c r="D142" s="38" t="n"/>
      <c r="E142" s="39" t="n"/>
      <c r="F142" s="40" t="n"/>
      <c r="G142" s="39" t="n"/>
      <c r="H142" s="45" t="n"/>
      <c r="I142" s="45" t="n"/>
      <c r="J142" s="46">
        <f>IF(ISBLANK(I142),"",IF(I142&lt;TODAY(),"期限切れ",IF(I142&lt;=TODAY()+30,"交換間近","有効")))</f>
      </c>
      <c r="K142" s="39" t="n"/>
      <c r="L142" s="37" t="n"/>
    </row>
    <row r="143" ht="21" customHeight="true">
      <c r="A143" s="36" t="n"/>
      <c r="B143" s="45" t="n"/>
      <c r="C143" s="37" t="n"/>
      <c r="D143" s="38" t="n"/>
      <c r="E143" s="39" t="n"/>
      <c r="F143" s="40" t="n"/>
      <c r="G143" s="39" t="n"/>
      <c r="H143" s="45" t="n"/>
      <c r="I143" s="45" t="n"/>
      <c r="J143" s="46">
        <f>IF(ISBLANK(I143),"",IF(I143&lt;TODAY(),"期限切れ",IF(I143&lt;=TODAY()+30,"交換間近","有効")))</f>
      </c>
      <c r="K143" s="39" t="n"/>
      <c r="L143" s="37" t="n"/>
    </row>
    <row r="144" ht="21" customHeight="true">
      <c r="A144" s="36" t="n"/>
      <c r="B144" s="45" t="n"/>
      <c r="C144" s="37" t="n"/>
      <c r="D144" s="38" t="n"/>
      <c r="E144" s="39" t="n"/>
      <c r="F144" s="40" t="n"/>
      <c r="G144" s="39" t="n"/>
      <c r="H144" s="45" t="n"/>
      <c r="I144" s="45" t="n"/>
      <c r="J144" s="46">
        <f>IF(ISBLANK(I144),"",IF(I144&lt;TODAY(),"期限切れ",IF(I144&lt;=TODAY()+30,"交換間近","有効")))</f>
      </c>
      <c r="K144" s="39" t="n"/>
      <c r="L144" s="37" t="n"/>
    </row>
    <row r="145" ht="21" customHeight="true">
      <c r="A145" s="36" t="n"/>
      <c r="B145" s="45" t="n"/>
      <c r="C145" s="37" t="n"/>
      <c r="D145" s="38" t="n"/>
      <c r="E145" s="39" t="n"/>
      <c r="F145" s="40" t="n"/>
      <c r="G145" s="39" t="n"/>
      <c r="H145" s="45" t="n"/>
      <c r="I145" s="45" t="n"/>
      <c r="J145" s="46">
        <f>IF(ISBLANK(I145),"",IF(I145&lt;TODAY(),"期限切れ",IF(I145&lt;=TODAY()+30,"交換間近","有効")))</f>
      </c>
      <c r="K145" s="39" t="n"/>
      <c r="L145" s="37" t="n"/>
    </row>
    <row r="146" ht="21" customHeight="true">
      <c r="A146" s="36" t="n"/>
      <c r="B146" s="45" t="n"/>
      <c r="C146" s="37" t="n"/>
      <c r="D146" s="38" t="n"/>
      <c r="E146" s="39" t="n"/>
      <c r="F146" s="40" t="n"/>
      <c r="G146" s="39" t="n"/>
      <c r="H146" s="45" t="n"/>
      <c r="I146" s="45" t="n"/>
      <c r="J146" s="46">
        <f>IF(ISBLANK(I146),"",IF(I146&lt;TODAY(),"期限切れ",IF(I146&lt;=TODAY()+30,"交換間近","有効")))</f>
      </c>
      <c r="K146" s="39" t="n"/>
      <c r="L146" s="37" t="n"/>
    </row>
    <row r="147" ht="21" customHeight="true">
      <c r="A147" s="36" t="n"/>
      <c r="B147" s="45" t="n"/>
      <c r="C147" s="37" t="n"/>
      <c r="D147" s="38" t="n"/>
      <c r="E147" s="39" t="n"/>
      <c r="F147" s="40" t="n"/>
      <c r="G147" s="39" t="n"/>
      <c r="H147" s="45" t="n"/>
      <c r="I147" s="45" t="n"/>
      <c r="J147" s="46">
        <f>IF(ISBLANK(I147),"",IF(I147&lt;TODAY(),"期限切れ",IF(I147&lt;=TODAY()+30,"交換間近","有効")))</f>
      </c>
      <c r="K147" s="39" t="n"/>
      <c r="L147" s="37" t="n"/>
    </row>
    <row r="148" ht="21" customHeight="true">
      <c r="A148" s="36" t="n"/>
      <c r="B148" s="45" t="n"/>
      <c r="C148" s="37" t="n"/>
      <c r="D148" s="38" t="n"/>
      <c r="E148" s="39" t="n"/>
      <c r="F148" s="40" t="n"/>
      <c r="G148" s="39" t="n"/>
      <c r="H148" s="45" t="n"/>
      <c r="I148" s="45" t="n"/>
      <c r="J148" s="46">
        <f>IF(ISBLANK(I148),"",IF(I148&lt;TODAY(),"期限切れ",IF(I148&lt;=TODAY()+30,"交換間近","有効")))</f>
      </c>
      <c r="K148" s="39" t="n"/>
      <c r="L148" s="37" t="n"/>
    </row>
    <row r="149" ht="21" customHeight="true">
      <c r="A149" s="36" t="n"/>
      <c r="B149" s="45" t="n"/>
      <c r="C149" s="37" t="n"/>
      <c r="D149" s="38" t="n"/>
      <c r="E149" s="39" t="n"/>
      <c r="F149" s="40" t="n"/>
      <c r="G149" s="39" t="n"/>
      <c r="H149" s="45" t="n"/>
      <c r="I149" s="45" t="n"/>
      <c r="J149" s="46">
        <f>IF(ISBLANK(I149),"",IF(I149&lt;TODAY(),"期限切れ",IF(I149&lt;=TODAY()+30,"交換間近","有効")))</f>
      </c>
      <c r="K149" s="39" t="n"/>
      <c r="L149" s="37" t="n"/>
    </row>
    <row r="150" ht="21" customHeight="true">
      <c r="A150" s="36" t="n"/>
      <c r="B150" s="45" t="n"/>
      <c r="C150" s="37" t="n"/>
      <c r="D150" s="38" t="n"/>
      <c r="E150" s="39" t="n"/>
      <c r="F150" s="40" t="n"/>
      <c r="G150" s="39" t="n"/>
      <c r="H150" s="45" t="n"/>
      <c r="I150" s="45" t="n"/>
      <c r="J150" s="46">
        <f>IF(ISBLANK(I150),"",IF(I150&lt;TODAY(),"期限切れ",IF(I150&lt;=TODAY()+30,"交換間近","有効")))</f>
      </c>
      <c r="K150" s="39" t="n"/>
      <c r="L150" s="37" t="n"/>
    </row>
    <row r="151" ht="21" customHeight="true">
      <c r="A151" s="36" t="n"/>
      <c r="B151" s="45" t="n"/>
      <c r="C151" s="37" t="n"/>
      <c r="D151" s="38" t="n"/>
      <c r="E151" s="39" t="n"/>
      <c r="F151" s="40" t="n"/>
      <c r="G151" s="39" t="n"/>
      <c r="H151" s="45" t="n"/>
      <c r="I151" s="45" t="n"/>
      <c r="J151" s="46">
        <f>IF(ISBLANK(I151),"",IF(I151&lt;TODAY(),"期限切れ",IF(I151&lt;=TODAY()+30,"交換間近","有効")))</f>
      </c>
      <c r="K151" s="39" t="n"/>
      <c r="L151" s="37" t="n"/>
    </row>
    <row r="152" ht="21" customHeight="true">
      <c r="A152" s="36" t="n"/>
      <c r="B152" s="45" t="n"/>
      <c r="C152" s="37" t="n"/>
      <c r="D152" s="38" t="n"/>
      <c r="E152" s="39" t="n"/>
      <c r="F152" s="40" t="n"/>
      <c r="G152" s="39" t="n"/>
      <c r="H152" s="45" t="n"/>
      <c r="I152" s="45" t="n"/>
      <c r="J152" s="46">
        <f>IF(ISBLANK(I152),"",IF(I152&lt;TODAY(),"期限切れ",IF(I152&lt;=TODAY()+30,"交換間近","有効")))</f>
      </c>
      <c r="K152" s="39" t="n"/>
      <c r="L152" s="37" t="n"/>
    </row>
    <row r="153" ht="21" customHeight="true">
      <c r="A153" s="36" t="n"/>
      <c r="B153" s="45" t="n"/>
      <c r="C153" s="37" t="n"/>
      <c r="D153" s="38" t="n"/>
      <c r="E153" s="39" t="n"/>
      <c r="F153" s="40" t="n"/>
      <c r="G153" s="39" t="n"/>
      <c r="H153" s="45" t="n"/>
      <c r="I153" s="45" t="n"/>
      <c r="J153" s="46">
        <f>IF(ISBLANK(I153),"",IF(I153&lt;TODAY(),"期限切れ",IF(I153&lt;=TODAY()+30,"交換間近","有効")))</f>
      </c>
      <c r="K153" s="39" t="n"/>
      <c r="L153" s="37" t="n"/>
    </row>
    <row r="154" ht="21" customHeight="true">
      <c r="A154" s="36" t="n"/>
      <c r="B154" s="45" t="n"/>
      <c r="C154" s="37" t="n"/>
      <c r="D154" s="38" t="n"/>
      <c r="E154" s="39" t="n"/>
      <c r="F154" s="40" t="n"/>
      <c r="G154" s="39" t="n"/>
      <c r="H154" s="45" t="n"/>
      <c r="I154" s="45" t="n"/>
      <c r="J154" s="46">
        <f>IF(ISBLANK(I154),"",IF(I154&lt;TODAY(),"期限切れ",IF(I154&lt;=TODAY()+30,"交換間近","有効")))</f>
      </c>
      <c r="K154" s="39" t="n"/>
      <c r="L154" s="37" t="n"/>
    </row>
    <row r="155" ht="21" customHeight="true">
      <c r="A155" s="36" t="n"/>
      <c r="B155" s="45" t="n"/>
      <c r="C155" s="37" t="n"/>
      <c r="D155" s="38" t="n"/>
      <c r="E155" s="39" t="n"/>
      <c r="F155" s="40" t="n"/>
      <c r="G155" s="39" t="n"/>
      <c r="H155" s="45" t="n"/>
      <c r="I155" s="45" t="n"/>
      <c r="J155" s="46">
        <f>IF(ISBLANK(I155),"",IF(I155&lt;TODAY(),"期限切れ",IF(I155&lt;=TODAY()+30,"交換間近","有効")))</f>
      </c>
      <c r="K155" s="39" t="n"/>
      <c r="L155" s="37" t="n"/>
    </row>
    <row r="156" ht="21" customHeight="true">
      <c r="A156" s="36" t="n"/>
      <c r="B156" s="45" t="n"/>
      <c r="C156" s="37" t="n"/>
      <c r="D156" s="38" t="n"/>
      <c r="E156" s="39" t="n"/>
      <c r="F156" s="40" t="n"/>
      <c r="G156" s="39" t="n"/>
      <c r="H156" s="45" t="n"/>
      <c r="I156" s="45" t="n"/>
      <c r="J156" s="46">
        <f>IF(ISBLANK(I156),"",IF(I156&lt;TODAY(),"期限切れ",IF(I156&lt;=TODAY()+30,"交換間近","有効")))</f>
      </c>
      <c r="K156" s="39" t="n"/>
      <c r="L156" s="37" t="n"/>
    </row>
    <row r="157" ht="21" customHeight="true">
      <c r="A157" s="36" t="n"/>
      <c r="B157" s="45" t="n"/>
      <c r="C157" s="37" t="n"/>
      <c r="D157" s="38" t="n"/>
      <c r="E157" s="39" t="n"/>
      <c r="F157" s="40" t="n"/>
      <c r="G157" s="39" t="n"/>
      <c r="H157" s="45" t="n"/>
      <c r="I157" s="45" t="n"/>
      <c r="J157" s="46">
        <f>IF(ISBLANK(I157),"",IF(I157&lt;TODAY(),"期限切れ",IF(I157&lt;=TODAY()+30,"交換間近","有効")))</f>
      </c>
      <c r="K157" s="39" t="n"/>
      <c r="L157" s="37" t="n"/>
    </row>
    <row r="158" ht="21" customHeight="true">
      <c r="A158" s="36" t="n"/>
      <c r="B158" s="45" t="n"/>
      <c r="C158" s="37" t="n"/>
      <c r="D158" s="38" t="n"/>
      <c r="E158" s="39" t="n"/>
      <c r="F158" s="40" t="n"/>
      <c r="G158" s="39" t="n"/>
      <c r="H158" s="45" t="n"/>
      <c r="I158" s="45" t="n"/>
      <c r="J158" s="46">
        <f>IF(ISBLANK(I158),"",IF(I158&lt;TODAY(),"期限切れ",IF(I158&lt;=TODAY()+30,"交換間近","有効")))</f>
      </c>
      <c r="K158" s="39" t="n"/>
      <c r="L158" s="37" t="n"/>
    </row>
    <row r="159" ht="21" customHeight="true">
      <c r="A159" s="36" t="n"/>
      <c r="B159" s="45" t="n"/>
      <c r="C159" s="37" t="n"/>
      <c r="D159" s="38" t="n"/>
      <c r="E159" s="39" t="n"/>
      <c r="F159" s="40" t="n"/>
      <c r="G159" s="39" t="n"/>
      <c r="H159" s="45" t="n"/>
      <c r="I159" s="45" t="n"/>
      <c r="J159" s="46">
        <f>IF(ISBLANK(I159),"",IF(I159&lt;TODAY(),"期限切れ",IF(I159&lt;=TODAY()+30,"交換間近","有効")))</f>
      </c>
      <c r="K159" s="39" t="n"/>
      <c r="L159" s="37" t="n"/>
    </row>
    <row r="160" ht="21" customHeight="true">
      <c r="A160" s="36" t="n"/>
      <c r="B160" s="45" t="n"/>
      <c r="C160" s="37" t="n"/>
      <c r="D160" s="38" t="n"/>
      <c r="E160" s="39" t="n"/>
      <c r="F160" s="40" t="n"/>
      <c r="G160" s="39" t="n"/>
      <c r="H160" s="45" t="n"/>
      <c r="I160" s="45" t="n"/>
      <c r="J160" s="46">
        <f>IF(ISBLANK(I160),"",IF(I160&lt;TODAY(),"期限切れ",IF(I160&lt;=TODAY()+30,"交換間近","有効")))</f>
      </c>
      <c r="K160" s="39" t="n"/>
      <c r="L160" s="37" t="n"/>
    </row>
    <row r="161" ht="21" customHeight="true">
      <c r="A161" s="36" t="n"/>
      <c r="B161" s="45" t="n"/>
      <c r="C161" s="37" t="n"/>
      <c r="D161" s="38" t="n"/>
      <c r="E161" s="39" t="n"/>
      <c r="F161" s="40" t="n"/>
      <c r="G161" s="39" t="n"/>
      <c r="H161" s="45" t="n"/>
      <c r="I161" s="45" t="n"/>
      <c r="J161" s="46">
        <f>IF(ISBLANK(I161),"",IF(I161&lt;TODAY(),"期限切れ",IF(I161&lt;=TODAY()+30,"交換間近","有効")))</f>
      </c>
      <c r="K161" s="39" t="n"/>
      <c r="L161" s="37" t="n"/>
    </row>
    <row r="162" ht="21" customHeight="true">
      <c r="A162" s="36" t="n"/>
      <c r="B162" s="45" t="n"/>
      <c r="C162" s="37" t="n"/>
      <c r="D162" s="38" t="n"/>
      <c r="E162" s="39" t="n"/>
      <c r="F162" s="40" t="n"/>
      <c r="G162" s="39" t="n"/>
      <c r="H162" s="45" t="n"/>
      <c r="I162" s="45" t="n"/>
      <c r="J162" s="46">
        <f>IF(ISBLANK(I162),"",IF(I162&lt;TODAY(),"期限切れ",IF(I162&lt;=TODAY()+30,"交換間近","有効")))</f>
      </c>
      <c r="K162" s="39" t="n"/>
      <c r="L162" s="37" t="n"/>
    </row>
    <row r="163" ht="21" customHeight="true">
      <c r="A163" s="36" t="n"/>
      <c r="B163" s="45" t="n"/>
      <c r="C163" s="37" t="n"/>
      <c r="D163" s="38" t="n"/>
      <c r="E163" s="39" t="n"/>
      <c r="F163" s="40" t="n"/>
      <c r="G163" s="39" t="n"/>
      <c r="H163" s="45" t="n"/>
      <c r="I163" s="45" t="n"/>
      <c r="J163" s="46">
        <f>IF(ISBLANK(I163),"",IF(I163&lt;TODAY(),"期限切れ",IF(I163&lt;=TODAY()+30,"交換間近","有効")))</f>
      </c>
      <c r="K163" s="39" t="n"/>
      <c r="L163" s="37" t="n"/>
    </row>
    <row r="164" ht="21" customHeight="true">
      <c r="A164" s="36" t="n"/>
      <c r="B164" s="45" t="n"/>
      <c r="C164" s="37" t="n"/>
      <c r="D164" s="38" t="n"/>
      <c r="E164" s="39" t="n"/>
      <c r="F164" s="40" t="n"/>
      <c r="G164" s="39" t="n"/>
      <c r="H164" s="45" t="n"/>
      <c r="I164" s="45" t="n"/>
      <c r="J164" s="46">
        <f>IF(ISBLANK(I164),"",IF(I164&lt;TODAY(),"期限切れ",IF(I164&lt;=TODAY()+30,"交換間近","有効")))</f>
      </c>
      <c r="K164" s="39" t="n"/>
      <c r="L164" s="37" t="n"/>
    </row>
    <row r="165" ht="21" customHeight="true">
      <c r="A165" s="36" t="n"/>
      <c r="B165" s="45" t="n"/>
      <c r="C165" s="37" t="n"/>
      <c r="D165" s="38" t="n"/>
      <c r="E165" s="39" t="n"/>
      <c r="F165" s="40" t="n"/>
      <c r="G165" s="39" t="n"/>
      <c r="H165" s="45" t="n"/>
      <c r="I165" s="45" t="n"/>
      <c r="J165" s="46">
        <f>IF(ISBLANK(I165),"",IF(I165&lt;TODAY(),"期限切れ",IF(I165&lt;=TODAY()+30,"交換間近","有効")))</f>
      </c>
      <c r="K165" s="39" t="n"/>
      <c r="L165" s="37" t="n"/>
    </row>
    <row r="166" ht="21" customHeight="true">
      <c r="A166" s="36" t="n"/>
      <c r="B166" s="45" t="n"/>
      <c r="C166" s="37" t="n"/>
      <c r="D166" s="38" t="n"/>
      <c r="E166" s="39" t="n"/>
      <c r="F166" s="40" t="n"/>
      <c r="G166" s="39" t="n"/>
      <c r="H166" s="45" t="n"/>
      <c r="I166" s="45" t="n"/>
      <c r="J166" s="46">
        <f>IF(ISBLANK(I166),"",IF(I166&lt;TODAY(),"期限切れ",IF(I166&lt;=TODAY()+30,"交換間近","有効")))</f>
      </c>
      <c r="K166" s="39" t="n"/>
      <c r="L166" s="37" t="n"/>
    </row>
    <row r="167" ht="21" customHeight="true">
      <c r="A167" s="36" t="n"/>
      <c r="B167" s="45" t="n"/>
      <c r="C167" s="37" t="n"/>
      <c r="D167" s="38" t="n"/>
      <c r="E167" s="39" t="n"/>
      <c r="F167" s="40" t="n"/>
      <c r="G167" s="39" t="n"/>
      <c r="H167" s="45" t="n"/>
      <c r="I167" s="45" t="n"/>
      <c r="J167" s="46">
        <f>IF(ISBLANK(I167),"",IF(I167&lt;TODAY(),"期限切れ",IF(I167&lt;=TODAY()+30,"交換間近","有効")))</f>
      </c>
      <c r="K167" s="39" t="n"/>
      <c r="L167" s="37" t="n"/>
    </row>
    <row r="168" ht="21" customHeight="true">
      <c r="A168" s="36" t="n"/>
      <c r="B168" s="45" t="n"/>
      <c r="C168" s="37" t="n"/>
      <c r="D168" s="38" t="n"/>
      <c r="E168" s="39" t="n"/>
      <c r="F168" s="40" t="n"/>
      <c r="G168" s="39" t="n"/>
      <c r="H168" s="45" t="n"/>
      <c r="I168" s="45" t="n"/>
      <c r="J168" s="46">
        <f>IF(ISBLANK(I168),"",IF(I168&lt;TODAY(),"期限切れ",IF(I168&lt;=TODAY()+30,"交換間近","有効")))</f>
      </c>
      <c r="K168" s="39" t="n"/>
      <c r="L168" s="37" t="n"/>
    </row>
    <row r="169" ht="21" customHeight="true">
      <c r="A169" s="36" t="n"/>
      <c r="B169" s="45" t="n"/>
      <c r="C169" s="37" t="n"/>
      <c r="D169" s="38" t="n"/>
      <c r="E169" s="39" t="n"/>
      <c r="F169" s="40" t="n"/>
      <c r="G169" s="39" t="n"/>
      <c r="H169" s="45" t="n"/>
      <c r="I169" s="45" t="n"/>
      <c r="J169" s="46">
        <f>IF(ISBLANK(I169),"",IF(I169&lt;TODAY(),"期限切れ",IF(I169&lt;=TODAY()+30,"交換間近","有効")))</f>
      </c>
      <c r="K169" s="39" t="n"/>
      <c r="L169" s="37" t="n"/>
    </row>
    <row r="170" ht="21" customHeight="true">
      <c r="A170" s="36" t="n"/>
      <c r="B170" s="45" t="n"/>
      <c r="C170" s="37" t="n"/>
      <c r="D170" s="38" t="n"/>
      <c r="E170" s="39" t="n"/>
      <c r="F170" s="40" t="n"/>
      <c r="G170" s="39" t="n"/>
      <c r="H170" s="45" t="n"/>
      <c r="I170" s="45" t="n"/>
      <c r="J170" s="46">
        <f>IF(ISBLANK(I170),"",IF(I170&lt;TODAY(),"期限切れ",IF(I170&lt;=TODAY()+30,"交換間近","有効")))</f>
      </c>
      <c r="K170" s="39" t="n"/>
      <c r="L170" s="37" t="n"/>
    </row>
    <row r="171" ht="21" customHeight="true">
      <c r="A171" s="36" t="n"/>
      <c r="B171" s="45" t="n"/>
      <c r="C171" s="37" t="n"/>
      <c r="D171" s="38" t="n"/>
      <c r="E171" s="39" t="n"/>
      <c r="F171" s="40" t="n"/>
      <c r="G171" s="39" t="n"/>
      <c r="H171" s="45" t="n"/>
      <c r="I171" s="45" t="n"/>
      <c r="J171" s="46">
        <f>IF(ISBLANK(I171),"",IF(I171&lt;TODAY(),"期限切れ",IF(I171&lt;=TODAY()+30,"交換間近","有効")))</f>
      </c>
      <c r="K171" s="39" t="n"/>
      <c r="L171" s="37" t="n"/>
    </row>
    <row r="172" ht="21" customHeight="true">
      <c r="A172" s="36" t="n"/>
      <c r="B172" s="45" t="n"/>
      <c r="C172" s="37" t="n"/>
      <c r="D172" s="38" t="n"/>
      <c r="E172" s="39" t="n"/>
      <c r="F172" s="40" t="n"/>
      <c r="G172" s="39" t="n"/>
      <c r="H172" s="45" t="n"/>
      <c r="I172" s="45" t="n"/>
      <c r="J172" s="46">
        <f>IF(ISBLANK(I172),"",IF(I172&lt;TODAY(),"期限切れ",IF(I172&lt;=TODAY()+30,"交換間近","有効")))</f>
      </c>
      <c r="K172" s="39" t="n"/>
      <c r="L172" s="37" t="n"/>
    </row>
    <row r="173" ht="21" customHeight="true">
      <c r="A173" s="36" t="n"/>
      <c r="B173" s="45" t="n"/>
      <c r="C173" s="37" t="n"/>
      <c r="D173" s="38" t="n"/>
      <c r="E173" s="39" t="n"/>
      <c r="F173" s="40" t="n"/>
      <c r="G173" s="39" t="n"/>
      <c r="H173" s="45" t="n"/>
      <c r="I173" s="45" t="n"/>
      <c r="J173" s="46">
        <f>IF(ISBLANK(I173),"",IF(I173&lt;TODAY(),"期限切れ",IF(I173&lt;=TODAY()+30,"交換間近","有効")))</f>
      </c>
      <c r="K173" s="39" t="n"/>
      <c r="L173" s="37" t="n"/>
    </row>
    <row r="174" ht="21" customHeight="true">
      <c r="A174" s="36" t="n"/>
      <c r="B174" s="45" t="n"/>
      <c r="C174" s="37" t="n"/>
      <c r="D174" s="38" t="n"/>
      <c r="E174" s="39" t="n"/>
      <c r="F174" s="40" t="n"/>
      <c r="G174" s="39" t="n"/>
      <c r="H174" s="45" t="n"/>
      <c r="I174" s="45" t="n"/>
      <c r="J174" s="46">
        <f>IF(ISBLANK(I174),"",IF(I174&lt;TODAY(),"期限切れ",IF(I174&lt;=TODAY()+30,"交換間近","有効")))</f>
      </c>
      <c r="K174" s="39" t="n"/>
      <c r="L174" s="37" t="n"/>
    </row>
    <row r="175" ht="21" customHeight="true">
      <c r="A175" s="36" t="n"/>
      <c r="B175" s="45" t="n"/>
      <c r="C175" s="37" t="n"/>
      <c r="D175" s="38" t="n"/>
      <c r="E175" s="39" t="n"/>
      <c r="F175" s="40" t="n"/>
      <c r="G175" s="39" t="n"/>
      <c r="H175" s="45" t="n"/>
      <c r="I175" s="45" t="n"/>
      <c r="J175" s="46">
        <f>IF(ISBLANK(I175),"",IF(I175&lt;TODAY(),"期限切れ",IF(I175&lt;=TODAY()+30,"交換間近","有効")))</f>
      </c>
      <c r="K175" s="39" t="n"/>
      <c r="L175" s="37" t="n"/>
    </row>
    <row r="176" ht="21" customHeight="true">
      <c r="A176" s="36" t="n"/>
      <c r="B176" s="45" t="n"/>
      <c r="C176" s="37" t="n"/>
      <c r="D176" s="38" t="n"/>
      <c r="E176" s="39" t="n"/>
      <c r="F176" s="40" t="n"/>
      <c r="G176" s="39" t="n"/>
      <c r="H176" s="45" t="n"/>
      <c r="I176" s="45" t="n"/>
      <c r="J176" s="46">
        <f>IF(ISBLANK(I176),"",IF(I176&lt;TODAY(),"期限切れ",IF(I176&lt;=TODAY()+30,"交換間近","有効")))</f>
      </c>
      <c r="K176" s="39" t="n"/>
      <c r="L176" s="37" t="n"/>
    </row>
    <row r="177" ht="21" customHeight="true">
      <c r="A177" s="36" t="n"/>
      <c r="B177" s="45" t="n"/>
      <c r="C177" s="37" t="n"/>
      <c r="D177" s="38" t="n"/>
      <c r="E177" s="39" t="n"/>
      <c r="F177" s="40" t="n"/>
      <c r="G177" s="39" t="n"/>
      <c r="H177" s="45" t="n"/>
      <c r="I177" s="45" t="n"/>
      <c r="J177" s="46">
        <f>IF(ISBLANK(I177),"",IF(I177&lt;TODAY(),"期限切れ",IF(I177&lt;=TODAY()+30,"交換間近","有効")))</f>
      </c>
      <c r="K177" s="39" t="n"/>
      <c r="L177" s="37" t="n"/>
    </row>
    <row r="178" ht="21" customHeight="true">
      <c r="A178" s="36" t="n"/>
      <c r="B178" s="45" t="n"/>
      <c r="C178" s="37" t="n"/>
      <c r="D178" s="38" t="n"/>
      <c r="E178" s="39" t="n"/>
      <c r="F178" s="40" t="n"/>
      <c r="G178" s="39" t="n"/>
      <c r="H178" s="45" t="n"/>
      <c r="I178" s="45" t="n"/>
      <c r="J178" s="46">
        <f>IF(ISBLANK(I178),"",IF(I178&lt;TODAY(),"期限切れ",IF(I178&lt;=TODAY()+30,"交換間近","有効")))</f>
      </c>
      <c r="K178" s="39" t="n"/>
      <c r="L178" s="37" t="n"/>
    </row>
    <row r="179" ht="21" customHeight="true">
      <c r="A179" s="36" t="n"/>
      <c r="B179" s="45" t="n"/>
      <c r="C179" s="37" t="n"/>
      <c r="D179" s="38" t="n"/>
      <c r="E179" s="39" t="n"/>
      <c r="F179" s="40" t="n"/>
      <c r="G179" s="39" t="n"/>
      <c r="H179" s="45" t="n"/>
      <c r="I179" s="45" t="n"/>
      <c r="J179" s="46">
        <f>IF(ISBLANK(I179),"",IF(I179&lt;TODAY(),"期限切れ",IF(I179&lt;=TODAY()+30,"交換間近","有効")))</f>
      </c>
      <c r="K179" s="39" t="n"/>
      <c r="L179" s="37" t="n"/>
    </row>
    <row r="180" ht="21" customHeight="true">
      <c r="A180" s="36" t="n"/>
      <c r="B180" s="45" t="n"/>
      <c r="C180" s="37" t="n"/>
      <c r="D180" s="38" t="n"/>
      <c r="E180" s="39" t="n"/>
      <c r="F180" s="40" t="n"/>
      <c r="G180" s="39" t="n"/>
      <c r="H180" s="45" t="n"/>
      <c r="I180" s="45" t="n"/>
      <c r="J180" s="46">
        <f>IF(ISBLANK(I180),"",IF(I180&lt;TODAY(),"期限切れ",IF(I180&lt;=TODAY()+30,"交換間近","有効")))</f>
      </c>
      <c r="K180" s="39" t="n"/>
      <c r="L180" s="37" t="n"/>
    </row>
    <row r="181" ht="21" customHeight="true">
      <c r="A181" s="36" t="n"/>
      <c r="B181" s="45" t="n"/>
      <c r="C181" s="37" t="n"/>
      <c r="D181" s="38" t="n"/>
      <c r="E181" s="39" t="n"/>
      <c r="F181" s="40" t="n"/>
      <c r="G181" s="39" t="n"/>
      <c r="H181" s="45" t="n"/>
      <c r="I181" s="45" t="n"/>
      <c r="J181" s="46">
        <f>IF(ISBLANK(I181),"",IF(I181&lt;TODAY(),"期限切れ",IF(I181&lt;=TODAY()+30,"交換間近","有効")))</f>
      </c>
      <c r="K181" s="39" t="n"/>
      <c r="L181" s="37" t="n"/>
    </row>
    <row r="182" ht="21" customHeight="true">
      <c r="A182" s="36" t="n"/>
      <c r="B182" s="45" t="n"/>
      <c r="C182" s="37" t="n"/>
      <c r="D182" s="38" t="n"/>
      <c r="E182" s="39" t="n"/>
      <c r="F182" s="40" t="n"/>
      <c r="G182" s="39" t="n"/>
      <c r="H182" s="45" t="n"/>
      <c r="I182" s="45" t="n"/>
      <c r="J182" s="46">
        <f>IF(ISBLANK(I182),"",IF(I182&lt;TODAY(),"期限切れ",IF(I182&lt;=TODAY()+30,"交換間近","有効")))</f>
      </c>
      <c r="K182" s="39" t="n"/>
      <c r="L182" s="37" t="n"/>
    </row>
    <row r="183" ht="21" customHeight="true">
      <c r="A183" s="36" t="n"/>
      <c r="B183" s="45" t="n"/>
      <c r="C183" s="37" t="n"/>
      <c r="D183" s="38" t="n"/>
      <c r="E183" s="39" t="n"/>
      <c r="F183" s="40" t="n"/>
      <c r="G183" s="39" t="n"/>
      <c r="H183" s="45" t="n"/>
      <c r="I183" s="45" t="n"/>
      <c r="J183" s="46">
        <f>IF(ISBLANK(I183),"",IF(I183&lt;TODAY(),"期限切れ",IF(I183&lt;=TODAY()+30,"交換間近","有効")))</f>
      </c>
      <c r="K183" s="39" t="n"/>
      <c r="L183" s="37" t="n"/>
    </row>
    <row r="184" ht="21" customHeight="true">
      <c r="A184" s="36" t="n"/>
      <c r="B184" s="45" t="n"/>
      <c r="C184" s="37" t="n"/>
      <c r="D184" s="38" t="n"/>
      <c r="E184" s="39" t="n"/>
      <c r="F184" s="40" t="n"/>
      <c r="G184" s="39" t="n"/>
      <c r="H184" s="45" t="n"/>
      <c r="I184" s="45" t="n"/>
      <c r="J184" s="46">
        <f>IF(ISBLANK(I184),"",IF(I184&lt;TODAY(),"期限切れ",IF(I184&lt;=TODAY()+30,"交換間近","有効")))</f>
      </c>
      <c r="K184" s="39" t="n"/>
      <c r="L184" s="37" t="n"/>
    </row>
    <row r="185" ht="21" customHeight="true">
      <c r="A185" s="36" t="n"/>
      <c r="B185" s="45" t="n"/>
      <c r="C185" s="37" t="n"/>
      <c r="D185" s="38" t="n"/>
      <c r="E185" s="39" t="n"/>
      <c r="F185" s="40" t="n"/>
      <c r="G185" s="39" t="n"/>
      <c r="H185" s="45" t="n"/>
      <c r="I185" s="45" t="n"/>
      <c r="J185" s="46">
        <f>IF(ISBLANK(I185),"",IF(I185&lt;TODAY(),"期限切れ",IF(I185&lt;=TODAY()+30,"交換間近","有効")))</f>
      </c>
      <c r="K185" s="39" t="n"/>
      <c r="L185" s="37" t="n"/>
    </row>
    <row r="186" ht="21" customHeight="true">
      <c r="A186" s="36" t="n"/>
      <c r="B186" s="45" t="n"/>
      <c r="C186" s="37" t="n"/>
      <c r="D186" s="38" t="n"/>
      <c r="E186" s="39" t="n"/>
      <c r="F186" s="40" t="n"/>
      <c r="G186" s="39" t="n"/>
      <c r="H186" s="45" t="n"/>
      <c r="I186" s="45" t="n"/>
      <c r="J186" s="46">
        <f>IF(ISBLANK(I186),"",IF(I186&lt;TODAY(),"期限切れ",IF(I186&lt;=TODAY()+30,"交換間近","有効")))</f>
      </c>
      <c r="K186" s="39" t="n"/>
      <c r="L186" s="37" t="n"/>
    </row>
    <row r="187" ht="21" customHeight="true">
      <c r="A187" s="36" t="n"/>
      <c r="B187" s="45" t="n"/>
      <c r="C187" s="37" t="n"/>
      <c r="D187" s="38" t="n"/>
      <c r="E187" s="39" t="n"/>
      <c r="F187" s="40" t="n"/>
      <c r="G187" s="39" t="n"/>
      <c r="H187" s="45" t="n"/>
      <c r="I187" s="45" t="n"/>
      <c r="J187" s="46">
        <f>IF(ISBLANK(I187),"",IF(I187&lt;TODAY(),"期限切れ",IF(I187&lt;=TODAY()+30,"交換間近","有効")))</f>
      </c>
      <c r="K187" s="39" t="n"/>
      <c r="L187" s="37" t="n"/>
    </row>
    <row r="188" ht="21" customHeight="true">
      <c r="A188" s="36" t="n"/>
      <c r="B188" s="45" t="n"/>
      <c r="C188" s="37" t="n"/>
      <c r="D188" s="38" t="n"/>
      <c r="E188" s="39" t="n"/>
      <c r="F188" s="40" t="n"/>
      <c r="G188" s="39" t="n"/>
      <c r="H188" s="45" t="n"/>
      <c r="I188" s="45" t="n"/>
      <c r="J188" s="46">
        <f>IF(ISBLANK(I188),"",IF(I188&lt;TODAY(),"期限切れ",IF(I188&lt;=TODAY()+30,"交換間近","有効")))</f>
      </c>
      <c r="K188" s="39" t="n"/>
      <c r="L188" s="37" t="n"/>
    </row>
    <row r="189" ht="21" customHeight="true">
      <c r="A189" s="36" t="n"/>
      <c r="B189" s="45" t="n"/>
      <c r="C189" s="37" t="n"/>
      <c r="D189" s="38" t="n"/>
      <c r="E189" s="39" t="n"/>
      <c r="F189" s="40" t="n"/>
      <c r="G189" s="39" t="n"/>
      <c r="H189" s="45" t="n"/>
      <c r="I189" s="45" t="n"/>
      <c r="J189" s="46">
        <f>IF(ISBLANK(I189),"",IF(I189&lt;TODAY(),"期限切れ",IF(I189&lt;=TODAY()+30,"交換間近","有効")))</f>
      </c>
      <c r="K189" s="39" t="n"/>
      <c r="L189" s="37" t="n"/>
    </row>
    <row r="190" ht="21" customHeight="true">
      <c r="A190" s="36" t="n"/>
      <c r="B190" s="45" t="n"/>
      <c r="C190" s="37" t="n"/>
      <c r="D190" s="38" t="n"/>
      <c r="E190" s="39" t="n"/>
      <c r="F190" s="40" t="n"/>
      <c r="G190" s="39" t="n"/>
      <c r="H190" s="45" t="n"/>
      <c r="I190" s="45" t="n"/>
      <c r="J190" s="46">
        <f>IF(ISBLANK(I190),"",IF(I190&lt;TODAY(),"期限切れ",IF(I190&lt;=TODAY()+30,"交換間近","有効")))</f>
      </c>
      <c r="K190" s="39" t="n"/>
      <c r="L190" s="37" t="n"/>
    </row>
    <row r="191" ht="21" customHeight="true">
      <c r="A191" s="36" t="n"/>
      <c r="B191" s="45" t="n"/>
      <c r="C191" s="37" t="n"/>
      <c r="D191" s="38" t="n"/>
      <c r="E191" s="39" t="n"/>
      <c r="F191" s="40" t="n"/>
      <c r="G191" s="39" t="n"/>
      <c r="H191" s="45" t="n"/>
      <c r="I191" s="45" t="n"/>
      <c r="J191" s="46">
        <f>IF(ISBLANK(I191),"",IF(I191&lt;TODAY(),"期限切れ",IF(I191&lt;=TODAY()+30,"交換間近","有効")))</f>
      </c>
      <c r="K191" s="39" t="n"/>
      <c r="L191" s="37" t="n"/>
    </row>
    <row r="192" ht="21" customHeight="true">
      <c r="A192" s="36" t="n"/>
      <c r="B192" s="45" t="n"/>
      <c r="C192" s="37" t="n"/>
      <c r="D192" s="38" t="n"/>
      <c r="E192" s="39" t="n"/>
      <c r="F192" s="40" t="n"/>
      <c r="G192" s="39" t="n"/>
      <c r="H192" s="45" t="n"/>
      <c r="I192" s="45" t="n"/>
      <c r="J192" s="46">
        <f>IF(ISBLANK(I192),"",IF(I192&lt;TODAY(),"期限切れ",IF(I192&lt;=TODAY()+30,"交換間近","有効")))</f>
      </c>
      <c r="K192" s="39" t="n"/>
      <c r="L192" s="37" t="n"/>
    </row>
    <row r="193" ht="21" customHeight="true">
      <c r="A193" s="36" t="n"/>
      <c r="B193" s="45" t="n"/>
      <c r="C193" s="37" t="n"/>
      <c r="D193" s="38" t="n"/>
      <c r="E193" s="39" t="n"/>
      <c r="F193" s="40" t="n"/>
      <c r="G193" s="39" t="n"/>
      <c r="H193" s="45" t="n"/>
      <c r="I193" s="45" t="n"/>
      <c r="J193" s="46">
        <f>IF(ISBLANK(I193),"",IF(I193&lt;TODAY(),"期限切れ",IF(I193&lt;=TODAY()+30,"交換間近","有効")))</f>
      </c>
      <c r="K193" s="39" t="n"/>
      <c r="L193" s="37" t="n"/>
    </row>
    <row r="194" ht="21" customHeight="true">
      <c r="A194" s="36" t="n"/>
      <c r="B194" s="45" t="n"/>
      <c r="C194" s="37" t="n"/>
      <c r="D194" s="38" t="n"/>
      <c r="E194" s="39" t="n"/>
      <c r="F194" s="40" t="n"/>
      <c r="G194" s="39" t="n"/>
      <c r="H194" s="45" t="n"/>
      <c r="I194" s="45" t="n"/>
      <c r="J194" s="46">
        <f>IF(ISBLANK(I194),"",IF(I194&lt;TODAY(),"期限切れ",IF(I194&lt;=TODAY()+30,"交換間近","有効")))</f>
      </c>
      <c r="K194" s="39" t="n"/>
      <c r="L194" s="37" t="n"/>
    </row>
    <row r="195" ht="21" customHeight="true">
      <c r="A195" s="36" t="n"/>
      <c r="B195" s="45" t="n"/>
      <c r="C195" s="37" t="n"/>
      <c r="D195" s="38" t="n"/>
      <c r="E195" s="39" t="n"/>
      <c r="F195" s="40" t="n"/>
      <c r="G195" s="39" t="n"/>
      <c r="H195" s="45" t="n"/>
      <c r="I195" s="45" t="n"/>
      <c r="J195" s="46">
        <f>IF(ISBLANK(I195),"",IF(I195&lt;TODAY(),"期限切れ",IF(I195&lt;=TODAY()+30,"交換間近","有効")))</f>
      </c>
      <c r="K195" s="39" t="n"/>
      <c r="L195" s="37" t="n"/>
    </row>
    <row r="196" ht="21" customHeight="true">
      <c r="A196" s="36" t="n"/>
      <c r="B196" s="45" t="n"/>
      <c r="C196" s="37" t="n"/>
      <c r="D196" s="38" t="n"/>
      <c r="E196" s="39" t="n"/>
      <c r="F196" s="40" t="n"/>
      <c r="G196" s="39" t="n"/>
      <c r="H196" s="45" t="n"/>
      <c r="I196" s="45" t="n"/>
      <c r="J196" s="46">
        <f>IF(ISBLANK(I196),"",IF(I196&lt;TODAY(),"期限切れ",IF(I196&lt;=TODAY()+30,"交換間近","有効")))</f>
      </c>
      <c r="K196" s="39" t="n"/>
      <c r="L196" s="37" t="n"/>
    </row>
    <row r="197" ht="21" customHeight="true">
      <c r="A197" s="36" t="n"/>
      <c r="B197" s="45" t="n"/>
      <c r="C197" s="37" t="n"/>
      <c r="D197" s="38" t="n"/>
      <c r="E197" s="39" t="n"/>
      <c r="F197" s="40" t="n"/>
      <c r="G197" s="39" t="n"/>
      <c r="H197" s="45" t="n"/>
      <c r="I197" s="45" t="n"/>
      <c r="J197" s="46">
        <f>IF(ISBLANK(I197),"",IF(I197&lt;TODAY(),"期限切れ",IF(I197&lt;=TODAY()+30,"交換間近","有効")))</f>
      </c>
      <c r="K197" s="39" t="n"/>
      <c r="L197" s="37" t="n"/>
    </row>
    <row r="198" ht="21" customHeight="true">
      <c r="A198" s="36" t="n"/>
      <c r="B198" s="45" t="n"/>
      <c r="C198" s="37" t="n"/>
      <c r="D198" s="38" t="n"/>
      <c r="E198" s="39" t="n"/>
      <c r="F198" s="40" t="n"/>
      <c r="G198" s="39" t="n"/>
      <c r="H198" s="45" t="n"/>
      <c r="I198" s="45" t="n"/>
      <c r="J198" s="46">
        <f>IF(ISBLANK(I198),"",IF(I198&lt;TODAY(),"期限切れ",IF(I198&lt;=TODAY()+30,"交換間近","有効")))</f>
      </c>
      <c r="K198" s="39" t="n"/>
      <c r="L198" s="37" t="n"/>
    </row>
    <row r="199" ht="21" customHeight="true">
      <c r="A199" s="36" t="n"/>
      <c r="B199" s="45" t="n"/>
      <c r="C199" s="37" t="n"/>
      <c r="D199" s="38" t="n"/>
      <c r="E199" s="39" t="n"/>
      <c r="F199" s="40" t="n"/>
      <c r="G199" s="39" t="n"/>
      <c r="H199" s="45" t="n"/>
      <c r="I199" s="45" t="n"/>
      <c r="J199" s="46">
        <f>IF(ISBLANK(I199),"",IF(I199&lt;TODAY(),"期限切れ",IF(I199&lt;=TODAY()+30,"交換間近","有効")))</f>
      </c>
      <c r="K199" s="39" t="n"/>
      <c r="L199" s="37" t="n"/>
    </row>
    <row r="200" ht="21" customHeight="true">
      <c r="A200" s="36" t="n"/>
      <c r="B200" s="45" t="n"/>
      <c r="C200" s="37" t="n"/>
      <c r="D200" s="38" t="n"/>
      <c r="E200" s="39" t="n"/>
      <c r="F200" s="40" t="n"/>
      <c r="G200" s="39" t="n"/>
      <c r="H200" s="45" t="n"/>
      <c r="I200" s="45" t="n"/>
      <c r="J200" s="46">
        <f>IF(ISBLANK(I200),"",IF(I200&lt;TODAY(),"期限切れ",IF(I200&lt;=TODAY()+30,"交換間近","有効")))</f>
      </c>
      <c r="K200" s="39" t="n"/>
      <c r="L200" s="37" t="n"/>
    </row>
    <row r="201" ht="21" customHeight="true">
      <c r="A201" s="36" t="n"/>
      <c r="B201" s="45" t="n"/>
      <c r="C201" s="37" t="n"/>
      <c r="D201" s="38" t="n"/>
      <c r="E201" s="39" t="n"/>
      <c r="F201" s="40" t="n"/>
      <c r="G201" s="39" t="n"/>
      <c r="H201" s="45" t="n"/>
      <c r="I201" s="45" t="n"/>
      <c r="J201" s="46">
        <f>IF(ISBLANK(I201),"",IF(I201&lt;TODAY(),"期限切れ",IF(I201&lt;=TODAY()+30,"交換間近","有効")))</f>
      </c>
      <c r="K201" s="39" t="n"/>
      <c r="L201" s="37" t="n"/>
    </row>
    <row r="202" ht="21" customHeight="true">
      <c r="A202" s="36" t="n"/>
      <c r="B202" s="45" t="n"/>
      <c r="C202" s="37" t="n"/>
      <c r="D202" s="38" t="n"/>
      <c r="E202" s="39" t="n"/>
      <c r="F202" s="40" t="n"/>
      <c r="G202" s="39" t="n"/>
      <c r="H202" s="45" t="n"/>
      <c r="I202" s="45" t="n"/>
      <c r="J202" s="46">
        <f>IF(ISBLANK(I202),"",IF(I202&lt;TODAY(),"期限切れ",IF(I202&lt;=TODAY()+30,"交換間近","有効")))</f>
      </c>
      <c r="K202" s="39" t="n"/>
      <c r="L202" s="37" t="n"/>
    </row>
    <row r="203" ht="21" customHeight="true">
      <c r="A203" s="36" t="n"/>
      <c r="B203" s="45" t="n"/>
      <c r="C203" s="37" t="n"/>
      <c r="D203" s="38" t="n"/>
      <c r="E203" s="39" t="n"/>
      <c r="F203" s="40" t="n"/>
      <c r="G203" s="39" t="n"/>
      <c r="H203" s="45" t="n"/>
      <c r="I203" s="45" t="n"/>
      <c r="J203" s="46">
        <f>IF(ISBLANK(I203),"",IF(I203&lt;TODAY(),"期限切れ",IF(I203&lt;=TODAY()+30,"交換間近","有効")))</f>
      </c>
      <c r="K203" s="39" t="n"/>
      <c r="L203" s="37" t="n"/>
    </row>
    <row r="204" ht="21" customHeight="true">
      <c r="A204" s="36" t="n"/>
      <c r="B204" s="45" t="n"/>
      <c r="C204" s="37" t="n"/>
      <c r="D204" s="38" t="n"/>
      <c r="E204" s="39" t="n"/>
      <c r="F204" s="40" t="n"/>
      <c r="G204" s="39" t="n"/>
      <c r="H204" s="45" t="n"/>
      <c r="I204" s="45" t="n"/>
      <c r="J204" s="46">
        <f>IF(ISBLANK(I204),"",IF(I204&lt;TODAY(),"期限切れ",IF(I204&lt;=TODAY()+30,"交換間近","有効")))</f>
      </c>
      <c r="K204" s="39" t="n"/>
      <c r="L204" s="37" t="n"/>
    </row>
    <row r="205" ht="21" customHeight="true">
      <c r="A205" s="36" t="n"/>
      <c r="B205" s="45" t="n"/>
      <c r="C205" s="37" t="n"/>
      <c r="D205" s="38" t="n"/>
      <c r="E205" s="39" t="n"/>
      <c r="F205" s="40" t="n"/>
      <c r="G205" s="39" t="n"/>
      <c r="H205" s="45" t="n"/>
      <c r="I205" s="45" t="n"/>
      <c r="J205" s="46">
        <f>IF(ISBLANK(I205),"",IF(I205&lt;TODAY(),"期限切れ",IF(I205&lt;=TODAY()+30,"交換間近","有効")))</f>
      </c>
      <c r="K205" s="39" t="n"/>
      <c r="L205" s="37" t="n"/>
    </row>
  </sheetData>
  <mergeCells count="2">
    <mergeCell ref="A2:L2"/>
    <mergeCell ref="A1:L1"/>
  </mergeCells>
  <conditionalFormatting sqref="J6:J205">
    <cfRule type="expression" dxfId="1" priority="1">
      <formula>$J6="期限切れ"</formula>
    </cfRule>
    <cfRule type="expression" dxfId="1" priority="2">
      <formula>$J6="交換間近"</formula>
    </cfRule>
    <cfRule type="expression" dxfId="2" priority="3">
      <formula>$J6="有効"</formula>
    </cfRule>
  </conditionalFormatting>
  <conditionalFormatting sqref="A6:L205">
    <cfRule type="expression" dxfId="0" priority="4">
      <formula>$K6="未受領"</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4">
    <dataValidation allowBlank="true" error="リストにない値が入力されています。" errorTitle="入力値を確認してください" prompt="リストから選択してください" promptTitle="選択入力" sqref="D6:D205" type="list">
      <formula1>'Settings'!$A$6:$A$12</formula1>
    </dataValidation>
    <dataValidation allowBlank="true" error="リストにない値が入力されています。" errorTitle="入力値を確認してください" prompt="リストから選択してください" promptTitle="選択入力" sqref="E6:E205" type="list">
      <formula1>'Inventory Register'!$A$6:$A$205</formula1>
    </dataValidation>
    <dataValidation allowBlank="true" error="リストにない値が入力されています。" errorTitle="入力値を確認してください" prompt="リストから選択してください" promptTitle="選択入力" sqref="G6:G205" type="list">
      <formula1>'Settings'!$E$6:$E$9</formula1>
    </dataValidation>
    <dataValidation allowBlank="true" error="リストにない値が入力されています。" errorTitle="入力値を確認してください" prompt="リストから選択してください" promptTitle="選択入力" sqref="K6:K205" type="list">
      <formula1>'Settings'!$F$6:$F$7</formula1>
    </dataValidation>
  </dataValidations>
  <pageMargins left="0.75" right="0.75" top="1" bottom="1" header="0.5" footer="0.5"/>
  <pageSetup fitToHeight="0" fitToWidth="1"/>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K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5"/>
    <col customWidth="true" max="3" min="3" width="23"/>
    <col customWidth="true" max="4" min="4" width="13"/>
    <col customWidth="true" max="6" min="5" width="10"/>
    <col customWidth="true" max="8" min="7" width="13"/>
    <col customWidth="true" max="9" min="9" width="10"/>
    <col customWidth="true" max="10" min="10" width="17"/>
    <col customWidth="true" max="11" min="11" width="21"/>
  </cols>
  <sheetData>
    <row r="1" ht="38" customHeight="true">
      <c r="A1" s="1" t="s">
        <v>5</v>
      </c>
      <c r="B1" s="2" t="n"/>
      <c r="C1" s="2" t="n"/>
      <c r="D1" s="2" t="n"/>
      <c r="E1" s="2" t="n"/>
      <c r="F1" s="2" t="n"/>
      <c r="G1" s="2" t="n"/>
      <c r="H1" s="2" t="n"/>
      <c r="I1" s="2" t="n"/>
      <c r="J1" s="2" t="n"/>
      <c r="K1" s="2" t="n"/>
    </row>
    <row r="2" ht="32" customHeight="true">
      <c r="A2" s="17" t="s">
        <v>359</v>
      </c>
    </row>
    <row r="3" ht="22" customHeight="true"/>
    <row r="4" ht="22" customHeight="true"/>
    <row r="5" ht="28" customHeight="true">
      <c r="A5" s="25" t="s">
        <v>178</v>
      </c>
      <c r="B5" s="25" t="s">
        <v>179</v>
      </c>
      <c r="C5" s="25" t="s">
        <v>180</v>
      </c>
      <c r="D5" s="25" t="s">
        <v>57</v>
      </c>
      <c r="E5" s="25" t="s">
        <v>65</v>
      </c>
      <c r="F5" s="25" t="s">
        <v>66</v>
      </c>
      <c r="G5" s="25" t="s">
        <v>67</v>
      </c>
      <c r="H5" s="25" t="s">
        <v>68</v>
      </c>
      <c r="I5" s="25" t="s">
        <v>69</v>
      </c>
      <c r="J5" s="25" t="s">
        <v>181</v>
      </c>
      <c r="K5" s="25" t="s">
        <v>27</v>
      </c>
    </row>
    <row r="6" ht="21" customHeight="true">
      <c r="A6" s="38" t="s">
        <v>165</v>
      </c>
      <c r="B6" s="37" t="s">
        <v>182</v>
      </c>
      <c r="C6" s="37" t="s">
        <v>183</v>
      </c>
      <c r="D6" s="38" t="s">
        <v>184</v>
      </c>
      <c r="E6" s="38" t="s">
        <v>184</v>
      </c>
      <c r="F6" s="38" t="s">
        <v>184</v>
      </c>
      <c r="G6" s="38" t="s">
        <v>185</v>
      </c>
      <c r="H6" s="38" t="s">
        <v>186</v>
      </c>
      <c r="I6" s="38" t="s">
        <v>186</v>
      </c>
      <c r="J6" s="37" t="s">
        <v>187</v>
      </c>
      <c r="K6" s="37" t="s">
        <v>188</v>
      </c>
    </row>
    <row r="7" ht="21" customHeight="true">
      <c r="A7" s="38" t="s">
        <v>189</v>
      </c>
      <c r="B7" s="37" t="s">
        <v>190</v>
      </c>
      <c r="C7" s="37" t="s">
        <v>191</v>
      </c>
      <c r="D7" s="38" t="s">
        <v>184</v>
      </c>
      <c r="E7" s="38" t="s">
        <v>184</v>
      </c>
      <c r="F7" s="38" t="s">
        <v>186</v>
      </c>
      <c r="G7" s="38" t="s">
        <v>184</v>
      </c>
      <c r="H7" s="38" t="s">
        <v>184</v>
      </c>
      <c r="I7" s="38" t="s">
        <v>185</v>
      </c>
      <c r="J7" s="37" t="s">
        <v>192</v>
      </c>
      <c r="K7" s="37" t="s">
        <v>193</v>
      </c>
    </row>
    <row r="8" ht="21" customHeight="true">
      <c r="A8" s="38" t="s">
        <v>194</v>
      </c>
      <c r="B8" s="37" t="s">
        <v>195</v>
      </c>
      <c r="C8" s="37" t="s">
        <v>196</v>
      </c>
      <c r="D8" s="38" t="s">
        <v>185</v>
      </c>
      <c r="E8" s="38" t="s">
        <v>184</v>
      </c>
      <c r="F8" s="38" t="s">
        <v>186</v>
      </c>
      <c r="G8" s="38" t="s">
        <v>184</v>
      </c>
      <c r="H8" s="38" t="s">
        <v>184</v>
      </c>
      <c r="I8" s="38" t="s">
        <v>186</v>
      </c>
      <c r="J8" s="37" t="s">
        <v>197</v>
      </c>
      <c r="K8" s="37" t="s">
        <v>198</v>
      </c>
    </row>
    <row r="9" ht="21" customHeight="true">
      <c r="A9" s="38" t="s">
        <v>199</v>
      </c>
      <c r="B9" s="37" t="s">
        <v>200</v>
      </c>
      <c r="C9" s="37" t="s">
        <v>201</v>
      </c>
      <c r="D9" s="38" t="s">
        <v>184</v>
      </c>
      <c r="E9" s="38" t="s">
        <v>184</v>
      </c>
      <c r="F9" s="38" t="s">
        <v>186</v>
      </c>
      <c r="G9" s="38" t="s">
        <v>184</v>
      </c>
      <c r="H9" s="38" t="s">
        <v>184</v>
      </c>
      <c r="I9" s="38" t="s">
        <v>185</v>
      </c>
      <c r="J9" s="37" t="s">
        <v>202</v>
      </c>
      <c r="K9" s="37" t="s">
        <v>203</v>
      </c>
    </row>
    <row r="10" ht="21" customHeight="true">
      <c r="A10" s="38" t="s">
        <v>204</v>
      </c>
      <c r="B10" s="37" t="s">
        <v>205</v>
      </c>
      <c r="C10" s="37" t="s">
        <v>206</v>
      </c>
      <c r="D10" s="38" t="s">
        <v>184</v>
      </c>
      <c r="E10" s="38" t="s">
        <v>184</v>
      </c>
      <c r="F10" s="38" t="s">
        <v>186</v>
      </c>
      <c r="G10" s="38" t="s">
        <v>185</v>
      </c>
      <c r="H10" s="38" t="s">
        <v>186</v>
      </c>
      <c r="I10" s="38" t="s">
        <v>184</v>
      </c>
      <c r="J10" s="37" t="inlineStr"/>
      <c r="K10" s="37" t="s">
        <v>207</v>
      </c>
    </row>
    <row r="11" ht="21" customHeight="true">
      <c r="A11" s="38" t="n"/>
      <c r="B11" s="37" t="n"/>
      <c r="C11" s="37" t="n"/>
      <c r="D11" s="38" t="n"/>
      <c r="E11" s="38" t="n"/>
      <c r="F11" s="38" t="n"/>
      <c r="G11" s="38" t="n"/>
      <c r="H11" s="38" t="n"/>
      <c r="I11" s="38" t="n"/>
      <c r="J11" s="37" t="n"/>
      <c r="K11" s="37" t="n"/>
    </row>
    <row r="12" ht="21" customHeight="true">
      <c r="A12" s="38" t="n"/>
      <c r="B12" s="37" t="n"/>
      <c r="C12" s="37" t="n"/>
      <c r="D12" s="38" t="n"/>
      <c r="E12" s="38" t="n"/>
      <c r="F12" s="38" t="n"/>
      <c r="G12" s="38" t="n"/>
      <c r="H12" s="38" t="n"/>
      <c r="I12" s="38" t="n"/>
      <c r="J12" s="37" t="n"/>
      <c r="K12" s="37" t="n"/>
    </row>
    <row r="13" ht="21" customHeight="true">
      <c r="A13" s="38" t="n"/>
      <c r="B13" s="37" t="n"/>
      <c r="C13" s="37" t="n"/>
      <c r="D13" s="38" t="n"/>
      <c r="E13" s="38" t="n"/>
      <c r="F13" s="38" t="n"/>
      <c r="G13" s="38" t="n"/>
      <c r="H13" s="38" t="n"/>
      <c r="I13" s="38" t="n"/>
      <c r="J13" s="37" t="n"/>
      <c r="K13" s="37" t="n"/>
    </row>
    <row r="14" ht="21" customHeight="true">
      <c r="A14" s="38" t="n"/>
      <c r="B14" s="37" t="n"/>
      <c r="C14" s="37" t="n"/>
      <c r="D14" s="38" t="n"/>
      <c r="E14" s="38" t="n"/>
      <c r="F14" s="38" t="n"/>
      <c r="G14" s="38" t="n"/>
      <c r="H14" s="38" t="n"/>
      <c r="I14" s="38" t="n"/>
      <c r="J14" s="37" t="n"/>
      <c r="K14" s="37" t="n"/>
    </row>
    <row r="15" ht="21" customHeight="true">
      <c r="A15" s="38" t="n"/>
      <c r="B15" s="37" t="n"/>
      <c r="C15" s="37" t="n"/>
      <c r="D15" s="38" t="n"/>
      <c r="E15" s="38" t="n"/>
      <c r="F15" s="38" t="n"/>
      <c r="G15" s="38" t="n"/>
      <c r="H15" s="38" t="n"/>
      <c r="I15" s="38" t="n"/>
      <c r="J15" s="37" t="n"/>
      <c r="K15" s="37" t="n"/>
    </row>
    <row r="16" ht="21" customHeight="true">
      <c r="A16" s="38" t="n"/>
      <c r="B16" s="37" t="n"/>
      <c r="C16" s="37" t="n"/>
      <c r="D16" s="38" t="n"/>
      <c r="E16" s="38" t="n"/>
      <c r="F16" s="38" t="n"/>
      <c r="G16" s="38" t="n"/>
      <c r="H16" s="38" t="n"/>
      <c r="I16" s="38" t="n"/>
      <c r="J16" s="37" t="n"/>
      <c r="K16" s="37" t="n"/>
    </row>
    <row r="17" ht="21" customHeight="true">
      <c r="A17" s="38" t="n"/>
      <c r="B17" s="37" t="n"/>
      <c r="C17" s="37" t="n"/>
      <c r="D17" s="38" t="n"/>
      <c r="E17" s="38" t="n"/>
      <c r="F17" s="38" t="n"/>
      <c r="G17" s="38" t="n"/>
      <c r="H17" s="38" t="n"/>
      <c r="I17" s="38" t="n"/>
      <c r="J17" s="37" t="n"/>
      <c r="K17" s="37" t="n"/>
    </row>
    <row r="18" ht="21" customHeight="true">
      <c r="A18" s="38" t="n"/>
      <c r="B18" s="37" t="n"/>
      <c r="C18" s="37" t="n"/>
      <c r="D18" s="38" t="n"/>
      <c r="E18" s="38" t="n"/>
      <c r="F18" s="38" t="n"/>
      <c r="G18" s="38" t="n"/>
      <c r="H18" s="38" t="n"/>
      <c r="I18" s="38" t="n"/>
      <c r="J18" s="37" t="n"/>
      <c r="K18" s="37" t="n"/>
    </row>
    <row r="19" ht="21" customHeight="true">
      <c r="A19" s="38" t="n"/>
      <c r="B19" s="37" t="n"/>
      <c r="C19" s="37" t="n"/>
      <c r="D19" s="38" t="n"/>
      <c r="E19" s="38" t="n"/>
      <c r="F19" s="38" t="n"/>
      <c r="G19" s="38" t="n"/>
      <c r="H19" s="38" t="n"/>
      <c r="I19" s="38" t="n"/>
      <c r="J19" s="37" t="n"/>
      <c r="K19" s="37" t="n"/>
    </row>
    <row r="20" ht="21" customHeight="true">
      <c r="A20" s="38" t="n"/>
      <c r="B20" s="37" t="n"/>
      <c r="C20" s="37" t="n"/>
      <c r="D20" s="38" t="n"/>
      <c r="E20" s="38" t="n"/>
      <c r="F20" s="38" t="n"/>
      <c r="G20" s="38" t="n"/>
      <c r="H20" s="38" t="n"/>
      <c r="I20" s="38" t="n"/>
      <c r="J20" s="37" t="n"/>
      <c r="K20" s="37" t="n"/>
    </row>
    <row r="21" ht="21" customHeight="true">
      <c r="A21" s="38" t="n"/>
      <c r="B21" s="37" t="n"/>
      <c r="C21" s="37" t="n"/>
      <c r="D21" s="38" t="n"/>
      <c r="E21" s="38" t="n"/>
      <c r="F21" s="38" t="n"/>
      <c r="G21" s="38" t="n"/>
      <c r="H21" s="38" t="n"/>
      <c r="I21" s="38" t="n"/>
      <c r="J21" s="37" t="n"/>
      <c r="K21" s="37" t="n"/>
    </row>
    <row r="22" ht="21" customHeight="true">
      <c r="A22" s="38" t="n"/>
      <c r="B22" s="37" t="n"/>
      <c r="C22" s="37" t="n"/>
      <c r="D22" s="38" t="n"/>
      <c r="E22" s="38" t="n"/>
      <c r="F22" s="38" t="n"/>
      <c r="G22" s="38" t="n"/>
      <c r="H22" s="38" t="n"/>
      <c r="I22" s="38" t="n"/>
      <c r="J22" s="37" t="n"/>
      <c r="K22" s="37" t="n"/>
    </row>
    <row r="23" ht="21" customHeight="true">
      <c r="A23" s="38" t="n"/>
      <c r="B23" s="37" t="n"/>
      <c r="C23" s="37" t="n"/>
      <c r="D23" s="38" t="n"/>
      <c r="E23" s="38" t="n"/>
      <c r="F23" s="38" t="n"/>
      <c r="G23" s="38" t="n"/>
      <c r="H23" s="38" t="n"/>
      <c r="I23" s="38" t="n"/>
      <c r="J23" s="37" t="n"/>
      <c r="K23" s="37" t="n"/>
    </row>
    <row r="24" ht="21" customHeight="true">
      <c r="A24" s="38" t="n"/>
      <c r="B24" s="37" t="n"/>
      <c r="C24" s="37" t="n"/>
      <c r="D24" s="38" t="n"/>
      <c r="E24" s="38" t="n"/>
      <c r="F24" s="38" t="n"/>
      <c r="G24" s="38" t="n"/>
      <c r="H24" s="38" t="n"/>
      <c r="I24" s="38" t="n"/>
      <c r="J24" s="37" t="n"/>
      <c r="K24" s="37" t="n"/>
    </row>
    <row r="25" ht="21" customHeight="true">
      <c r="A25" s="38" t="n"/>
      <c r="B25" s="37" t="n"/>
      <c r="C25" s="37" t="n"/>
      <c r="D25" s="38" t="n"/>
      <c r="E25" s="38" t="n"/>
      <c r="F25" s="38" t="n"/>
      <c r="G25" s="38" t="n"/>
      <c r="H25" s="38" t="n"/>
      <c r="I25" s="38" t="n"/>
      <c r="J25" s="37" t="n"/>
      <c r="K25" s="37" t="n"/>
    </row>
    <row r="26" ht="21" customHeight="true">
      <c r="A26" s="38" t="n"/>
      <c r="B26" s="37" t="n"/>
      <c r="C26" s="37" t="n"/>
      <c r="D26" s="38" t="n"/>
      <c r="E26" s="38" t="n"/>
      <c r="F26" s="38" t="n"/>
      <c r="G26" s="38" t="n"/>
      <c r="H26" s="38" t="n"/>
      <c r="I26" s="38" t="n"/>
      <c r="J26" s="37" t="n"/>
      <c r="K26" s="37" t="n"/>
    </row>
    <row r="27" ht="21" customHeight="true">
      <c r="A27" s="38" t="n"/>
      <c r="B27" s="37" t="n"/>
      <c r="C27" s="37" t="n"/>
      <c r="D27" s="38" t="n"/>
      <c r="E27" s="38" t="n"/>
      <c r="F27" s="38" t="n"/>
      <c r="G27" s="38" t="n"/>
      <c r="H27" s="38" t="n"/>
      <c r="I27" s="38" t="n"/>
      <c r="J27" s="37" t="n"/>
      <c r="K27" s="37" t="n"/>
    </row>
    <row r="28" ht="21" customHeight="true">
      <c r="A28" s="38" t="n"/>
      <c r="B28" s="37" t="n"/>
      <c r="C28" s="37" t="n"/>
      <c r="D28" s="38" t="n"/>
      <c r="E28" s="38" t="n"/>
      <c r="F28" s="38" t="n"/>
      <c r="G28" s="38" t="n"/>
      <c r="H28" s="38" t="n"/>
      <c r="I28" s="38" t="n"/>
      <c r="J28" s="37" t="n"/>
      <c r="K28" s="37" t="n"/>
    </row>
    <row r="29" ht="21" customHeight="true">
      <c r="A29" s="38" t="n"/>
      <c r="B29" s="37" t="n"/>
      <c r="C29" s="37" t="n"/>
      <c r="D29" s="38" t="n"/>
      <c r="E29" s="38" t="n"/>
      <c r="F29" s="38" t="n"/>
      <c r="G29" s="38" t="n"/>
      <c r="H29" s="38" t="n"/>
      <c r="I29" s="38" t="n"/>
      <c r="J29" s="37" t="n"/>
      <c r="K29" s="37" t="n"/>
    </row>
    <row r="30" ht="21" customHeight="true">
      <c r="A30" s="38" t="n"/>
      <c r="B30" s="37" t="n"/>
      <c r="C30" s="37" t="n"/>
      <c r="D30" s="38" t="n"/>
      <c r="E30" s="38" t="n"/>
      <c r="F30" s="38" t="n"/>
      <c r="G30" s="38" t="n"/>
      <c r="H30" s="38" t="n"/>
      <c r="I30" s="38" t="n"/>
      <c r="J30" s="37" t="n"/>
      <c r="K30" s="37" t="n"/>
    </row>
    <row r="31" ht="21" customHeight="true">
      <c r="A31" s="38" t="n"/>
      <c r="B31" s="37" t="n"/>
      <c r="C31" s="37" t="n"/>
      <c r="D31" s="38" t="n"/>
      <c r="E31" s="38" t="n"/>
      <c r="F31" s="38" t="n"/>
      <c r="G31" s="38" t="n"/>
      <c r="H31" s="38" t="n"/>
      <c r="I31" s="38" t="n"/>
      <c r="J31" s="37" t="n"/>
      <c r="K31" s="37" t="n"/>
    </row>
    <row r="32" ht="21" customHeight="true">
      <c r="A32" s="38" t="n"/>
      <c r="B32" s="37" t="n"/>
      <c r="C32" s="37" t="n"/>
      <c r="D32" s="38" t="n"/>
      <c r="E32" s="38" t="n"/>
      <c r="F32" s="38" t="n"/>
      <c r="G32" s="38" t="n"/>
      <c r="H32" s="38" t="n"/>
      <c r="I32" s="38" t="n"/>
      <c r="J32" s="37" t="n"/>
      <c r="K32" s="37" t="n"/>
    </row>
    <row r="33" ht="21" customHeight="true">
      <c r="A33" s="38" t="n"/>
      <c r="B33" s="37" t="n"/>
      <c r="C33" s="37" t="n"/>
      <c r="D33" s="38" t="n"/>
      <c r="E33" s="38" t="n"/>
      <c r="F33" s="38" t="n"/>
      <c r="G33" s="38" t="n"/>
      <c r="H33" s="38" t="n"/>
      <c r="I33" s="38" t="n"/>
      <c r="J33" s="37" t="n"/>
      <c r="K33" s="37" t="n"/>
    </row>
    <row r="34" ht="21" customHeight="true">
      <c r="A34" s="38" t="n"/>
      <c r="B34" s="37" t="n"/>
      <c r="C34" s="37" t="n"/>
      <c r="D34" s="38" t="n"/>
      <c r="E34" s="38" t="n"/>
      <c r="F34" s="38" t="n"/>
      <c r="G34" s="38" t="n"/>
      <c r="H34" s="38" t="n"/>
      <c r="I34" s="38" t="n"/>
      <c r="J34" s="37" t="n"/>
      <c r="K34" s="37" t="n"/>
    </row>
    <row r="35" ht="21" customHeight="true">
      <c r="A35" s="38" t="n"/>
      <c r="B35" s="37" t="n"/>
      <c r="C35" s="37" t="n"/>
      <c r="D35" s="38" t="n"/>
      <c r="E35" s="38" t="n"/>
      <c r="F35" s="38" t="n"/>
      <c r="G35" s="38" t="n"/>
      <c r="H35" s="38" t="n"/>
      <c r="I35" s="38" t="n"/>
      <c r="J35" s="37" t="n"/>
      <c r="K35" s="37" t="n"/>
    </row>
    <row r="36" ht="21" customHeight="true">
      <c r="A36" s="38" t="n"/>
      <c r="B36" s="37" t="n"/>
      <c r="C36" s="37" t="n"/>
      <c r="D36" s="38" t="n"/>
      <c r="E36" s="38" t="n"/>
      <c r="F36" s="38" t="n"/>
      <c r="G36" s="38" t="n"/>
      <c r="H36" s="38" t="n"/>
      <c r="I36" s="38" t="n"/>
      <c r="J36" s="37" t="n"/>
      <c r="K36" s="37" t="n"/>
    </row>
    <row r="37" ht="21" customHeight="true">
      <c r="A37" s="38" t="n"/>
      <c r="B37" s="37" t="n"/>
      <c r="C37" s="37" t="n"/>
      <c r="D37" s="38" t="n"/>
      <c r="E37" s="38" t="n"/>
      <c r="F37" s="38" t="n"/>
      <c r="G37" s="38" t="n"/>
      <c r="H37" s="38" t="n"/>
      <c r="I37" s="38" t="n"/>
      <c r="J37" s="37" t="n"/>
      <c r="K37" s="37" t="n"/>
    </row>
    <row r="38" ht="21" customHeight="true">
      <c r="A38" s="38" t="n"/>
      <c r="B38" s="37" t="n"/>
      <c r="C38" s="37" t="n"/>
      <c r="D38" s="38" t="n"/>
      <c r="E38" s="38" t="n"/>
      <c r="F38" s="38" t="n"/>
      <c r="G38" s="38" t="n"/>
      <c r="H38" s="38" t="n"/>
      <c r="I38" s="38" t="n"/>
      <c r="J38" s="37" t="n"/>
      <c r="K38" s="37" t="n"/>
    </row>
    <row r="39" ht="21" customHeight="true">
      <c r="A39" s="38" t="n"/>
      <c r="B39" s="37" t="n"/>
      <c r="C39" s="37" t="n"/>
      <c r="D39" s="38" t="n"/>
      <c r="E39" s="38" t="n"/>
      <c r="F39" s="38" t="n"/>
      <c r="G39" s="38" t="n"/>
      <c r="H39" s="38" t="n"/>
      <c r="I39" s="38" t="n"/>
      <c r="J39" s="37" t="n"/>
      <c r="K39" s="37" t="n"/>
    </row>
    <row r="40" ht="21" customHeight="true">
      <c r="A40" s="38" t="n"/>
      <c r="B40" s="37" t="n"/>
      <c r="C40" s="37" t="n"/>
      <c r="D40" s="38" t="n"/>
      <c r="E40" s="38" t="n"/>
      <c r="F40" s="38" t="n"/>
      <c r="G40" s="38" t="n"/>
      <c r="H40" s="38" t="n"/>
      <c r="I40" s="38" t="n"/>
      <c r="J40" s="37" t="n"/>
      <c r="K40" s="37" t="n"/>
    </row>
    <row r="41" ht="21" customHeight="true">
      <c r="A41" s="38" t="n"/>
      <c r="B41" s="37" t="n"/>
      <c r="C41" s="37" t="n"/>
      <c r="D41" s="38" t="n"/>
      <c r="E41" s="38" t="n"/>
      <c r="F41" s="38" t="n"/>
      <c r="G41" s="38" t="n"/>
      <c r="H41" s="38" t="n"/>
      <c r="I41" s="38" t="n"/>
      <c r="J41" s="37" t="n"/>
      <c r="K41" s="37" t="n"/>
    </row>
    <row r="42" ht="21" customHeight="true">
      <c r="A42" s="38" t="n"/>
      <c r="B42" s="37" t="n"/>
      <c r="C42" s="37" t="n"/>
      <c r="D42" s="38" t="n"/>
      <c r="E42" s="38" t="n"/>
      <c r="F42" s="38" t="n"/>
      <c r="G42" s="38" t="n"/>
      <c r="H42" s="38" t="n"/>
      <c r="I42" s="38" t="n"/>
      <c r="J42" s="37" t="n"/>
      <c r="K42" s="37" t="n"/>
    </row>
    <row r="43" ht="21" customHeight="true">
      <c r="A43" s="38" t="n"/>
      <c r="B43" s="37" t="n"/>
      <c r="C43" s="37" t="n"/>
      <c r="D43" s="38" t="n"/>
      <c r="E43" s="38" t="n"/>
      <c r="F43" s="38" t="n"/>
      <c r="G43" s="38" t="n"/>
      <c r="H43" s="38" t="n"/>
      <c r="I43" s="38" t="n"/>
      <c r="J43" s="37" t="n"/>
      <c r="K43" s="37" t="n"/>
    </row>
    <row r="44" ht="21" customHeight="true">
      <c r="A44" s="38" t="n"/>
      <c r="B44" s="37" t="n"/>
      <c r="C44" s="37" t="n"/>
      <c r="D44" s="38" t="n"/>
      <c r="E44" s="38" t="n"/>
      <c r="F44" s="38" t="n"/>
      <c r="G44" s="38" t="n"/>
      <c r="H44" s="38" t="n"/>
      <c r="I44" s="38" t="n"/>
      <c r="J44" s="37" t="n"/>
      <c r="K44" s="37" t="n"/>
    </row>
    <row r="45" ht="21" customHeight="true">
      <c r="A45" s="38" t="n"/>
      <c r="B45" s="37" t="n"/>
      <c r="C45" s="37" t="n"/>
      <c r="D45" s="38" t="n"/>
      <c r="E45" s="38" t="n"/>
      <c r="F45" s="38" t="n"/>
      <c r="G45" s="38" t="n"/>
      <c r="H45" s="38" t="n"/>
      <c r="I45" s="38" t="n"/>
      <c r="J45" s="37" t="n"/>
      <c r="K45" s="37" t="n"/>
    </row>
    <row r="46" ht="21" customHeight="true">
      <c r="A46" s="38" t="n"/>
      <c r="B46" s="37" t="n"/>
      <c r="C46" s="37" t="n"/>
      <c r="D46" s="38" t="n"/>
      <c r="E46" s="38" t="n"/>
      <c r="F46" s="38" t="n"/>
      <c r="G46" s="38" t="n"/>
      <c r="H46" s="38" t="n"/>
      <c r="I46" s="38" t="n"/>
      <c r="J46" s="37" t="n"/>
      <c r="K46" s="37" t="n"/>
    </row>
    <row r="47" ht="21" customHeight="true">
      <c r="A47" s="38" t="n"/>
      <c r="B47" s="37" t="n"/>
      <c r="C47" s="37" t="n"/>
      <c r="D47" s="38" t="n"/>
      <c r="E47" s="38" t="n"/>
      <c r="F47" s="38" t="n"/>
      <c r="G47" s="38" t="n"/>
      <c r="H47" s="38" t="n"/>
      <c r="I47" s="38" t="n"/>
      <c r="J47" s="37" t="n"/>
      <c r="K47" s="37" t="n"/>
    </row>
    <row r="48" ht="21" customHeight="true">
      <c r="A48" s="38" t="n"/>
      <c r="B48" s="37" t="n"/>
      <c r="C48" s="37" t="n"/>
      <c r="D48" s="38" t="n"/>
      <c r="E48" s="38" t="n"/>
      <c r="F48" s="38" t="n"/>
      <c r="G48" s="38" t="n"/>
      <c r="H48" s="38" t="n"/>
      <c r="I48" s="38" t="n"/>
      <c r="J48" s="37" t="n"/>
      <c r="K48" s="37" t="n"/>
    </row>
    <row r="49" ht="21" customHeight="true">
      <c r="A49" s="38" t="n"/>
      <c r="B49" s="37" t="n"/>
      <c r="C49" s="37" t="n"/>
      <c r="D49" s="38" t="n"/>
      <c r="E49" s="38" t="n"/>
      <c r="F49" s="38" t="n"/>
      <c r="G49" s="38" t="n"/>
      <c r="H49" s="38" t="n"/>
      <c r="I49" s="38" t="n"/>
      <c r="J49" s="37" t="n"/>
      <c r="K49" s="37" t="n"/>
    </row>
    <row r="50" ht="21" customHeight="true">
      <c r="A50" s="38" t="n"/>
      <c r="B50" s="37" t="n"/>
      <c r="C50" s="37" t="n"/>
      <c r="D50" s="38" t="n"/>
      <c r="E50" s="38" t="n"/>
      <c r="F50" s="38" t="n"/>
      <c r="G50" s="38" t="n"/>
      <c r="H50" s="38" t="n"/>
      <c r="I50" s="38" t="n"/>
      <c r="J50" s="37" t="n"/>
      <c r="K50" s="37" t="n"/>
    </row>
    <row r="51" ht="21" customHeight="true">
      <c r="A51" s="38" t="n"/>
      <c r="B51" s="37" t="n"/>
      <c r="C51" s="37" t="n"/>
      <c r="D51" s="38" t="n"/>
      <c r="E51" s="38" t="n"/>
      <c r="F51" s="38" t="n"/>
      <c r="G51" s="38" t="n"/>
      <c r="H51" s="38" t="n"/>
      <c r="I51" s="38" t="n"/>
      <c r="J51" s="37" t="n"/>
      <c r="K51" s="37" t="n"/>
    </row>
    <row r="52" ht="21" customHeight="true">
      <c r="A52" s="38" t="n"/>
      <c r="B52" s="37" t="n"/>
      <c r="C52" s="37" t="n"/>
      <c r="D52" s="38" t="n"/>
      <c r="E52" s="38" t="n"/>
      <c r="F52" s="38" t="n"/>
      <c r="G52" s="38" t="n"/>
      <c r="H52" s="38" t="n"/>
      <c r="I52" s="38" t="n"/>
      <c r="J52" s="37" t="n"/>
      <c r="K52" s="37" t="n"/>
    </row>
    <row r="53" ht="21" customHeight="true">
      <c r="A53" s="38" t="n"/>
      <c r="B53" s="37" t="n"/>
      <c r="C53" s="37" t="n"/>
      <c r="D53" s="38" t="n"/>
      <c r="E53" s="38" t="n"/>
      <c r="F53" s="38" t="n"/>
      <c r="G53" s="38" t="n"/>
      <c r="H53" s="38" t="n"/>
      <c r="I53" s="38" t="n"/>
      <c r="J53" s="37" t="n"/>
      <c r="K53" s="37" t="n"/>
    </row>
    <row r="54" ht="21" customHeight="true">
      <c r="A54" s="38" t="n"/>
      <c r="B54" s="37" t="n"/>
      <c r="C54" s="37" t="n"/>
      <c r="D54" s="38" t="n"/>
      <c r="E54" s="38" t="n"/>
      <c r="F54" s="38" t="n"/>
      <c r="G54" s="38" t="n"/>
      <c r="H54" s="38" t="n"/>
      <c r="I54" s="38" t="n"/>
      <c r="J54" s="37" t="n"/>
      <c r="K54" s="37" t="n"/>
    </row>
    <row r="55" ht="21" customHeight="true">
      <c r="A55" s="38" t="n"/>
      <c r="B55" s="37" t="n"/>
      <c r="C55" s="37" t="n"/>
      <c r="D55" s="38" t="n"/>
      <c r="E55" s="38" t="n"/>
      <c r="F55" s="38" t="n"/>
      <c r="G55" s="38" t="n"/>
      <c r="H55" s="38" t="n"/>
      <c r="I55" s="38" t="n"/>
      <c r="J55" s="37" t="n"/>
      <c r="K55" s="37" t="n"/>
    </row>
    <row r="56" ht="21" customHeight="true">
      <c r="A56" s="38" t="n"/>
      <c r="B56" s="37" t="n"/>
      <c r="C56" s="37" t="n"/>
      <c r="D56" s="38" t="n"/>
      <c r="E56" s="38" t="n"/>
      <c r="F56" s="38" t="n"/>
      <c r="G56" s="38" t="n"/>
      <c r="H56" s="38" t="n"/>
      <c r="I56" s="38" t="n"/>
      <c r="J56" s="37" t="n"/>
      <c r="K56" s="37" t="n"/>
    </row>
    <row r="57" ht="21" customHeight="true">
      <c r="A57" s="38" t="n"/>
      <c r="B57" s="37" t="n"/>
      <c r="C57" s="37" t="n"/>
      <c r="D57" s="38" t="n"/>
      <c r="E57" s="38" t="n"/>
      <c r="F57" s="38" t="n"/>
      <c r="G57" s="38" t="n"/>
      <c r="H57" s="38" t="n"/>
      <c r="I57" s="38" t="n"/>
      <c r="J57" s="37" t="n"/>
      <c r="K57" s="37" t="n"/>
    </row>
    <row r="58" ht="21" customHeight="true">
      <c r="A58" s="38" t="n"/>
      <c r="B58" s="37" t="n"/>
      <c r="C58" s="37" t="n"/>
      <c r="D58" s="38" t="n"/>
      <c r="E58" s="38" t="n"/>
      <c r="F58" s="38" t="n"/>
      <c r="G58" s="38" t="n"/>
      <c r="H58" s="38" t="n"/>
      <c r="I58" s="38" t="n"/>
      <c r="J58" s="37" t="n"/>
      <c r="K58" s="37" t="n"/>
    </row>
    <row r="59" ht="21" customHeight="true">
      <c r="A59" s="38" t="n"/>
      <c r="B59" s="37" t="n"/>
      <c r="C59" s="37" t="n"/>
      <c r="D59" s="38" t="n"/>
      <c r="E59" s="38" t="n"/>
      <c r="F59" s="38" t="n"/>
      <c r="G59" s="38" t="n"/>
      <c r="H59" s="38" t="n"/>
      <c r="I59" s="38" t="n"/>
      <c r="J59" s="37" t="n"/>
      <c r="K59" s="37" t="n"/>
    </row>
    <row r="60" ht="21" customHeight="true">
      <c r="A60" s="38" t="n"/>
      <c r="B60" s="37" t="n"/>
      <c r="C60" s="37" t="n"/>
      <c r="D60" s="38" t="n"/>
      <c r="E60" s="38" t="n"/>
      <c r="F60" s="38" t="n"/>
      <c r="G60" s="38" t="n"/>
      <c r="H60" s="38" t="n"/>
      <c r="I60" s="38" t="n"/>
      <c r="J60" s="37" t="n"/>
      <c r="K60" s="37" t="n"/>
    </row>
    <row r="61" ht="21" customHeight="true">
      <c r="A61" s="38" t="n"/>
      <c r="B61" s="37" t="n"/>
      <c r="C61" s="37" t="n"/>
      <c r="D61" s="38" t="n"/>
      <c r="E61" s="38" t="n"/>
      <c r="F61" s="38" t="n"/>
      <c r="G61" s="38" t="n"/>
      <c r="H61" s="38" t="n"/>
      <c r="I61" s="38" t="n"/>
      <c r="J61" s="37" t="n"/>
      <c r="K61" s="37" t="n"/>
    </row>
    <row r="62" ht="21" customHeight="true">
      <c r="A62" s="38" t="n"/>
      <c r="B62" s="37" t="n"/>
      <c r="C62" s="37" t="n"/>
      <c r="D62" s="38" t="n"/>
      <c r="E62" s="38" t="n"/>
      <c r="F62" s="38" t="n"/>
      <c r="G62" s="38" t="n"/>
      <c r="H62" s="38" t="n"/>
      <c r="I62" s="38" t="n"/>
      <c r="J62" s="37" t="n"/>
      <c r="K62" s="37" t="n"/>
    </row>
    <row r="63" ht="21" customHeight="true">
      <c r="A63" s="38" t="n"/>
      <c r="B63" s="37" t="n"/>
      <c r="C63" s="37" t="n"/>
      <c r="D63" s="38" t="n"/>
      <c r="E63" s="38" t="n"/>
      <c r="F63" s="38" t="n"/>
      <c r="G63" s="38" t="n"/>
      <c r="H63" s="38" t="n"/>
      <c r="I63" s="38" t="n"/>
      <c r="J63" s="37" t="n"/>
      <c r="K63" s="37" t="n"/>
    </row>
    <row r="64" ht="21" customHeight="true">
      <c r="A64" s="38" t="n"/>
      <c r="B64" s="37" t="n"/>
      <c r="C64" s="37" t="n"/>
      <c r="D64" s="38" t="n"/>
      <c r="E64" s="38" t="n"/>
      <c r="F64" s="38" t="n"/>
      <c r="G64" s="38" t="n"/>
      <c r="H64" s="38" t="n"/>
      <c r="I64" s="38" t="n"/>
      <c r="J64" s="37" t="n"/>
      <c r="K64" s="37" t="n"/>
    </row>
    <row r="65" ht="21" customHeight="true">
      <c r="A65" s="38" t="n"/>
      <c r="B65" s="37" t="n"/>
      <c r="C65" s="37" t="n"/>
      <c r="D65" s="38" t="n"/>
      <c r="E65" s="38" t="n"/>
      <c r="F65" s="38" t="n"/>
      <c r="G65" s="38" t="n"/>
      <c r="H65" s="38" t="n"/>
      <c r="I65" s="38" t="n"/>
      <c r="J65" s="37" t="n"/>
      <c r="K65" s="37" t="n"/>
    </row>
    <row r="66" ht="21" customHeight="true">
      <c r="A66" s="38" t="n"/>
      <c r="B66" s="37" t="n"/>
      <c r="C66" s="37" t="n"/>
      <c r="D66" s="38" t="n"/>
      <c r="E66" s="38" t="n"/>
      <c r="F66" s="38" t="n"/>
      <c r="G66" s="38" t="n"/>
      <c r="H66" s="38" t="n"/>
      <c r="I66" s="38" t="n"/>
      <c r="J66" s="37" t="n"/>
      <c r="K66" s="37" t="n"/>
    </row>
    <row r="67" ht="21" customHeight="true">
      <c r="A67" s="38" t="n"/>
      <c r="B67" s="37" t="n"/>
      <c r="C67" s="37" t="n"/>
      <c r="D67" s="38" t="n"/>
      <c r="E67" s="38" t="n"/>
      <c r="F67" s="38" t="n"/>
      <c r="G67" s="38" t="n"/>
      <c r="H67" s="38" t="n"/>
      <c r="I67" s="38" t="n"/>
      <c r="J67" s="37" t="n"/>
      <c r="K67" s="37" t="n"/>
    </row>
    <row r="68" ht="21" customHeight="true">
      <c r="A68" s="38" t="n"/>
      <c r="B68" s="37" t="n"/>
      <c r="C68" s="37" t="n"/>
      <c r="D68" s="38" t="n"/>
      <c r="E68" s="38" t="n"/>
      <c r="F68" s="38" t="n"/>
      <c r="G68" s="38" t="n"/>
      <c r="H68" s="38" t="n"/>
      <c r="I68" s="38" t="n"/>
      <c r="J68" s="37" t="n"/>
      <c r="K68" s="37" t="n"/>
    </row>
    <row r="69" ht="21" customHeight="true">
      <c r="A69" s="38" t="n"/>
      <c r="B69" s="37" t="n"/>
      <c r="C69" s="37" t="n"/>
      <c r="D69" s="38" t="n"/>
      <c r="E69" s="38" t="n"/>
      <c r="F69" s="38" t="n"/>
      <c r="G69" s="38" t="n"/>
      <c r="H69" s="38" t="n"/>
      <c r="I69" s="38" t="n"/>
      <c r="J69" s="37" t="n"/>
      <c r="K69" s="37" t="n"/>
    </row>
    <row r="70" ht="21" customHeight="true">
      <c r="A70" s="38" t="n"/>
      <c r="B70" s="37" t="n"/>
      <c r="C70" s="37" t="n"/>
      <c r="D70" s="38" t="n"/>
      <c r="E70" s="38" t="n"/>
      <c r="F70" s="38" t="n"/>
      <c r="G70" s="38" t="n"/>
      <c r="H70" s="38" t="n"/>
      <c r="I70" s="38" t="n"/>
      <c r="J70" s="37" t="n"/>
      <c r="K70" s="37" t="n"/>
    </row>
    <row r="71" ht="21" customHeight="true">
      <c r="A71" s="38" t="n"/>
      <c r="B71" s="37" t="n"/>
      <c r="C71" s="37" t="n"/>
      <c r="D71" s="38" t="n"/>
      <c r="E71" s="38" t="n"/>
      <c r="F71" s="38" t="n"/>
      <c r="G71" s="38" t="n"/>
      <c r="H71" s="38" t="n"/>
      <c r="I71" s="38" t="n"/>
      <c r="J71" s="37" t="n"/>
      <c r="K71" s="37" t="n"/>
    </row>
    <row r="72" ht="21" customHeight="true">
      <c r="A72" s="38" t="n"/>
      <c r="B72" s="37" t="n"/>
      <c r="C72" s="37" t="n"/>
      <c r="D72" s="38" t="n"/>
      <c r="E72" s="38" t="n"/>
      <c r="F72" s="38" t="n"/>
      <c r="G72" s="38" t="n"/>
      <c r="H72" s="38" t="n"/>
      <c r="I72" s="38" t="n"/>
      <c r="J72" s="37" t="n"/>
      <c r="K72" s="37" t="n"/>
    </row>
    <row r="73" ht="21" customHeight="true">
      <c r="A73" s="38" t="n"/>
      <c r="B73" s="37" t="n"/>
      <c r="C73" s="37" t="n"/>
      <c r="D73" s="38" t="n"/>
      <c r="E73" s="38" t="n"/>
      <c r="F73" s="38" t="n"/>
      <c r="G73" s="38" t="n"/>
      <c r="H73" s="38" t="n"/>
      <c r="I73" s="38" t="n"/>
      <c r="J73" s="37" t="n"/>
      <c r="K73" s="37" t="n"/>
    </row>
    <row r="74" ht="21" customHeight="true">
      <c r="A74" s="38" t="n"/>
      <c r="B74" s="37" t="n"/>
      <c r="C74" s="37" t="n"/>
      <c r="D74" s="38" t="n"/>
      <c r="E74" s="38" t="n"/>
      <c r="F74" s="38" t="n"/>
      <c r="G74" s="38" t="n"/>
      <c r="H74" s="38" t="n"/>
      <c r="I74" s="38" t="n"/>
      <c r="J74" s="37" t="n"/>
      <c r="K74" s="37" t="n"/>
    </row>
    <row r="75" ht="21" customHeight="true">
      <c r="A75" s="38" t="n"/>
      <c r="B75" s="37" t="n"/>
      <c r="C75" s="37" t="n"/>
      <c r="D75" s="38" t="n"/>
      <c r="E75" s="38" t="n"/>
      <c r="F75" s="38" t="n"/>
      <c r="G75" s="38" t="n"/>
      <c r="H75" s="38" t="n"/>
      <c r="I75" s="38" t="n"/>
      <c r="J75" s="37" t="n"/>
      <c r="K75" s="37" t="n"/>
    </row>
    <row r="76" ht="21" customHeight="true">
      <c r="A76" s="38" t="n"/>
      <c r="B76" s="37" t="n"/>
      <c r="C76" s="37" t="n"/>
      <c r="D76" s="38" t="n"/>
      <c r="E76" s="38" t="n"/>
      <c r="F76" s="38" t="n"/>
      <c r="G76" s="38" t="n"/>
      <c r="H76" s="38" t="n"/>
      <c r="I76" s="38" t="n"/>
      <c r="J76" s="37" t="n"/>
      <c r="K76" s="37" t="n"/>
    </row>
    <row r="77" ht="21" customHeight="true">
      <c r="A77" s="38" t="n"/>
      <c r="B77" s="37" t="n"/>
      <c r="C77" s="37" t="n"/>
      <c r="D77" s="38" t="n"/>
      <c r="E77" s="38" t="n"/>
      <c r="F77" s="38" t="n"/>
      <c r="G77" s="38" t="n"/>
      <c r="H77" s="38" t="n"/>
      <c r="I77" s="38" t="n"/>
      <c r="J77" s="37" t="n"/>
      <c r="K77" s="37" t="n"/>
    </row>
    <row r="78" ht="21" customHeight="true">
      <c r="A78" s="38" t="n"/>
      <c r="B78" s="37" t="n"/>
      <c r="C78" s="37" t="n"/>
      <c r="D78" s="38" t="n"/>
      <c r="E78" s="38" t="n"/>
      <c r="F78" s="38" t="n"/>
      <c r="G78" s="38" t="n"/>
      <c r="H78" s="38" t="n"/>
      <c r="I78" s="38" t="n"/>
      <c r="J78" s="37" t="n"/>
      <c r="K78" s="37" t="n"/>
    </row>
    <row r="79" ht="21" customHeight="true">
      <c r="A79" s="38" t="n"/>
      <c r="B79" s="37" t="n"/>
      <c r="C79" s="37" t="n"/>
      <c r="D79" s="38" t="n"/>
      <c r="E79" s="38" t="n"/>
      <c r="F79" s="38" t="n"/>
      <c r="G79" s="38" t="n"/>
      <c r="H79" s="38" t="n"/>
      <c r="I79" s="38" t="n"/>
      <c r="J79" s="37" t="n"/>
      <c r="K79" s="37" t="n"/>
    </row>
    <row r="80" ht="21" customHeight="true">
      <c r="A80" s="38" t="n"/>
      <c r="B80" s="37" t="n"/>
      <c r="C80" s="37" t="n"/>
      <c r="D80" s="38" t="n"/>
      <c r="E80" s="38" t="n"/>
      <c r="F80" s="38" t="n"/>
      <c r="G80" s="38" t="n"/>
      <c r="H80" s="38" t="n"/>
      <c r="I80" s="38" t="n"/>
      <c r="J80" s="37" t="n"/>
      <c r="K80" s="37" t="n"/>
    </row>
    <row r="81" ht="21" customHeight="true">
      <c r="A81" s="38" t="n"/>
      <c r="B81" s="37" t="n"/>
      <c r="C81" s="37" t="n"/>
      <c r="D81" s="38" t="n"/>
      <c r="E81" s="38" t="n"/>
      <c r="F81" s="38" t="n"/>
      <c r="G81" s="38" t="n"/>
      <c r="H81" s="38" t="n"/>
      <c r="I81" s="38" t="n"/>
      <c r="J81" s="37" t="n"/>
      <c r="K81" s="37" t="n"/>
    </row>
    <row r="82" ht="21" customHeight="true">
      <c r="A82" s="38" t="n"/>
      <c r="B82" s="37" t="n"/>
      <c r="C82" s="37" t="n"/>
      <c r="D82" s="38" t="n"/>
      <c r="E82" s="38" t="n"/>
      <c r="F82" s="38" t="n"/>
      <c r="G82" s="38" t="n"/>
      <c r="H82" s="38" t="n"/>
      <c r="I82" s="38" t="n"/>
      <c r="J82" s="37" t="n"/>
      <c r="K82" s="37" t="n"/>
    </row>
    <row r="83" ht="21" customHeight="true">
      <c r="A83" s="38" t="n"/>
      <c r="B83" s="37" t="n"/>
      <c r="C83" s="37" t="n"/>
      <c r="D83" s="38" t="n"/>
      <c r="E83" s="38" t="n"/>
      <c r="F83" s="38" t="n"/>
      <c r="G83" s="38" t="n"/>
      <c r="H83" s="38" t="n"/>
      <c r="I83" s="38" t="n"/>
      <c r="J83" s="37" t="n"/>
      <c r="K83" s="37" t="n"/>
    </row>
    <row r="84" ht="21" customHeight="true">
      <c r="A84" s="38" t="n"/>
      <c r="B84" s="37" t="n"/>
      <c r="C84" s="37" t="n"/>
      <c r="D84" s="38" t="n"/>
      <c r="E84" s="38" t="n"/>
      <c r="F84" s="38" t="n"/>
      <c r="G84" s="38" t="n"/>
      <c r="H84" s="38" t="n"/>
      <c r="I84" s="38" t="n"/>
      <c r="J84" s="37" t="n"/>
      <c r="K84" s="37" t="n"/>
    </row>
    <row r="85" ht="21" customHeight="true">
      <c r="A85" s="38" t="n"/>
      <c r="B85" s="37" t="n"/>
      <c r="C85" s="37" t="n"/>
      <c r="D85" s="38" t="n"/>
      <c r="E85" s="38" t="n"/>
      <c r="F85" s="38" t="n"/>
      <c r="G85" s="38" t="n"/>
      <c r="H85" s="38" t="n"/>
      <c r="I85" s="38" t="n"/>
      <c r="J85" s="37" t="n"/>
      <c r="K85" s="37" t="n"/>
    </row>
    <row r="86" ht="21" customHeight="true">
      <c r="A86" s="38" t="n"/>
      <c r="B86" s="37" t="n"/>
      <c r="C86" s="37" t="n"/>
      <c r="D86" s="38" t="n"/>
      <c r="E86" s="38" t="n"/>
      <c r="F86" s="38" t="n"/>
      <c r="G86" s="38" t="n"/>
      <c r="H86" s="38" t="n"/>
      <c r="I86" s="38" t="n"/>
      <c r="J86" s="37" t="n"/>
      <c r="K86" s="37" t="n"/>
    </row>
    <row r="87" ht="21" customHeight="true">
      <c r="A87" s="38" t="n"/>
      <c r="B87" s="37" t="n"/>
      <c r="C87" s="37" t="n"/>
      <c r="D87" s="38" t="n"/>
      <c r="E87" s="38" t="n"/>
      <c r="F87" s="38" t="n"/>
      <c r="G87" s="38" t="n"/>
      <c r="H87" s="38" t="n"/>
      <c r="I87" s="38" t="n"/>
      <c r="J87" s="37" t="n"/>
      <c r="K87" s="37" t="n"/>
    </row>
    <row r="88" ht="21" customHeight="true">
      <c r="A88" s="38" t="n"/>
      <c r="B88" s="37" t="n"/>
      <c r="C88" s="37" t="n"/>
      <c r="D88" s="38" t="n"/>
      <c r="E88" s="38" t="n"/>
      <c r="F88" s="38" t="n"/>
      <c r="G88" s="38" t="n"/>
      <c r="H88" s="38" t="n"/>
      <c r="I88" s="38" t="n"/>
      <c r="J88" s="37" t="n"/>
      <c r="K88" s="37" t="n"/>
    </row>
    <row r="89" ht="21" customHeight="true">
      <c r="A89" s="38" t="n"/>
      <c r="B89" s="37" t="n"/>
      <c r="C89" s="37" t="n"/>
      <c r="D89" s="38" t="n"/>
      <c r="E89" s="38" t="n"/>
      <c r="F89" s="38" t="n"/>
      <c r="G89" s="38" t="n"/>
      <c r="H89" s="38" t="n"/>
      <c r="I89" s="38" t="n"/>
      <c r="J89" s="37" t="n"/>
      <c r="K89" s="37" t="n"/>
    </row>
    <row r="90" ht="21" customHeight="true">
      <c r="A90" s="38" t="n"/>
      <c r="B90" s="37" t="n"/>
      <c r="C90" s="37" t="n"/>
      <c r="D90" s="38" t="n"/>
      <c r="E90" s="38" t="n"/>
      <c r="F90" s="38" t="n"/>
      <c r="G90" s="38" t="n"/>
      <c r="H90" s="38" t="n"/>
      <c r="I90" s="38" t="n"/>
      <c r="J90" s="37" t="n"/>
      <c r="K90" s="37" t="n"/>
    </row>
    <row r="91" ht="21" customHeight="true">
      <c r="A91" s="38" t="n"/>
      <c r="B91" s="37" t="n"/>
      <c r="C91" s="37" t="n"/>
      <c r="D91" s="38" t="n"/>
      <c r="E91" s="38" t="n"/>
      <c r="F91" s="38" t="n"/>
      <c r="G91" s="38" t="n"/>
      <c r="H91" s="38" t="n"/>
      <c r="I91" s="38" t="n"/>
      <c r="J91" s="37" t="n"/>
      <c r="K91" s="37" t="n"/>
    </row>
    <row r="92" ht="21" customHeight="true">
      <c r="A92" s="38" t="n"/>
      <c r="B92" s="37" t="n"/>
      <c r="C92" s="37" t="n"/>
      <c r="D92" s="38" t="n"/>
      <c r="E92" s="38" t="n"/>
      <c r="F92" s="38" t="n"/>
      <c r="G92" s="38" t="n"/>
      <c r="H92" s="38" t="n"/>
      <c r="I92" s="38" t="n"/>
      <c r="J92" s="37" t="n"/>
      <c r="K92" s="37" t="n"/>
    </row>
    <row r="93" ht="21" customHeight="true">
      <c r="A93" s="38" t="n"/>
      <c r="B93" s="37" t="n"/>
      <c r="C93" s="37" t="n"/>
      <c r="D93" s="38" t="n"/>
      <c r="E93" s="38" t="n"/>
      <c r="F93" s="38" t="n"/>
      <c r="G93" s="38" t="n"/>
      <c r="H93" s="38" t="n"/>
      <c r="I93" s="38" t="n"/>
      <c r="J93" s="37" t="n"/>
      <c r="K93" s="37" t="n"/>
    </row>
    <row r="94" ht="21" customHeight="true">
      <c r="A94" s="38" t="n"/>
      <c r="B94" s="37" t="n"/>
      <c r="C94" s="37" t="n"/>
      <c r="D94" s="38" t="n"/>
      <c r="E94" s="38" t="n"/>
      <c r="F94" s="38" t="n"/>
      <c r="G94" s="38" t="n"/>
      <c r="H94" s="38" t="n"/>
      <c r="I94" s="38" t="n"/>
      <c r="J94" s="37" t="n"/>
      <c r="K94" s="37" t="n"/>
    </row>
    <row r="95" ht="21" customHeight="true">
      <c r="A95" s="38" t="n"/>
      <c r="B95" s="37" t="n"/>
      <c r="C95" s="37" t="n"/>
      <c r="D95" s="38" t="n"/>
      <c r="E95" s="38" t="n"/>
      <c r="F95" s="38" t="n"/>
      <c r="G95" s="38" t="n"/>
      <c r="H95" s="38" t="n"/>
      <c r="I95" s="38" t="n"/>
      <c r="J95" s="37" t="n"/>
      <c r="K95" s="37" t="n"/>
    </row>
    <row r="96" ht="21" customHeight="true">
      <c r="A96" s="38" t="n"/>
      <c r="B96" s="37" t="n"/>
      <c r="C96" s="37" t="n"/>
      <c r="D96" s="38" t="n"/>
      <c r="E96" s="38" t="n"/>
      <c r="F96" s="38" t="n"/>
      <c r="G96" s="38" t="n"/>
      <c r="H96" s="38" t="n"/>
      <c r="I96" s="38" t="n"/>
      <c r="J96" s="37" t="n"/>
      <c r="K96" s="37" t="n"/>
    </row>
    <row r="97" ht="21" customHeight="true">
      <c r="A97" s="38" t="n"/>
      <c r="B97" s="37" t="n"/>
      <c r="C97" s="37" t="n"/>
      <c r="D97" s="38" t="n"/>
      <c r="E97" s="38" t="n"/>
      <c r="F97" s="38" t="n"/>
      <c r="G97" s="38" t="n"/>
      <c r="H97" s="38" t="n"/>
      <c r="I97" s="38" t="n"/>
      <c r="J97" s="37" t="n"/>
      <c r="K97" s="37" t="n"/>
    </row>
    <row r="98" ht="21" customHeight="true">
      <c r="A98" s="38" t="n"/>
      <c r="B98" s="37" t="n"/>
      <c r="C98" s="37" t="n"/>
      <c r="D98" s="38" t="n"/>
      <c r="E98" s="38" t="n"/>
      <c r="F98" s="38" t="n"/>
      <c r="G98" s="38" t="n"/>
      <c r="H98" s="38" t="n"/>
      <c r="I98" s="38" t="n"/>
      <c r="J98" s="37" t="n"/>
      <c r="K98" s="37" t="n"/>
    </row>
    <row r="99" ht="21" customHeight="true">
      <c r="A99" s="38" t="n"/>
      <c r="B99" s="37" t="n"/>
      <c r="C99" s="37" t="n"/>
      <c r="D99" s="38" t="n"/>
      <c r="E99" s="38" t="n"/>
      <c r="F99" s="38" t="n"/>
      <c r="G99" s="38" t="n"/>
      <c r="H99" s="38" t="n"/>
      <c r="I99" s="38" t="n"/>
      <c r="J99" s="37" t="n"/>
      <c r="K99" s="37" t="n"/>
    </row>
    <row r="100" ht="21" customHeight="true">
      <c r="A100" s="38" t="n"/>
      <c r="B100" s="37" t="n"/>
      <c r="C100" s="37" t="n"/>
      <c r="D100" s="38" t="n"/>
      <c r="E100" s="38" t="n"/>
      <c r="F100" s="38" t="n"/>
      <c r="G100" s="38" t="n"/>
      <c r="H100" s="38" t="n"/>
      <c r="I100" s="38" t="n"/>
      <c r="J100" s="37" t="n"/>
      <c r="K100" s="37" t="n"/>
    </row>
    <row r="101" ht="21" customHeight="true">
      <c r="A101" s="38" t="n"/>
      <c r="B101" s="37" t="n"/>
      <c r="C101" s="37" t="n"/>
      <c r="D101" s="38" t="n"/>
      <c r="E101" s="38" t="n"/>
      <c r="F101" s="38" t="n"/>
      <c r="G101" s="38" t="n"/>
      <c r="H101" s="38" t="n"/>
      <c r="I101" s="38" t="n"/>
      <c r="J101" s="37" t="n"/>
      <c r="K101" s="37" t="n"/>
    </row>
    <row r="102" ht="21" customHeight="true">
      <c r="A102" s="38" t="n"/>
      <c r="B102" s="37" t="n"/>
      <c r="C102" s="37" t="n"/>
      <c r="D102" s="38" t="n"/>
      <c r="E102" s="38" t="n"/>
      <c r="F102" s="38" t="n"/>
      <c r="G102" s="38" t="n"/>
      <c r="H102" s="38" t="n"/>
      <c r="I102" s="38" t="n"/>
      <c r="J102" s="37" t="n"/>
      <c r="K102" s="37" t="n"/>
    </row>
    <row r="103" ht="21" customHeight="true">
      <c r="A103" s="38" t="n"/>
      <c r="B103" s="37" t="n"/>
      <c r="C103" s="37" t="n"/>
      <c r="D103" s="38" t="n"/>
      <c r="E103" s="38" t="n"/>
      <c r="F103" s="38" t="n"/>
      <c r="G103" s="38" t="n"/>
      <c r="H103" s="38" t="n"/>
      <c r="I103" s="38" t="n"/>
      <c r="J103" s="37" t="n"/>
      <c r="K103" s="37" t="n"/>
    </row>
    <row r="104" ht="21" customHeight="true">
      <c r="A104" s="38" t="n"/>
      <c r="B104" s="37" t="n"/>
      <c r="C104" s="37" t="n"/>
      <c r="D104" s="38" t="n"/>
      <c r="E104" s="38" t="n"/>
      <c r="F104" s="38" t="n"/>
      <c r="G104" s="38" t="n"/>
      <c r="H104" s="38" t="n"/>
      <c r="I104" s="38" t="n"/>
      <c r="J104" s="37" t="n"/>
      <c r="K104" s="37" t="n"/>
    </row>
    <row r="105" ht="21" customHeight="true">
      <c r="A105" s="38" t="n"/>
      <c r="B105" s="37" t="n"/>
      <c r="C105" s="37" t="n"/>
      <c r="D105" s="38" t="n"/>
      <c r="E105" s="38" t="n"/>
      <c r="F105" s="38" t="n"/>
      <c r="G105" s="38" t="n"/>
      <c r="H105" s="38" t="n"/>
      <c r="I105" s="38" t="n"/>
      <c r="J105" s="37" t="n"/>
      <c r="K105" s="37" t="n"/>
    </row>
    <row r="106" ht="21" customHeight="true">
      <c r="A106" s="38" t="n"/>
      <c r="B106" s="37" t="n"/>
      <c r="C106" s="37" t="n"/>
      <c r="D106" s="38" t="n"/>
      <c r="E106" s="38" t="n"/>
      <c r="F106" s="38" t="n"/>
      <c r="G106" s="38" t="n"/>
      <c r="H106" s="38" t="n"/>
      <c r="I106" s="38" t="n"/>
      <c r="J106" s="37" t="n"/>
      <c r="K106" s="37" t="n"/>
    </row>
    <row r="107" ht="21" customHeight="true">
      <c r="A107" s="38" t="n"/>
      <c r="B107" s="37" t="n"/>
      <c r="C107" s="37" t="n"/>
      <c r="D107" s="38" t="n"/>
      <c r="E107" s="38" t="n"/>
      <c r="F107" s="38" t="n"/>
      <c r="G107" s="38" t="n"/>
      <c r="H107" s="38" t="n"/>
      <c r="I107" s="38" t="n"/>
      <c r="J107" s="37" t="n"/>
      <c r="K107" s="37" t="n"/>
    </row>
    <row r="108" ht="21" customHeight="true">
      <c r="A108" s="38" t="n"/>
      <c r="B108" s="37" t="n"/>
      <c r="C108" s="37" t="n"/>
      <c r="D108" s="38" t="n"/>
      <c r="E108" s="38" t="n"/>
      <c r="F108" s="38" t="n"/>
      <c r="G108" s="38" t="n"/>
      <c r="H108" s="38" t="n"/>
      <c r="I108" s="38" t="n"/>
      <c r="J108" s="37" t="n"/>
      <c r="K108" s="37" t="n"/>
    </row>
    <row r="109" ht="21" customHeight="true">
      <c r="A109" s="38" t="n"/>
      <c r="B109" s="37" t="n"/>
      <c r="C109" s="37" t="n"/>
      <c r="D109" s="38" t="n"/>
      <c r="E109" s="38" t="n"/>
      <c r="F109" s="38" t="n"/>
      <c r="G109" s="38" t="n"/>
      <c r="H109" s="38" t="n"/>
      <c r="I109" s="38" t="n"/>
      <c r="J109" s="37" t="n"/>
      <c r="K109" s="37" t="n"/>
    </row>
    <row r="110" ht="21" customHeight="true">
      <c r="A110" s="38" t="n"/>
      <c r="B110" s="37" t="n"/>
      <c r="C110" s="37" t="n"/>
      <c r="D110" s="38" t="n"/>
      <c r="E110" s="38" t="n"/>
      <c r="F110" s="38" t="n"/>
      <c r="G110" s="38" t="n"/>
      <c r="H110" s="38" t="n"/>
      <c r="I110" s="38" t="n"/>
      <c r="J110" s="37" t="n"/>
      <c r="K110" s="37" t="n"/>
    </row>
    <row r="111" ht="21" customHeight="true">
      <c r="A111" s="38" t="n"/>
      <c r="B111" s="37" t="n"/>
      <c r="C111" s="37" t="n"/>
      <c r="D111" s="38" t="n"/>
      <c r="E111" s="38" t="n"/>
      <c r="F111" s="38" t="n"/>
      <c r="G111" s="38" t="n"/>
      <c r="H111" s="38" t="n"/>
      <c r="I111" s="38" t="n"/>
      <c r="J111" s="37" t="n"/>
      <c r="K111" s="37" t="n"/>
    </row>
    <row r="112" ht="21" customHeight="true">
      <c r="A112" s="38" t="n"/>
      <c r="B112" s="37" t="n"/>
      <c r="C112" s="37" t="n"/>
      <c r="D112" s="38" t="n"/>
      <c r="E112" s="38" t="n"/>
      <c r="F112" s="38" t="n"/>
      <c r="G112" s="38" t="n"/>
      <c r="H112" s="38" t="n"/>
      <c r="I112" s="38" t="n"/>
      <c r="J112" s="37" t="n"/>
      <c r="K112" s="37" t="n"/>
    </row>
    <row r="113" ht="21" customHeight="true">
      <c r="A113" s="38" t="n"/>
      <c r="B113" s="37" t="n"/>
      <c r="C113" s="37" t="n"/>
      <c r="D113" s="38" t="n"/>
      <c r="E113" s="38" t="n"/>
      <c r="F113" s="38" t="n"/>
      <c r="G113" s="38" t="n"/>
      <c r="H113" s="38" t="n"/>
      <c r="I113" s="38" t="n"/>
      <c r="J113" s="37" t="n"/>
      <c r="K113" s="37" t="n"/>
    </row>
    <row r="114" ht="21" customHeight="true">
      <c r="A114" s="38" t="n"/>
      <c r="B114" s="37" t="n"/>
      <c r="C114" s="37" t="n"/>
      <c r="D114" s="38" t="n"/>
      <c r="E114" s="38" t="n"/>
      <c r="F114" s="38" t="n"/>
      <c r="G114" s="38" t="n"/>
      <c r="H114" s="38" t="n"/>
      <c r="I114" s="38" t="n"/>
      <c r="J114" s="37" t="n"/>
      <c r="K114" s="37" t="n"/>
    </row>
    <row r="115" ht="21" customHeight="true">
      <c r="A115" s="38" t="n"/>
      <c r="B115" s="37" t="n"/>
      <c r="C115" s="37" t="n"/>
      <c r="D115" s="38" t="n"/>
      <c r="E115" s="38" t="n"/>
      <c r="F115" s="38" t="n"/>
      <c r="G115" s="38" t="n"/>
      <c r="H115" s="38" t="n"/>
      <c r="I115" s="38" t="n"/>
      <c r="J115" s="37" t="n"/>
      <c r="K115" s="37" t="n"/>
    </row>
    <row r="116" ht="21" customHeight="true">
      <c r="A116" s="38" t="n"/>
      <c r="B116" s="37" t="n"/>
      <c r="C116" s="37" t="n"/>
      <c r="D116" s="38" t="n"/>
      <c r="E116" s="38" t="n"/>
      <c r="F116" s="38" t="n"/>
      <c r="G116" s="38" t="n"/>
      <c r="H116" s="38" t="n"/>
      <c r="I116" s="38" t="n"/>
      <c r="J116" s="37" t="n"/>
      <c r="K116" s="37" t="n"/>
    </row>
    <row r="117" ht="21" customHeight="true">
      <c r="A117" s="38" t="n"/>
      <c r="B117" s="37" t="n"/>
      <c r="C117" s="37" t="n"/>
      <c r="D117" s="38" t="n"/>
      <c r="E117" s="38" t="n"/>
      <c r="F117" s="38" t="n"/>
      <c r="G117" s="38" t="n"/>
      <c r="H117" s="38" t="n"/>
      <c r="I117" s="38" t="n"/>
      <c r="J117" s="37" t="n"/>
      <c r="K117" s="37" t="n"/>
    </row>
    <row r="118" ht="21" customHeight="true">
      <c r="A118" s="38" t="n"/>
      <c r="B118" s="37" t="n"/>
      <c r="C118" s="37" t="n"/>
      <c r="D118" s="38" t="n"/>
      <c r="E118" s="38" t="n"/>
      <c r="F118" s="38" t="n"/>
      <c r="G118" s="38" t="n"/>
      <c r="H118" s="38" t="n"/>
      <c r="I118" s="38" t="n"/>
      <c r="J118" s="37" t="n"/>
      <c r="K118" s="37" t="n"/>
    </row>
    <row r="119" ht="21" customHeight="true">
      <c r="A119" s="38" t="n"/>
      <c r="B119" s="37" t="n"/>
      <c r="C119" s="37" t="n"/>
      <c r="D119" s="38" t="n"/>
      <c r="E119" s="38" t="n"/>
      <c r="F119" s="38" t="n"/>
      <c r="G119" s="38" t="n"/>
      <c r="H119" s="38" t="n"/>
      <c r="I119" s="38" t="n"/>
      <c r="J119" s="37" t="n"/>
      <c r="K119" s="37" t="n"/>
    </row>
    <row r="120" ht="21" customHeight="true">
      <c r="A120" s="38" t="n"/>
      <c r="B120" s="37" t="n"/>
      <c r="C120" s="37" t="n"/>
      <c r="D120" s="38" t="n"/>
      <c r="E120" s="38" t="n"/>
      <c r="F120" s="38" t="n"/>
      <c r="G120" s="38" t="n"/>
      <c r="H120" s="38" t="n"/>
      <c r="I120" s="38" t="n"/>
      <c r="J120" s="37" t="n"/>
      <c r="K120" s="37" t="n"/>
    </row>
    <row r="121" ht="21" customHeight="true">
      <c r="A121" s="38" t="n"/>
      <c r="B121" s="37" t="n"/>
      <c r="C121" s="37" t="n"/>
      <c r="D121" s="38" t="n"/>
      <c r="E121" s="38" t="n"/>
      <c r="F121" s="38" t="n"/>
      <c r="G121" s="38" t="n"/>
      <c r="H121" s="38" t="n"/>
      <c r="I121" s="38" t="n"/>
      <c r="J121" s="37" t="n"/>
      <c r="K121" s="37" t="n"/>
    </row>
    <row r="122" ht="21" customHeight="true">
      <c r="A122" s="38" t="n"/>
      <c r="B122" s="37" t="n"/>
      <c r="C122" s="37" t="n"/>
      <c r="D122" s="38" t="n"/>
      <c r="E122" s="38" t="n"/>
      <c r="F122" s="38" t="n"/>
      <c r="G122" s="38" t="n"/>
      <c r="H122" s="38" t="n"/>
      <c r="I122" s="38" t="n"/>
      <c r="J122" s="37" t="n"/>
      <c r="K122" s="37" t="n"/>
    </row>
    <row r="123" ht="21" customHeight="true">
      <c r="A123" s="38" t="n"/>
      <c r="B123" s="37" t="n"/>
      <c r="C123" s="37" t="n"/>
      <c r="D123" s="38" t="n"/>
      <c r="E123" s="38" t="n"/>
      <c r="F123" s="38" t="n"/>
      <c r="G123" s="38" t="n"/>
      <c r="H123" s="38" t="n"/>
      <c r="I123" s="38" t="n"/>
      <c r="J123" s="37" t="n"/>
      <c r="K123" s="37" t="n"/>
    </row>
    <row r="124" ht="21" customHeight="true">
      <c r="A124" s="38" t="n"/>
      <c r="B124" s="37" t="n"/>
      <c r="C124" s="37" t="n"/>
      <c r="D124" s="38" t="n"/>
      <c r="E124" s="38" t="n"/>
      <c r="F124" s="38" t="n"/>
      <c r="G124" s="38" t="n"/>
      <c r="H124" s="38" t="n"/>
      <c r="I124" s="38" t="n"/>
      <c r="J124" s="37" t="n"/>
      <c r="K124" s="37" t="n"/>
    </row>
    <row r="125" ht="21" customHeight="true">
      <c r="A125" s="38" t="n"/>
      <c r="B125" s="37" t="n"/>
      <c r="C125" s="37" t="n"/>
      <c r="D125" s="38" t="n"/>
      <c r="E125" s="38" t="n"/>
      <c r="F125" s="38" t="n"/>
      <c r="G125" s="38" t="n"/>
      <c r="H125" s="38" t="n"/>
      <c r="I125" s="38" t="n"/>
      <c r="J125" s="37" t="n"/>
      <c r="K125" s="37" t="n"/>
    </row>
    <row r="126" ht="21" customHeight="true">
      <c r="A126" s="38" t="n"/>
      <c r="B126" s="37" t="n"/>
      <c r="C126" s="37" t="n"/>
      <c r="D126" s="38" t="n"/>
      <c r="E126" s="38" t="n"/>
      <c r="F126" s="38" t="n"/>
      <c r="G126" s="38" t="n"/>
      <c r="H126" s="38" t="n"/>
      <c r="I126" s="38" t="n"/>
      <c r="J126" s="37" t="n"/>
      <c r="K126" s="37" t="n"/>
    </row>
    <row r="127" ht="21" customHeight="true">
      <c r="A127" s="38" t="n"/>
      <c r="B127" s="37" t="n"/>
      <c r="C127" s="37" t="n"/>
      <c r="D127" s="38" t="n"/>
      <c r="E127" s="38" t="n"/>
      <c r="F127" s="38" t="n"/>
      <c r="G127" s="38" t="n"/>
      <c r="H127" s="38" t="n"/>
      <c r="I127" s="38" t="n"/>
      <c r="J127" s="37" t="n"/>
      <c r="K127" s="37" t="n"/>
    </row>
    <row r="128" ht="21" customHeight="true">
      <c r="A128" s="38" t="n"/>
      <c r="B128" s="37" t="n"/>
      <c r="C128" s="37" t="n"/>
      <c r="D128" s="38" t="n"/>
      <c r="E128" s="38" t="n"/>
      <c r="F128" s="38" t="n"/>
      <c r="G128" s="38" t="n"/>
      <c r="H128" s="38" t="n"/>
      <c r="I128" s="38" t="n"/>
      <c r="J128" s="37" t="n"/>
      <c r="K128" s="37" t="n"/>
    </row>
    <row r="129" ht="21" customHeight="true">
      <c r="A129" s="38" t="n"/>
      <c r="B129" s="37" t="n"/>
      <c r="C129" s="37" t="n"/>
      <c r="D129" s="38" t="n"/>
      <c r="E129" s="38" t="n"/>
      <c r="F129" s="38" t="n"/>
      <c r="G129" s="38" t="n"/>
      <c r="H129" s="38" t="n"/>
      <c r="I129" s="38" t="n"/>
      <c r="J129" s="37" t="n"/>
      <c r="K129" s="37" t="n"/>
    </row>
    <row r="130" ht="21" customHeight="true">
      <c r="A130" s="38" t="n"/>
      <c r="B130" s="37" t="n"/>
      <c r="C130" s="37" t="n"/>
      <c r="D130" s="38" t="n"/>
      <c r="E130" s="38" t="n"/>
      <c r="F130" s="38" t="n"/>
      <c r="G130" s="38" t="n"/>
      <c r="H130" s="38" t="n"/>
      <c r="I130" s="38" t="n"/>
      <c r="J130" s="37" t="n"/>
      <c r="K130" s="37" t="n"/>
    </row>
    <row r="131" ht="21" customHeight="true">
      <c r="A131" s="38" t="n"/>
      <c r="B131" s="37" t="n"/>
      <c r="C131" s="37" t="n"/>
      <c r="D131" s="38" t="n"/>
      <c r="E131" s="38" t="n"/>
      <c r="F131" s="38" t="n"/>
      <c r="G131" s="38" t="n"/>
      <c r="H131" s="38" t="n"/>
      <c r="I131" s="38" t="n"/>
      <c r="J131" s="37" t="n"/>
      <c r="K131" s="37" t="n"/>
    </row>
    <row r="132" ht="21" customHeight="true">
      <c r="A132" s="38" t="n"/>
      <c r="B132" s="37" t="n"/>
      <c r="C132" s="37" t="n"/>
      <c r="D132" s="38" t="n"/>
      <c r="E132" s="38" t="n"/>
      <c r="F132" s="38" t="n"/>
      <c r="G132" s="38" t="n"/>
      <c r="H132" s="38" t="n"/>
      <c r="I132" s="38" t="n"/>
      <c r="J132" s="37" t="n"/>
      <c r="K132" s="37" t="n"/>
    </row>
    <row r="133" ht="21" customHeight="true">
      <c r="A133" s="38" t="n"/>
      <c r="B133" s="37" t="n"/>
      <c r="C133" s="37" t="n"/>
      <c r="D133" s="38" t="n"/>
      <c r="E133" s="38" t="n"/>
      <c r="F133" s="38" t="n"/>
      <c r="G133" s="38" t="n"/>
      <c r="H133" s="38" t="n"/>
      <c r="I133" s="38" t="n"/>
      <c r="J133" s="37" t="n"/>
      <c r="K133" s="37" t="n"/>
    </row>
    <row r="134" ht="21" customHeight="true">
      <c r="A134" s="38" t="n"/>
      <c r="B134" s="37" t="n"/>
      <c r="C134" s="37" t="n"/>
      <c r="D134" s="38" t="n"/>
      <c r="E134" s="38" t="n"/>
      <c r="F134" s="38" t="n"/>
      <c r="G134" s="38" t="n"/>
      <c r="H134" s="38" t="n"/>
      <c r="I134" s="38" t="n"/>
      <c r="J134" s="37" t="n"/>
      <c r="K134" s="37" t="n"/>
    </row>
    <row r="135" ht="21" customHeight="true">
      <c r="A135" s="38" t="n"/>
      <c r="B135" s="37" t="n"/>
      <c r="C135" s="37" t="n"/>
      <c r="D135" s="38" t="n"/>
      <c r="E135" s="38" t="n"/>
      <c r="F135" s="38" t="n"/>
      <c r="G135" s="38" t="n"/>
      <c r="H135" s="38" t="n"/>
      <c r="I135" s="38" t="n"/>
      <c r="J135" s="37" t="n"/>
      <c r="K135" s="37" t="n"/>
    </row>
    <row r="136" ht="21" customHeight="true">
      <c r="A136" s="38" t="n"/>
      <c r="B136" s="37" t="n"/>
      <c r="C136" s="37" t="n"/>
      <c r="D136" s="38" t="n"/>
      <c r="E136" s="38" t="n"/>
      <c r="F136" s="38" t="n"/>
      <c r="G136" s="38" t="n"/>
      <c r="H136" s="38" t="n"/>
      <c r="I136" s="38" t="n"/>
      <c r="J136" s="37" t="n"/>
      <c r="K136" s="37" t="n"/>
    </row>
    <row r="137" ht="21" customHeight="true">
      <c r="A137" s="38" t="n"/>
      <c r="B137" s="37" t="n"/>
      <c r="C137" s="37" t="n"/>
      <c r="D137" s="38" t="n"/>
      <c r="E137" s="38" t="n"/>
      <c r="F137" s="38" t="n"/>
      <c r="G137" s="38" t="n"/>
      <c r="H137" s="38" t="n"/>
      <c r="I137" s="38" t="n"/>
      <c r="J137" s="37" t="n"/>
      <c r="K137" s="37" t="n"/>
    </row>
    <row r="138" ht="21" customHeight="true">
      <c r="A138" s="38" t="n"/>
      <c r="B138" s="37" t="n"/>
      <c r="C138" s="37" t="n"/>
      <c r="D138" s="38" t="n"/>
      <c r="E138" s="38" t="n"/>
      <c r="F138" s="38" t="n"/>
      <c r="G138" s="38" t="n"/>
      <c r="H138" s="38" t="n"/>
      <c r="I138" s="38" t="n"/>
      <c r="J138" s="37" t="n"/>
      <c r="K138" s="37" t="n"/>
    </row>
    <row r="139" ht="21" customHeight="true">
      <c r="A139" s="38" t="n"/>
      <c r="B139" s="37" t="n"/>
      <c r="C139" s="37" t="n"/>
      <c r="D139" s="38" t="n"/>
      <c r="E139" s="38" t="n"/>
      <c r="F139" s="38" t="n"/>
      <c r="G139" s="38" t="n"/>
      <c r="H139" s="38" t="n"/>
      <c r="I139" s="38" t="n"/>
      <c r="J139" s="37" t="n"/>
      <c r="K139" s="37" t="n"/>
    </row>
    <row r="140" ht="21" customHeight="true">
      <c r="A140" s="38" t="n"/>
      <c r="B140" s="37" t="n"/>
      <c r="C140" s="37" t="n"/>
      <c r="D140" s="38" t="n"/>
      <c r="E140" s="38" t="n"/>
      <c r="F140" s="38" t="n"/>
      <c r="G140" s="38" t="n"/>
      <c r="H140" s="38" t="n"/>
      <c r="I140" s="38" t="n"/>
      <c r="J140" s="37" t="n"/>
      <c r="K140" s="37" t="n"/>
    </row>
    <row r="141" ht="21" customHeight="true">
      <c r="A141" s="38" t="n"/>
      <c r="B141" s="37" t="n"/>
      <c r="C141" s="37" t="n"/>
      <c r="D141" s="38" t="n"/>
      <c r="E141" s="38" t="n"/>
      <c r="F141" s="38" t="n"/>
      <c r="G141" s="38" t="n"/>
      <c r="H141" s="38" t="n"/>
      <c r="I141" s="38" t="n"/>
      <c r="J141" s="37" t="n"/>
      <c r="K141" s="37" t="n"/>
    </row>
    <row r="142" ht="21" customHeight="true">
      <c r="A142" s="38" t="n"/>
      <c r="B142" s="37" t="n"/>
      <c r="C142" s="37" t="n"/>
      <c r="D142" s="38" t="n"/>
      <c r="E142" s="38" t="n"/>
      <c r="F142" s="38" t="n"/>
      <c r="G142" s="38" t="n"/>
      <c r="H142" s="38" t="n"/>
      <c r="I142" s="38" t="n"/>
      <c r="J142" s="37" t="n"/>
      <c r="K142" s="37" t="n"/>
    </row>
    <row r="143" ht="21" customHeight="true">
      <c r="A143" s="38" t="n"/>
      <c r="B143" s="37" t="n"/>
      <c r="C143" s="37" t="n"/>
      <c r="D143" s="38" t="n"/>
      <c r="E143" s="38" t="n"/>
      <c r="F143" s="38" t="n"/>
      <c r="G143" s="38" t="n"/>
      <c r="H143" s="38" t="n"/>
      <c r="I143" s="38" t="n"/>
      <c r="J143" s="37" t="n"/>
      <c r="K143" s="37" t="n"/>
    </row>
    <row r="144" ht="21" customHeight="true">
      <c r="A144" s="38" t="n"/>
      <c r="B144" s="37" t="n"/>
      <c r="C144" s="37" t="n"/>
      <c r="D144" s="38" t="n"/>
      <c r="E144" s="38" t="n"/>
      <c r="F144" s="38" t="n"/>
      <c r="G144" s="38" t="n"/>
      <c r="H144" s="38" t="n"/>
      <c r="I144" s="38" t="n"/>
      <c r="J144" s="37" t="n"/>
      <c r="K144" s="37" t="n"/>
    </row>
    <row r="145" ht="21" customHeight="true">
      <c r="A145" s="38" t="n"/>
      <c r="B145" s="37" t="n"/>
      <c r="C145" s="37" t="n"/>
      <c r="D145" s="38" t="n"/>
      <c r="E145" s="38" t="n"/>
      <c r="F145" s="38" t="n"/>
      <c r="G145" s="38" t="n"/>
      <c r="H145" s="38" t="n"/>
      <c r="I145" s="38" t="n"/>
      <c r="J145" s="37" t="n"/>
      <c r="K145" s="37" t="n"/>
    </row>
    <row r="146" ht="21" customHeight="true">
      <c r="A146" s="38" t="n"/>
      <c r="B146" s="37" t="n"/>
      <c r="C146" s="37" t="n"/>
      <c r="D146" s="38" t="n"/>
      <c r="E146" s="38" t="n"/>
      <c r="F146" s="38" t="n"/>
      <c r="G146" s="38" t="n"/>
      <c r="H146" s="38" t="n"/>
      <c r="I146" s="38" t="n"/>
      <c r="J146" s="37" t="n"/>
      <c r="K146" s="37" t="n"/>
    </row>
    <row r="147" ht="21" customHeight="true">
      <c r="A147" s="38" t="n"/>
      <c r="B147" s="37" t="n"/>
      <c r="C147" s="37" t="n"/>
      <c r="D147" s="38" t="n"/>
      <c r="E147" s="38" t="n"/>
      <c r="F147" s="38" t="n"/>
      <c r="G147" s="38" t="n"/>
      <c r="H147" s="38" t="n"/>
      <c r="I147" s="38" t="n"/>
      <c r="J147" s="37" t="n"/>
      <c r="K147" s="37" t="n"/>
    </row>
    <row r="148" ht="21" customHeight="true">
      <c r="A148" s="38" t="n"/>
      <c r="B148" s="37" t="n"/>
      <c r="C148" s="37" t="n"/>
      <c r="D148" s="38" t="n"/>
      <c r="E148" s="38" t="n"/>
      <c r="F148" s="38" t="n"/>
      <c r="G148" s="38" t="n"/>
      <c r="H148" s="38" t="n"/>
      <c r="I148" s="38" t="n"/>
      <c r="J148" s="37" t="n"/>
      <c r="K148" s="37" t="n"/>
    </row>
    <row r="149" ht="21" customHeight="true">
      <c r="A149" s="38" t="n"/>
      <c r="B149" s="37" t="n"/>
      <c r="C149" s="37" t="n"/>
      <c r="D149" s="38" t="n"/>
      <c r="E149" s="38" t="n"/>
      <c r="F149" s="38" t="n"/>
      <c r="G149" s="38" t="n"/>
      <c r="H149" s="38" t="n"/>
      <c r="I149" s="38" t="n"/>
      <c r="J149" s="37" t="n"/>
      <c r="K149" s="37" t="n"/>
    </row>
    <row r="150" ht="21" customHeight="true">
      <c r="A150" s="38" t="n"/>
      <c r="B150" s="37" t="n"/>
      <c r="C150" s="37" t="n"/>
      <c r="D150" s="38" t="n"/>
      <c r="E150" s="38" t="n"/>
      <c r="F150" s="38" t="n"/>
      <c r="G150" s="38" t="n"/>
      <c r="H150" s="38" t="n"/>
      <c r="I150" s="38" t="n"/>
      <c r="J150" s="37" t="n"/>
      <c r="K150" s="37" t="n"/>
    </row>
    <row r="151" ht="21" customHeight="true">
      <c r="A151" s="38" t="n"/>
      <c r="B151" s="37" t="n"/>
      <c r="C151" s="37" t="n"/>
      <c r="D151" s="38" t="n"/>
      <c r="E151" s="38" t="n"/>
      <c r="F151" s="38" t="n"/>
      <c r="G151" s="38" t="n"/>
      <c r="H151" s="38" t="n"/>
      <c r="I151" s="38" t="n"/>
      <c r="J151" s="37" t="n"/>
      <c r="K151" s="37" t="n"/>
    </row>
    <row r="152" ht="21" customHeight="true">
      <c r="A152" s="38" t="n"/>
      <c r="B152" s="37" t="n"/>
      <c r="C152" s="37" t="n"/>
      <c r="D152" s="38" t="n"/>
      <c r="E152" s="38" t="n"/>
      <c r="F152" s="38" t="n"/>
      <c r="G152" s="38" t="n"/>
      <c r="H152" s="38" t="n"/>
      <c r="I152" s="38" t="n"/>
      <c r="J152" s="37" t="n"/>
      <c r="K152" s="37" t="n"/>
    </row>
    <row r="153" ht="21" customHeight="true">
      <c r="A153" s="38" t="n"/>
      <c r="B153" s="37" t="n"/>
      <c r="C153" s="37" t="n"/>
      <c r="D153" s="38" t="n"/>
      <c r="E153" s="38" t="n"/>
      <c r="F153" s="38" t="n"/>
      <c r="G153" s="38" t="n"/>
      <c r="H153" s="38" t="n"/>
      <c r="I153" s="38" t="n"/>
      <c r="J153" s="37" t="n"/>
      <c r="K153" s="37" t="n"/>
    </row>
    <row r="154" ht="21" customHeight="true">
      <c r="A154" s="38" t="n"/>
      <c r="B154" s="37" t="n"/>
      <c r="C154" s="37" t="n"/>
      <c r="D154" s="38" t="n"/>
      <c r="E154" s="38" t="n"/>
      <c r="F154" s="38" t="n"/>
      <c r="G154" s="38" t="n"/>
      <c r="H154" s="38" t="n"/>
      <c r="I154" s="38" t="n"/>
      <c r="J154" s="37" t="n"/>
      <c r="K154" s="37" t="n"/>
    </row>
    <row r="155" ht="21" customHeight="true">
      <c r="A155" s="38" t="n"/>
      <c r="B155" s="37" t="n"/>
      <c r="C155" s="37" t="n"/>
      <c r="D155" s="38" t="n"/>
      <c r="E155" s="38" t="n"/>
      <c r="F155" s="38" t="n"/>
      <c r="G155" s="38" t="n"/>
      <c r="H155" s="38" t="n"/>
      <c r="I155" s="38" t="n"/>
      <c r="J155" s="37" t="n"/>
      <c r="K155" s="37" t="n"/>
    </row>
    <row r="156" ht="21" customHeight="true">
      <c r="A156" s="38" t="n"/>
      <c r="B156" s="37" t="n"/>
      <c r="C156" s="37" t="n"/>
      <c r="D156" s="38" t="n"/>
      <c r="E156" s="38" t="n"/>
      <c r="F156" s="38" t="n"/>
      <c r="G156" s="38" t="n"/>
      <c r="H156" s="38" t="n"/>
      <c r="I156" s="38" t="n"/>
      <c r="J156" s="37" t="n"/>
      <c r="K156" s="37" t="n"/>
    </row>
    <row r="157" ht="21" customHeight="true">
      <c r="A157" s="38" t="n"/>
      <c r="B157" s="37" t="n"/>
      <c r="C157" s="37" t="n"/>
      <c r="D157" s="38" t="n"/>
      <c r="E157" s="38" t="n"/>
      <c r="F157" s="38" t="n"/>
      <c r="G157" s="38" t="n"/>
      <c r="H157" s="38" t="n"/>
      <c r="I157" s="38" t="n"/>
      <c r="J157" s="37" t="n"/>
      <c r="K157" s="37" t="n"/>
    </row>
    <row r="158" ht="21" customHeight="true">
      <c r="A158" s="38" t="n"/>
      <c r="B158" s="37" t="n"/>
      <c r="C158" s="37" t="n"/>
      <c r="D158" s="38" t="n"/>
      <c r="E158" s="38" t="n"/>
      <c r="F158" s="38" t="n"/>
      <c r="G158" s="38" t="n"/>
      <c r="H158" s="38" t="n"/>
      <c r="I158" s="38" t="n"/>
      <c r="J158" s="37" t="n"/>
      <c r="K158" s="37" t="n"/>
    </row>
    <row r="159" ht="21" customHeight="true">
      <c r="A159" s="38" t="n"/>
      <c r="B159" s="37" t="n"/>
      <c r="C159" s="37" t="n"/>
      <c r="D159" s="38" t="n"/>
      <c r="E159" s="38" t="n"/>
      <c r="F159" s="38" t="n"/>
      <c r="G159" s="38" t="n"/>
      <c r="H159" s="38" t="n"/>
      <c r="I159" s="38" t="n"/>
      <c r="J159" s="37" t="n"/>
      <c r="K159" s="37" t="n"/>
    </row>
    <row r="160" ht="21" customHeight="true">
      <c r="A160" s="38" t="n"/>
      <c r="B160" s="37" t="n"/>
      <c r="C160" s="37" t="n"/>
      <c r="D160" s="38" t="n"/>
      <c r="E160" s="38" t="n"/>
      <c r="F160" s="38" t="n"/>
      <c r="G160" s="38" t="n"/>
      <c r="H160" s="38" t="n"/>
      <c r="I160" s="38" t="n"/>
      <c r="J160" s="37" t="n"/>
      <c r="K160" s="37" t="n"/>
    </row>
    <row r="161" ht="21" customHeight="true">
      <c r="A161" s="38" t="n"/>
      <c r="B161" s="37" t="n"/>
      <c r="C161" s="37" t="n"/>
      <c r="D161" s="38" t="n"/>
      <c r="E161" s="38" t="n"/>
      <c r="F161" s="38" t="n"/>
      <c r="G161" s="38" t="n"/>
      <c r="H161" s="38" t="n"/>
      <c r="I161" s="38" t="n"/>
      <c r="J161" s="37" t="n"/>
      <c r="K161" s="37" t="n"/>
    </row>
    <row r="162" ht="21" customHeight="true">
      <c r="A162" s="38" t="n"/>
      <c r="B162" s="37" t="n"/>
      <c r="C162" s="37" t="n"/>
      <c r="D162" s="38" t="n"/>
      <c r="E162" s="38" t="n"/>
      <c r="F162" s="38" t="n"/>
      <c r="G162" s="38" t="n"/>
      <c r="H162" s="38" t="n"/>
      <c r="I162" s="38" t="n"/>
      <c r="J162" s="37" t="n"/>
      <c r="K162" s="37" t="n"/>
    </row>
    <row r="163" ht="21" customHeight="true">
      <c r="A163" s="38" t="n"/>
      <c r="B163" s="37" t="n"/>
      <c r="C163" s="37" t="n"/>
      <c r="D163" s="38" t="n"/>
      <c r="E163" s="38" t="n"/>
      <c r="F163" s="38" t="n"/>
      <c r="G163" s="38" t="n"/>
      <c r="H163" s="38" t="n"/>
      <c r="I163" s="38" t="n"/>
      <c r="J163" s="37" t="n"/>
      <c r="K163" s="37" t="n"/>
    </row>
    <row r="164" ht="21" customHeight="true">
      <c r="A164" s="38" t="n"/>
      <c r="B164" s="37" t="n"/>
      <c r="C164" s="37" t="n"/>
      <c r="D164" s="38" t="n"/>
      <c r="E164" s="38" t="n"/>
      <c r="F164" s="38" t="n"/>
      <c r="G164" s="38" t="n"/>
      <c r="H164" s="38" t="n"/>
      <c r="I164" s="38" t="n"/>
      <c r="J164" s="37" t="n"/>
      <c r="K164" s="37" t="n"/>
    </row>
    <row r="165" ht="21" customHeight="true">
      <c r="A165" s="38" t="n"/>
      <c r="B165" s="37" t="n"/>
      <c r="C165" s="37" t="n"/>
      <c r="D165" s="38" t="n"/>
      <c r="E165" s="38" t="n"/>
      <c r="F165" s="38" t="n"/>
      <c r="G165" s="38" t="n"/>
      <c r="H165" s="38" t="n"/>
      <c r="I165" s="38" t="n"/>
      <c r="J165" s="37" t="n"/>
      <c r="K165" s="37" t="n"/>
    </row>
    <row r="166" ht="21" customHeight="true">
      <c r="A166" s="38" t="n"/>
      <c r="B166" s="37" t="n"/>
      <c r="C166" s="37" t="n"/>
      <c r="D166" s="38" t="n"/>
      <c r="E166" s="38" t="n"/>
      <c r="F166" s="38" t="n"/>
      <c r="G166" s="38" t="n"/>
      <c r="H166" s="38" t="n"/>
      <c r="I166" s="38" t="n"/>
      <c r="J166" s="37" t="n"/>
      <c r="K166" s="37" t="n"/>
    </row>
    <row r="167" ht="21" customHeight="true">
      <c r="A167" s="38" t="n"/>
      <c r="B167" s="37" t="n"/>
      <c r="C167" s="37" t="n"/>
      <c r="D167" s="38" t="n"/>
      <c r="E167" s="38" t="n"/>
      <c r="F167" s="38" t="n"/>
      <c r="G167" s="38" t="n"/>
      <c r="H167" s="38" t="n"/>
      <c r="I167" s="38" t="n"/>
      <c r="J167" s="37" t="n"/>
      <c r="K167" s="37" t="n"/>
    </row>
    <row r="168" ht="21" customHeight="true">
      <c r="A168" s="38" t="n"/>
      <c r="B168" s="37" t="n"/>
      <c r="C168" s="37" t="n"/>
      <c r="D168" s="38" t="n"/>
      <c r="E168" s="38" t="n"/>
      <c r="F168" s="38" t="n"/>
      <c r="G168" s="38" t="n"/>
      <c r="H168" s="38" t="n"/>
      <c r="I168" s="38" t="n"/>
      <c r="J168" s="37" t="n"/>
      <c r="K168" s="37" t="n"/>
    </row>
    <row r="169" ht="21" customHeight="true">
      <c r="A169" s="38" t="n"/>
      <c r="B169" s="37" t="n"/>
      <c r="C169" s="37" t="n"/>
      <c r="D169" s="38" t="n"/>
      <c r="E169" s="38" t="n"/>
      <c r="F169" s="38" t="n"/>
      <c r="G169" s="38" t="n"/>
      <c r="H169" s="38" t="n"/>
      <c r="I169" s="38" t="n"/>
      <c r="J169" s="37" t="n"/>
      <c r="K169" s="37" t="n"/>
    </row>
    <row r="170" ht="21" customHeight="true">
      <c r="A170" s="38" t="n"/>
      <c r="B170" s="37" t="n"/>
      <c r="C170" s="37" t="n"/>
      <c r="D170" s="38" t="n"/>
      <c r="E170" s="38" t="n"/>
      <c r="F170" s="38" t="n"/>
      <c r="G170" s="38" t="n"/>
      <c r="H170" s="38" t="n"/>
      <c r="I170" s="38" t="n"/>
      <c r="J170" s="37" t="n"/>
      <c r="K170" s="37" t="n"/>
    </row>
    <row r="171" ht="21" customHeight="true">
      <c r="A171" s="38" t="n"/>
      <c r="B171" s="37" t="n"/>
      <c r="C171" s="37" t="n"/>
      <c r="D171" s="38" t="n"/>
      <c r="E171" s="38" t="n"/>
      <c r="F171" s="38" t="n"/>
      <c r="G171" s="38" t="n"/>
      <c r="H171" s="38" t="n"/>
      <c r="I171" s="38" t="n"/>
      <c r="J171" s="37" t="n"/>
      <c r="K171" s="37" t="n"/>
    </row>
    <row r="172" ht="21" customHeight="true">
      <c r="A172" s="38" t="n"/>
      <c r="B172" s="37" t="n"/>
      <c r="C172" s="37" t="n"/>
      <c r="D172" s="38" t="n"/>
      <c r="E172" s="38" t="n"/>
      <c r="F172" s="38" t="n"/>
      <c r="G172" s="38" t="n"/>
      <c r="H172" s="38" t="n"/>
      <c r="I172" s="38" t="n"/>
      <c r="J172" s="37" t="n"/>
      <c r="K172" s="37" t="n"/>
    </row>
    <row r="173" ht="21" customHeight="true">
      <c r="A173" s="38" t="n"/>
      <c r="B173" s="37" t="n"/>
      <c r="C173" s="37" t="n"/>
      <c r="D173" s="38" t="n"/>
      <c r="E173" s="38" t="n"/>
      <c r="F173" s="38" t="n"/>
      <c r="G173" s="38" t="n"/>
      <c r="H173" s="38" t="n"/>
      <c r="I173" s="38" t="n"/>
      <c r="J173" s="37" t="n"/>
      <c r="K173" s="37" t="n"/>
    </row>
    <row r="174" ht="21" customHeight="true">
      <c r="A174" s="38" t="n"/>
      <c r="B174" s="37" t="n"/>
      <c r="C174" s="37" t="n"/>
      <c r="D174" s="38" t="n"/>
      <c r="E174" s="38" t="n"/>
      <c r="F174" s="38" t="n"/>
      <c r="G174" s="38" t="n"/>
      <c r="H174" s="38" t="n"/>
      <c r="I174" s="38" t="n"/>
      <c r="J174" s="37" t="n"/>
      <c r="K174" s="37" t="n"/>
    </row>
    <row r="175" ht="21" customHeight="true">
      <c r="A175" s="38" t="n"/>
      <c r="B175" s="37" t="n"/>
      <c r="C175" s="37" t="n"/>
      <c r="D175" s="38" t="n"/>
      <c r="E175" s="38" t="n"/>
      <c r="F175" s="38" t="n"/>
      <c r="G175" s="38" t="n"/>
      <c r="H175" s="38" t="n"/>
      <c r="I175" s="38" t="n"/>
      <c r="J175" s="37" t="n"/>
      <c r="K175" s="37" t="n"/>
    </row>
    <row r="176" ht="21" customHeight="true">
      <c r="A176" s="38" t="n"/>
      <c r="B176" s="37" t="n"/>
      <c r="C176" s="37" t="n"/>
      <c r="D176" s="38" t="n"/>
      <c r="E176" s="38" t="n"/>
      <c r="F176" s="38" t="n"/>
      <c r="G176" s="38" t="n"/>
      <c r="H176" s="38" t="n"/>
      <c r="I176" s="38" t="n"/>
      <c r="J176" s="37" t="n"/>
      <c r="K176" s="37" t="n"/>
    </row>
    <row r="177" ht="21" customHeight="true">
      <c r="A177" s="38" t="n"/>
      <c r="B177" s="37" t="n"/>
      <c r="C177" s="37" t="n"/>
      <c r="D177" s="38" t="n"/>
      <c r="E177" s="38" t="n"/>
      <c r="F177" s="38" t="n"/>
      <c r="G177" s="38" t="n"/>
      <c r="H177" s="38" t="n"/>
      <c r="I177" s="38" t="n"/>
      <c r="J177" s="37" t="n"/>
      <c r="K177" s="37" t="n"/>
    </row>
    <row r="178" ht="21" customHeight="true">
      <c r="A178" s="38" t="n"/>
      <c r="B178" s="37" t="n"/>
      <c r="C178" s="37" t="n"/>
      <c r="D178" s="38" t="n"/>
      <c r="E178" s="38" t="n"/>
      <c r="F178" s="38" t="n"/>
      <c r="G178" s="38" t="n"/>
      <c r="H178" s="38" t="n"/>
      <c r="I178" s="38" t="n"/>
      <c r="J178" s="37" t="n"/>
      <c r="K178" s="37" t="n"/>
    </row>
    <row r="179" ht="21" customHeight="true">
      <c r="A179" s="38" t="n"/>
      <c r="B179" s="37" t="n"/>
      <c r="C179" s="37" t="n"/>
      <c r="D179" s="38" t="n"/>
      <c r="E179" s="38" t="n"/>
      <c r="F179" s="38" t="n"/>
      <c r="G179" s="38" t="n"/>
      <c r="H179" s="38" t="n"/>
      <c r="I179" s="38" t="n"/>
      <c r="J179" s="37" t="n"/>
      <c r="K179" s="37" t="n"/>
    </row>
    <row r="180" ht="21" customHeight="true">
      <c r="A180" s="38" t="n"/>
      <c r="B180" s="37" t="n"/>
      <c r="C180" s="37" t="n"/>
      <c r="D180" s="38" t="n"/>
      <c r="E180" s="38" t="n"/>
      <c r="F180" s="38" t="n"/>
      <c r="G180" s="38" t="n"/>
      <c r="H180" s="38" t="n"/>
      <c r="I180" s="38" t="n"/>
      <c r="J180" s="37" t="n"/>
      <c r="K180" s="37" t="n"/>
    </row>
    <row r="181" ht="21" customHeight="true">
      <c r="A181" s="38" t="n"/>
      <c r="B181" s="37" t="n"/>
      <c r="C181" s="37" t="n"/>
      <c r="D181" s="38" t="n"/>
      <c r="E181" s="38" t="n"/>
      <c r="F181" s="38" t="n"/>
      <c r="G181" s="38" t="n"/>
      <c r="H181" s="38" t="n"/>
      <c r="I181" s="38" t="n"/>
      <c r="J181" s="37" t="n"/>
      <c r="K181" s="37" t="n"/>
    </row>
    <row r="182" ht="21" customHeight="true">
      <c r="A182" s="38" t="n"/>
      <c r="B182" s="37" t="n"/>
      <c r="C182" s="37" t="n"/>
      <c r="D182" s="38" t="n"/>
      <c r="E182" s="38" t="n"/>
      <c r="F182" s="38" t="n"/>
      <c r="G182" s="38" t="n"/>
      <c r="H182" s="38" t="n"/>
      <c r="I182" s="38" t="n"/>
      <c r="J182" s="37" t="n"/>
      <c r="K182" s="37" t="n"/>
    </row>
    <row r="183" ht="21" customHeight="true">
      <c r="A183" s="38" t="n"/>
      <c r="B183" s="37" t="n"/>
      <c r="C183" s="37" t="n"/>
      <c r="D183" s="38" t="n"/>
      <c r="E183" s="38" t="n"/>
      <c r="F183" s="38" t="n"/>
      <c r="G183" s="38" t="n"/>
      <c r="H183" s="38" t="n"/>
      <c r="I183" s="38" t="n"/>
      <c r="J183" s="37" t="n"/>
      <c r="K183" s="37" t="n"/>
    </row>
    <row r="184" ht="21" customHeight="true">
      <c r="A184" s="38" t="n"/>
      <c r="B184" s="37" t="n"/>
      <c r="C184" s="37" t="n"/>
      <c r="D184" s="38" t="n"/>
      <c r="E184" s="38" t="n"/>
      <c r="F184" s="38" t="n"/>
      <c r="G184" s="38" t="n"/>
      <c r="H184" s="38" t="n"/>
      <c r="I184" s="38" t="n"/>
      <c r="J184" s="37" t="n"/>
      <c r="K184" s="37" t="n"/>
    </row>
    <row r="185" ht="21" customHeight="true">
      <c r="A185" s="38" t="n"/>
      <c r="B185" s="37" t="n"/>
      <c r="C185" s="37" t="n"/>
      <c r="D185" s="38" t="n"/>
      <c r="E185" s="38" t="n"/>
      <c r="F185" s="38" t="n"/>
      <c r="G185" s="38" t="n"/>
      <c r="H185" s="38" t="n"/>
      <c r="I185" s="38" t="n"/>
      <c r="J185" s="37" t="n"/>
      <c r="K185" s="37" t="n"/>
    </row>
    <row r="186" ht="21" customHeight="true">
      <c r="A186" s="38" t="n"/>
      <c r="B186" s="37" t="n"/>
      <c r="C186" s="37" t="n"/>
      <c r="D186" s="38" t="n"/>
      <c r="E186" s="38" t="n"/>
      <c r="F186" s="38" t="n"/>
      <c r="G186" s="38" t="n"/>
      <c r="H186" s="38" t="n"/>
      <c r="I186" s="38" t="n"/>
      <c r="J186" s="37" t="n"/>
      <c r="K186" s="37" t="n"/>
    </row>
    <row r="187" ht="21" customHeight="true">
      <c r="A187" s="38" t="n"/>
      <c r="B187" s="37" t="n"/>
      <c r="C187" s="37" t="n"/>
      <c r="D187" s="38" t="n"/>
      <c r="E187" s="38" t="n"/>
      <c r="F187" s="38" t="n"/>
      <c r="G187" s="38" t="n"/>
      <c r="H187" s="38" t="n"/>
      <c r="I187" s="38" t="n"/>
      <c r="J187" s="37" t="n"/>
      <c r="K187" s="37" t="n"/>
    </row>
    <row r="188" ht="21" customHeight="true">
      <c r="A188" s="38" t="n"/>
      <c r="B188" s="37" t="n"/>
      <c r="C188" s="37" t="n"/>
      <c r="D188" s="38" t="n"/>
      <c r="E188" s="38" t="n"/>
      <c r="F188" s="38" t="n"/>
      <c r="G188" s="38" t="n"/>
      <c r="H188" s="38" t="n"/>
      <c r="I188" s="38" t="n"/>
      <c r="J188" s="37" t="n"/>
      <c r="K188" s="37" t="n"/>
    </row>
    <row r="189" ht="21" customHeight="true">
      <c r="A189" s="38" t="n"/>
      <c r="B189" s="37" t="n"/>
      <c r="C189" s="37" t="n"/>
      <c r="D189" s="38" t="n"/>
      <c r="E189" s="38" t="n"/>
      <c r="F189" s="38" t="n"/>
      <c r="G189" s="38" t="n"/>
      <c r="H189" s="38" t="n"/>
      <c r="I189" s="38" t="n"/>
      <c r="J189" s="37" t="n"/>
      <c r="K189" s="37" t="n"/>
    </row>
    <row r="190" ht="21" customHeight="true">
      <c r="A190" s="38" t="n"/>
      <c r="B190" s="37" t="n"/>
      <c r="C190" s="37" t="n"/>
      <c r="D190" s="38" t="n"/>
      <c r="E190" s="38" t="n"/>
      <c r="F190" s="38" t="n"/>
      <c r="G190" s="38" t="n"/>
      <c r="H190" s="38" t="n"/>
      <c r="I190" s="38" t="n"/>
      <c r="J190" s="37" t="n"/>
      <c r="K190" s="37" t="n"/>
    </row>
    <row r="191" ht="21" customHeight="true">
      <c r="A191" s="38" t="n"/>
      <c r="B191" s="37" t="n"/>
      <c r="C191" s="37" t="n"/>
      <c r="D191" s="38" t="n"/>
      <c r="E191" s="38" t="n"/>
      <c r="F191" s="38" t="n"/>
      <c r="G191" s="38" t="n"/>
      <c r="H191" s="38" t="n"/>
      <c r="I191" s="38" t="n"/>
      <c r="J191" s="37" t="n"/>
      <c r="K191" s="37" t="n"/>
    </row>
    <row r="192" ht="21" customHeight="true">
      <c r="A192" s="38" t="n"/>
      <c r="B192" s="37" t="n"/>
      <c r="C192" s="37" t="n"/>
      <c r="D192" s="38" t="n"/>
      <c r="E192" s="38" t="n"/>
      <c r="F192" s="38" t="n"/>
      <c r="G192" s="38" t="n"/>
      <c r="H192" s="38" t="n"/>
      <c r="I192" s="38" t="n"/>
      <c r="J192" s="37" t="n"/>
      <c r="K192" s="37" t="n"/>
    </row>
    <row r="193" ht="21" customHeight="true">
      <c r="A193" s="38" t="n"/>
      <c r="B193" s="37" t="n"/>
      <c r="C193" s="37" t="n"/>
      <c r="D193" s="38" t="n"/>
      <c r="E193" s="38" t="n"/>
      <c r="F193" s="38" t="n"/>
      <c r="G193" s="38" t="n"/>
      <c r="H193" s="38" t="n"/>
      <c r="I193" s="38" t="n"/>
      <c r="J193" s="37" t="n"/>
      <c r="K193" s="37" t="n"/>
    </row>
    <row r="194" ht="21" customHeight="true">
      <c r="A194" s="38" t="n"/>
      <c r="B194" s="37" t="n"/>
      <c r="C194" s="37" t="n"/>
      <c r="D194" s="38" t="n"/>
      <c r="E194" s="38" t="n"/>
      <c r="F194" s="38" t="n"/>
      <c r="G194" s="38" t="n"/>
      <c r="H194" s="38" t="n"/>
      <c r="I194" s="38" t="n"/>
      <c r="J194" s="37" t="n"/>
      <c r="K194" s="37" t="n"/>
    </row>
    <row r="195" ht="21" customHeight="true">
      <c r="A195" s="38" t="n"/>
      <c r="B195" s="37" t="n"/>
      <c r="C195" s="37" t="n"/>
      <c r="D195" s="38" t="n"/>
      <c r="E195" s="38" t="n"/>
      <c r="F195" s="38" t="n"/>
      <c r="G195" s="38" t="n"/>
      <c r="H195" s="38" t="n"/>
      <c r="I195" s="38" t="n"/>
      <c r="J195" s="37" t="n"/>
      <c r="K195" s="37" t="n"/>
    </row>
    <row r="196" ht="21" customHeight="true">
      <c r="A196" s="38" t="n"/>
      <c r="B196" s="37" t="n"/>
      <c r="C196" s="37" t="n"/>
      <c r="D196" s="38" t="n"/>
      <c r="E196" s="38" t="n"/>
      <c r="F196" s="38" t="n"/>
      <c r="G196" s="38" t="n"/>
      <c r="H196" s="38" t="n"/>
      <c r="I196" s="38" t="n"/>
      <c r="J196" s="37" t="n"/>
      <c r="K196" s="37" t="n"/>
    </row>
    <row r="197" ht="21" customHeight="true">
      <c r="A197" s="38" t="n"/>
      <c r="B197" s="37" t="n"/>
      <c r="C197" s="37" t="n"/>
      <c r="D197" s="38" t="n"/>
      <c r="E197" s="38" t="n"/>
      <c r="F197" s="38" t="n"/>
      <c r="G197" s="38" t="n"/>
      <c r="H197" s="38" t="n"/>
      <c r="I197" s="38" t="n"/>
      <c r="J197" s="37" t="n"/>
      <c r="K197" s="37" t="n"/>
    </row>
    <row r="198" ht="21" customHeight="true">
      <c r="A198" s="38" t="n"/>
      <c r="B198" s="37" t="n"/>
      <c r="C198" s="37" t="n"/>
      <c r="D198" s="38" t="n"/>
      <c r="E198" s="38" t="n"/>
      <c r="F198" s="38" t="n"/>
      <c r="G198" s="38" t="n"/>
      <c r="H198" s="38" t="n"/>
      <c r="I198" s="38" t="n"/>
      <c r="J198" s="37" t="n"/>
      <c r="K198" s="37" t="n"/>
    </row>
    <row r="199" ht="21" customHeight="true">
      <c r="A199" s="38" t="n"/>
      <c r="B199" s="37" t="n"/>
      <c r="C199" s="37" t="n"/>
      <c r="D199" s="38" t="n"/>
      <c r="E199" s="38" t="n"/>
      <c r="F199" s="38" t="n"/>
      <c r="G199" s="38" t="n"/>
      <c r="H199" s="38" t="n"/>
      <c r="I199" s="38" t="n"/>
      <c r="J199" s="37" t="n"/>
      <c r="K199" s="37" t="n"/>
    </row>
    <row r="200" ht="21" customHeight="true">
      <c r="A200" s="38" t="n"/>
      <c r="B200" s="37" t="n"/>
      <c r="C200" s="37" t="n"/>
      <c r="D200" s="38" t="n"/>
      <c r="E200" s="38" t="n"/>
      <c r="F200" s="38" t="n"/>
      <c r="G200" s="38" t="n"/>
      <c r="H200" s="38" t="n"/>
      <c r="I200" s="38" t="n"/>
      <c r="J200" s="37" t="n"/>
      <c r="K200" s="37" t="n"/>
    </row>
    <row r="201" ht="21" customHeight="true">
      <c r="A201" s="38" t="n"/>
      <c r="B201" s="37" t="n"/>
      <c r="C201" s="37" t="n"/>
      <c r="D201" s="38" t="n"/>
      <c r="E201" s="38" t="n"/>
      <c r="F201" s="38" t="n"/>
      <c r="G201" s="38" t="n"/>
      <c r="H201" s="38" t="n"/>
      <c r="I201" s="38" t="n"/>
      <c r="J201" s="37" t="n"/>
      <c r="K201" s="37" t="n"/>
    </row>
    <row r="202" ht="21" customHeight="true">
      <c r="A202" s="38" t="n"/>
      <c r="B202" s="37" t="n"/>
      <c r="C202" s="37" t="n"/>
      <c r="D202" s="38" t="n"/>
      <c r="E202" s="38" t="n"/>
      <c r="F202" s="38" t="n"/>
      <c r="G202" s="38" t="n"/>
      <c r="H202" s="38" t="n"/>
      <c r="I202" s="38" t="n"/>
      <c r="J202" s="37" t="n"/>
      <c r="K202" s="37" t="n"/>
    </row>
    <row r="203" ht="21" customHeight="true">
      <c r="A203" s="38" t="n"/>
      <c r="B203" s="37" t="n"/>
      <c r="C203" s="37" t="n"/>
      <c r="D203" s="38" t="n"/>
      <c r="E203" s="38" t="n"/>
      <c r="F203" s="38" t="n"/>
      <c r="G203" s="38" t="n"/>
      <c r="H203" s="38" t="n"/>
      <c r="I203" s="38" t="n"/>
      <c r="J203" s="37" t="n"/>
      <c r="K203" s="37" t="n"/>
    </row>
    <row r="204" ht="21" customHeight="true">
      <c r="A204" s="38" t="n"/>
      <c r="B204" s="37" t="n"/>
      <c r="C204" s="37" t="n"/>
      <c r="D204" s="38" t="n"/>
      <c r="E204" s="38" t="n"/>
      <c r="F204" s="38" t="n"/>
      <c r="G204" s="38" t="n"/>
      <c r="H204" s="38" t="n"/>
      <c r="I204" s="38" t="n"/>
      <c r="J204" s="37" t="n"/>
      <c r="K204" s="37" t="n"/>
    </row>
    <row r="205" ht="21" customHeight="true">
      <c r="A205" s="38" t="n"/>
      <c r="B205" s="37" t="n"/>
      <c r="C205" s="37" t="n"/>
      <c r="D205" s="38" t="n"/>
      <c r="E205" s="38" t="n"/>
      <c r="F205" s="38" t="n"/>
      <c r="G205" s="38" t="n"/>
      <c r="H205" s="38" t="n"/>
      <c r="I205" s="38" t="n"/>
      <c r="J205" s="37" t="n"/>
      <c r="K205" s="37" t="n"/>
    </row>
  </sheetData>
  <mergeCells count="2">
    <mergeCell ref="A2:K2"/>
    <mergeCell ref="A1:K1"/>
  </mergeCells>
  <conditionalFormatting sqref="D6:J205">
    <cfRule type="expression" dxfId="1" priority="1">
      <formula>D6="必須"</formula>
    </cfRule>
    <cfRule type="expression" dxfId="2" priority="2">
      <formula>D6="推奨"</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7">
    <dataValidation allowBlank="true" error="リストにない値が入力されています。" errorTitle="入力値を確認してください" prompt="リストから選択してください" promptTitle="選択入力" sqref="A6:A205" type="list">
      <formula1>'Settings'!$O$6:$O$12</formula1>
    </dataValidation>
    <dataValidation allowBlank="true" error="リストにない値が入力されています。" errorTitle="入力値を確認してください" prompt="リストから選択してください" promptTitle="選択入力" sqref="D6:D205" type="list">
      <formula1>'Settings'!$H$6:$H$8</formula1>
    </dataValidation>
    <dataValidation allowBlank="true" error="リストにない値が入力されています。" errorTitle="入力値を確認してください" prompt="リストから選択してください" promptTitle="選択入力" sqref="E6:E205" type="list">
      <formula1>'Settings'!$H$6:$H$8</formula1>
    </dataValidation>
    <dataValidation allowBlank="true" error="リストにない値が入力されています。" errorTitle="入力値を確認してください" prompt="リストから選択してください" promptTitle="選択入力" sqref="F6:F205" type="list">
      <formula1>'Settings'!$H$6:$H$8</formula1>
    </dataValidation>
    <dataValidation allowBlank="true" error="リストにない値が入力されています。" errorTitle="入力値を確認してください" prompt="リストから選択してください" promptTitle="選択入力" sqref="G6:G205" type="list">
      <formula1>'Settings'!$H$6:$H$8</formula1>
    </dataValidation>
    <dataValidation allowBlank="true" error="リストにない値が入力されています。" errorTitle="入力値を確認してください" prompt="リストから選択してください" promptTitle="選択入力" sqref="H6:H205" type="list">
      <formula1>'Settings'!$H$6:$H$8</formula1>
    </dataValidation>
    <dataValidation allowBlank="true" error="リストにない値が入力されています。" errorTitle="入力値を確認してください" prompt="リストから選択してください" promptTitle="選択入力" sqref="I6:I205" type="list">
      <formula1>'Settings'!$H$6:$H$8</formula1>
    </dataValidation>
  </dataValidations>
  <pageMargins left="0.75" right="0.75" top="1" bottom="1" header="0.5" footer="0.5"/>
  <pageSetup fitToHeight="0" fitToWidth="1"/>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8"/>
    <col customWidth="true" max="5" min="5" width="39"/>
    <col customWidth="true" max="6" min="6" width="11"/>
    <col customWidth="true" max="7" min="7" width="10"/>
    <col customWidth="true" max="8" min="8" width="17"/>
  </cols>
  <sheetData>
    <row r="1" ht="38" customHeight="true">
      <c r="A1" s="1" t="s">
        <v>6</v>
      </c>
      <c r="B1" s="2" t="n"/>
      <c r="C1" s="2" t="n"/>
      <c r="D1" s="2" t="n"/>
      <c r="E1" s="2" t="n"/>
      <c r="F1" s="2" t="n"/>
      <c r="G1" s="2" t="n"/>
      <c r="H1" s="2" t="n"/>
    </row>
    <row r="2" ht="32" customHeight="true">
      <c r="A2" s="17" t="s">
        <v>360</v>
      </c>
    </row>
    <row r="3" ht="22" customHeight="true"/>
    <row r="4" ht="22" customHeight="true"/>
    <row r="5" ht="28" customHeight="true">
      <c r="A5" s="25" t="s">
        <v>208</v>
      </c>
      <c r="B5" s="25" t="s">
        <v>209</v>
      </c>
      <c r="C5" s="25" t="s">
        <v>58</v>
      </c>
      <c r="D5" s="25" t="s">
        <v>210</v>
      </c>
      <c r="E5" s="25" t="s">
        <v>211</v>
      </c>
      <c r="F5" s="25" t="s">
        <v>212</v>
      </c>
      <c r="G5" s="25" t="s">
        <v>213</v>
      </c>
      <c r="H5" s="25" t="s">
        <v>214</v>
      </c>
    </row>
    <row r="6" ht="21" customHeight="true">
      <c r="A6" s="36" t="s">
        <v>215</v>
      </c>
      <c r="B6" s="45" t="s">
        <v>216</v>
      </c>
      <c r="C6" s="39" t="s">
        <v>94</v>
      </c>
      <c r="D6" s="36" t="s">
        <v>217</v>
      </c>
      <c r="E6" s="37" t="s">
        <v>218</v>
      </c>
      <c r="F6" s="39" t="s">
        <v>219</v>
      </c>
      <c r="G6" s="37" t="s">
        <v>3</v>
      </c>
      <c r="H6" s="45" t="s">
        <v>220</v>
      </c>
    </row>
    <row r="7" ht="21" customHeight="true">
      <c r="A7" s="36" t="s">
        <v>221</v>
      </c>
      <c r="B7" s="45" t="s">
        <v>136</v>
      </c>
      <c r="C7" s="39" t="s">
        <v>94</v>
      </c>
      <c r="D7" s="36" t="s">
        <v>222</v>
      </c>
      <c r="E7" s="37" t="s">
        <v>223</v>
      </c>
      <c r="F7" s="39" t="s">
        <v>224</v>
      </c>
      <c r="G7" s="37" t="s">
        <v>3</v>
      </c>
      <c r="H7" s="45" t="inlineStr"/>
    </row>
    <row r="8" ht="21" customHeight="true">
      <c r="A8" s="36" t="s">
        <v>225</v>
      </c>
      <c r="B8" s="45" t="s">
        <v>226</v>
      </c>
      <c r="C8" s="39" t="s">
        <v>105</v>
      </c>
      <c r="D8" s="36" t="s">
        <v>227</v>
      </c>
      <c r="E8" s="37" t="s">
        <v>228</v>
      </c>
      <c r="F8" s="39" t="s">
        <v>229</v>
      </c>
      <c r="G8" s="37" t="s">
        <v>2</v>
      </c>
      <c r="H8" s="45" t="s">
        <v>230</v>
      </c>
    </row>
    <row r="9" ht="21" customHeight="true">
      <c r="A9" s="36" t="n"/>
      <c r="B9" s="45" t="n"/>
      <c r="C9" s="39" t="n"/>
      <c r="D9" s="36" t="n"/>
      <c r="E9" s="37" t="n"/>
      <c r="F9" s="39" t="n"/>
      <c r="G9" s="37" t="n"/>
      <c r="H9" s="45" t="n"/>
    </row>
    <row r="10" ht="21" customHeight="true">
      <c r="A10" s="36" t="n"/>
      <c r="B10" s="45" t="n"/>
      <c r="C10" s="39" t="n"/>
      <c r="D10" s="36" t="n"/>
      <c r="E10" s="37" t="n"/>
      <c r="F10" s="39" t="n"/>
      <c r="G10" s="37" t="n"/>
      <c r="H10" s="45" t="n"/>
    </row>
    <row r="11" ht="21" customHeight="true">
      <c r="A11" s="36" t="n"/>
      <c r="B11" s="45" t="n"/>
      <c r="C11" s="39" t="n"/>
      <c r="D11" s="36" t="n"/>
      <c r="E11" s="37" t="n"/>
      <c r="F11" s="39" t="n"/>
      <c r="G11" s="37" t="n"/>
      <c r="H11" s="45" t="n"/>
    </row>
    <row r="12" ht="21" customHeight="true">
      <c r="A12" s="36" t="n"/>
      <c r="B12" s="45" t="n"/>
      <c r="C12" s="39" t="n"/>
      <c r="D12" s="36" t="n"/>
      <c r="E12" s="37" t="n"/>
      <c r="F12" s="39" t="n"/>
      <c r="G12" s="37" t="n"/>
      <c r="H12" s="45" t="n"/>
    </row>
    <row r="13" ht="21" customHeight="true">
      <c r="A13" s="36" t="n"/>
      <c r="B13" s="45" t="n"/>
      <c r="C13" s="39" t="n"/>
      <c r="D13" s="36" t="n"/>
      <c r="E13" s="37" t="n"/>
      <c r="F13" s="39" t="n"/>
      <c r="G13" s="37" t="n"/>
      <c r="H13" s="45" t="n"/>
    </row>
    <row r="14" ht="21" customHeight="true">
      <c r="A14" s="36" t="n"/>
      <c r="B14" s="45" t="n"/>
      <c r="C14" s="39" t="n"/>
      <c r="D14" s="36" t="n"/>
      <c r="E14" s="37" t="n"/>
      <c r="F14" s="39" t="n"/>
      <c r="G14" s="37" t="n"/>
      <c r="H14" s="45" t="n"/>
    </row>
    <row r="15" ht="21" customHeight="true">
      <c r="A15" s="36" t="n"/>
      <c r="B15" s="45" t="n"/>
      <c r="C15" s="39" t="n"/>
      <c r="D15" s="36" t="n"/>
      <c r="E15" s="37" t="n"/>
      <c r="F15" s="39" t="n"/>
      <c r="G15" s="37" t="n"/>
      <c r="H15" s="45" t="n"/>
    </row>
    <row r="16" ht="21" customHeight="true">
      <c r="A16" s="36" t="n"/>
      <c r="B16" s="45" t="n"/>
      <c r="C16" s="39" t="n"/>
      <c r="D16" s="36" t="n"/>
      <c r="E16" s="37" t="n"/>
      <c r="F16" s="39" t="n"/>
      <c r="G16" s="37" t="n"/>
      <c r="H16" s="45" t="n"/>
    </row>
    <row r="17" ht="21" customHeight="true">
      <c r="A17" s="36" t="n"/>
      <c r="B17" s="45" t="n"/>
      <c r="C17" s="39" t="n"/>
      <c r="D17" s="36" t="n"/>
      <c r="E17" s="37" t="n"/>
      <c r="F17" s="39" t="n"/>
      <c r="G17" s="37" t="n"/>
      <c r="H17" s="45" t="n"/>
    </row>
    <row r="18" ht="21" customHeight="true">
      <c r="A18" s="36" t="n"/>
      <c r="B18" s="45" t="n"/>
      <c r="C18" s="39" t="n"/>
      <c r="D18" s="36" t="n"/>
      <c r="E18" s="37" t="n"/>
      <c r="F18" s="39" t="n"/>
      <c r="G18" s="37" t="n"/>
      <c r="H18" s="45" t="n"/>
    </row>
    <row r="19" ht="21" customHeight="true">
      <c r="A19" s="36" t="n"/>
      <c r="B19" s="45" t="n"/>
      <c r="C19" s="39" t="n"/>
      <c r="D19" s="36" t="n"/>
      <c r="E19" s="37" t="n"/>
      <c r="F19" s="39" t="n"/>
      <c r="G19" s="37" t="n"/>
      <c r="H19" s="45" t="n"/>
    </row>
    <row r="20" ht="21" customHeight="true">
      <c r="A20" s="36" t="n"/>
      <c r="B20" s="45" t="n"/>
      <c r="C20" s="39" t="n"/>
      <c r="D20" s="36" t="n"/>
      <c r="E20" s="37" t="n"/>
      <c r="F20" s="39" t="n"/>
      <c r="G20" s="37" t="n"/>
      <c r="H20" s="45" t="n"/>
    </row>
    <row r="21" ht="21" customHeight="true">
      <c r="A21" s="36" t="n"/>
      <c r="B21" s="45" t="n"/>
      <c r="C21" s="39" t="n"/>
      <c r="D21" s="36" t="n"/>
      <c r="E21" s="37" t="n"/>
      <c r="F21" s="39" t="n"/>
      <c r="G21" s="37" t="n"/>
      <c r="H21" s="45" t="n"/>
    </row>
    <row r="22" ht="21" customHeight="true">
      <c r="A22" s="36" t="n"/>
      <c r="B22" s="45" t="n"/>
      <c r="C22" s="39" t="n"/>
      <c r="D22" s="36" t="n"/>
      <c r="E22" s="37" t="n"/>
      <c r="F22" s="39" t="n"/>
      <c r="G22" s="37" t="n"/>
      <c r="H22" s="45" t="n"/>
    </row>
    <row r="23" ht="21" customHeight="true">
      <c r="A23" s="36" t="n"/>
      <c r="B23" s="45" t="n"/>
      <c r="C23" s="39" t="n"/>
      <c r="D23" s="36" t="n"/>
      <c r="E23" s="37" t="n"/>
      <c r="F23" s="39" t="n"/>
      <c r="G23" s="37" t="n"/>
      <c r="H23" s="45" t="n"/>
    </row>
    <row r="24" ht="21" customHeight="true">
      <c r="A24" s="36" t="n"/>
      <c r="B24" s="45" t="n"/>
      <c r="C24" s="39" t="n"/>
      <c r="D24" s="36" t="n"/>
      <c r="E24" s="37" t="n"/>
      <c r="F24" s="39" t="n"/>
      <c r="G24" s="37" t="n"/>
      <c r="H24" s="45" t="n"/>
    </row>
    <row r="25" ht="21" customHeight="true">
      <c r="A25" s="36" t="n"/>
      <c r="B25" s="45" t="n"/>
      <c r="C25" s="39" t="n"/>
      <c r="D25" s="36" t="n"/>
      <c r="E25" s="37" t="n"/>
      <c r="F25" s="39" t="n"/>
      <c r="G25" s="37" t="n"/>
      <c r="H25" s="45" t="n"/>
    </row>
    <row r="26" ht="21" customHeight="true">
      <c r="A26" s="36" t="n"/>
      <c r="B26" s="45" t="n"/>
      <c r="C26" s="39" t="n"/>
      <c r="D26" s="36" t="n"/>
      <c r="E26" s="37" t="n"/>
      <c r="F26" s="39" t="n"/>
      <c r="G26" s="37" t="n"/>
      <c r="H26" s="45" t="n"/>
    </row>
    <row r="27" ht="21" customHeight="true">
      <c r="A27" s="36" t="n"/>
      <c r="B27" s="45" t="n"/>
      <c r="C27" s="39" t="n"/>
      <c r="D27" s="36" t="n"/>
      <c r="E27" s="37" t="n"/>
      <c r="F27" s="39" t="n"/>
      <c r="G27" s="37" t="n"/>
      <c r="H27" s="45" t="n"/>
    </row>
    <row r="28" ht="21" customHeight="true">
      <c r="A28" s="36" t="n"/>
      <c r="B28" s="45" t="n"/>
      <c r="C28" s="39" t="n"/>
      <c r="D28" s="36" t="n"/>
      <c r="E28" s="37" t="n"/>
      <c r="F28" s="39" t="n"/>
      <c r="G28" s="37" t="n"/>
      <c r="H28" s="45" t="n"/>
    </row>
    <row r="29" ht="21" customHeight="true">
      <c r="A29" s="36" t="n"/>
      <c r="B29" s="45" t="n"/>
      <c r="C29" s="39" t="n"/>
      <c r="D29" s="36" t="n"/>
      <c r="E29" s="37" t="n"/>
      <c r="F29" s="39" t="n"/>
      <c r="G29" s="37" t="n"/>
      <c r="H29" s="45" t="n"/>
    </row>
    <row r="30" ht="21" customHeight="true">
      <c r="A30" s="36" t="n"/>
      <c r="B30" s="45" t="n"/>
      <c r="C30" s="39" t="n"/>
      <c r="D30" s="36" t="n"/>
      <c r="E30" s="37" t="n"/>
      <c r="F30" s="39" t="n"/>
      <c r="G30" s="37" t="n"/>
      <c r="H30" s="45" t="n"/>
    </row>
    <row r="31" ht="21" customHeight="true">
      <c r="A31" s="36" t="n"/>
      <c r="B31" s="45" t="n"/>
      <c r="C31" s="39" t="n"/>
      <c r="D31" s="36" t="n"/>
      <c r="E31" s="37" t="n"/>
      <c r="F31" s="39" t="n"/>
      <c r="G31" s="37" t="n"/>
      <c r="H31" s="45" t="n"/>
    </row>
    <row r="32" ht="21" customHeight="true">
      <c r="A32" s="36" t="n"/>
      <c r="B32" s="45" t="n"/>
      <c r="C32" s="39" t="n"/>
      <c r="D32" s="36" t="n"/>
      <c r="E32" s="37" t="n"/>
      <c r="F32" s="39" t="n"/>
      <c r="G32" s="37" t="n"/>
      <c r="H32" s="45" t="n"/>
    </row>
    <row r="33" ht="21" customHeight="true">
      <c r="A33" s="36" t="n"/>
      <c r="B33" s="45" t="n"/>
      <c r="C33" s="39" t="n"/>
      <c r="D33" s="36" t="n"/>
      <c r="E33" s="37" t="n"/>
      <c r="F33" s="39" t="n"/>
      <c r="G33" s="37" t="n"/>
      <c r="H33" s="45" t="n"/>
    </row>
    <row r="34" ht="21" customHeight="true">
      <c r="A34" s="36" t="n"/>
      <c r="B34" s="45" t="n"/>
      <c r="C34" s="39" t="n"/>
      <c r="D34" s="36" t="n"/>
      <c r="E34" s="37" t="n"/>
      <c r="F34" s="39" t="n"/>
      <c r="G34" s="37" t="n"/>
      <c r="H34" s="45" t="n"/>
    </row>
    <row r="35" ht="21" customHeight="true">
      <c r="A35" s="36" t="n"/>
      <c r="B35" s="45" t="n"/>
      <c r="C35" s="39" t="n"/>
      <c r="D35" s="36" t="n"/>
      <c r="E35" s="37" t="n"/>
      <c r="F35" s="39" t="n"/>
      <c r="G35" s="37" t="n"/>
      <c r="H35" s="45" t="n"/>
    </row>
    <row r="36" ht="21" customHeight="true">
      <c r="A36" s="36" t="n"/>
      <c r="B36" s="45" t="n"/>
      <c r="C36" s="39" t="n"/>
      <c r="D36" s="36" t="n"/>
      <c r="E36" s="37" t="n"/>
      <c r="F36" s="39" t="n"/>
      <c r="G36" s="37" t="n"/>
      <c r="H36" s="45" t="n"/>
    </row>
    <row r="37" ht="21" customHeight="true">
      <c r="A37" s="36" t="n"/>
      <c r="B37" s="45" t="n"/>
      <c r="C37" s="39" t="n"/>
      <c r="D37" s="36" t="n"/>
      <c r="E37" s="37" t="n"/>
      <c r="F37" s="39" t="n"/>
      <c r="G37" s="37" t="n"/>
      <c r="H37" s="45" t="n"/>
    </row>
    <row r="38" ht="21" customHeight="true">
      <c r="A38" s="36" t="n"/>
      <c r="B38" s="45" t="n"/>
      <c r="C38" s="39" t="n"/>
      <c r="D38" s="36" t="n"/>
      <c r="E38" s="37" t="n"/>
      <c r="F38" s="39" t="n"/>
      <c r="G38" s="37" t="n"/>
      <c r="H38" s="45" t="n"/>
    </row>
    <row r="39" ht="21" customHeight="true">
      <c r="A39" s="36" t="n"/>
      <c r="B39" s="45" t="n"/>
      <c r="C39" s="39" t="n"/>
      <c r="D39" s="36" t="n"/>
      <c r="E39" s="37" t="n"/>
      <c r="F39" s="39" t="n"/>
      <c r="G39" s="37" t="n"/>
      <c r="H39" s="45" t="n"/>
    </row>
    <row r="40" ht="21" customHeight="true">
      <c r="A40" s="36" t="n"/>
      <c r="B40" s="45" t="n"/>
      <c r="C40" s="39" t="n"/>
      <c r="D40" s="36" t="n"/>
      <c r="E40" s="37" t="n"/>
      <c r="F40" s="39" t="n"/>
      <c r="G40" s="37" t="n"/>
      <c r="H40" s="45" t="n"/>
    </row>
    <row r="41" ht="21" customHeight="true">
      <c r="A41" s="36" t="n"/>
      <c r="B41" s="45" t="n"/>
      <c r="C41" s="39" t="n"/>
      <c r="D41" s="36" t="n"/>
      <c r="E41" s="37" t="n"/>
      <c r="F41" s="39" t="n"/>
      <c r="G41" s="37" t="n"/>
      <c r="H41" s="45" t="n"/>
    </row>
    <row r="42" ht="21" customHeight="true">
      <c r="A42" s="36" t="n"/>
      <c r="B42" s="45" t="n"/>
      <c r="C42" s="39" t="n"/>
      <c r="D42" s="36" t="n"/>
      <c r="E42" s="37" t="n"/>
      <c r="F42" s="39" t="n"/>
      <c r="G42" s="37" t="n"/>
      <c r="H42" s="45" t="n"/>
    </row>
    <row r="43" ht="21" customHeight="true">
      <c r="A43" s="36" t="n"/>
      <c r="B43" s="45" t="n"/>
      <c r="C43" s="39" t="n"/>
      <c r="D43" s="36" t="n"/>
      <c r="E43" s="37" t="n"/>
      <c r="F43" s="39" t="n"/>
      <c r="G43" s="37" t="n"/>
      <c r="H43" s="45" t="n"/>
    </row>
    <row r="44" ht="21" customHeight="true">
      <c r="A44" s="36" t="n"/>
      <c r="B44" s="45" t="n"/>
      <c r="C44" s="39" t="n"/>
      <c r="D44" s="36" t="n"/>
      <c r="E44" s="37" t="n"/>
      <c r="F44" s="39" t="n"/>
      <c r="G44" s="37" t="n"/>
      <c r="H44" s="45" t="n"/>
    </row>
    <row r="45" ht="21" customHeight="true">
      <c r="A45" s="36" t="n"/>
      <c r="B45" s="45" t="n"/>
      <c r="C45" s="39" t="n"/>
      <c r="D45" s="36" t="n"/>
      <c r="E45" s="37" t="n"/>
      <c r="F45" s="39" t="n"/>
      <c r="G45" s="37" t="n"/>
      <c r="H45" s="45" t="n"/>
    </row>
    <row r="46" ht="21" customHeight="true">
      <c r="A46" s="36" t="n"/>
      <c r="B46" s="45" t="n"/>
      <c r="C46" s="39" t="n"/>
      <c r="D46" s="36" t="n"/>
      <c r="E46" s="37" t="n"/>
      <c r="F46" s="39" t="n"/>
      <c r="G46" s="37" t="n"/>
      <c r="H46" s="45" t="n"/>
    </row>
    <row r="47" ht="21" customHeight="true">
      <c r="A47" s="36" t="n"/>
      <c r="B47" s="45" t="n"/>
      <c r="C47" s="39" t="n"/>
      <c r="D47" s="36" t="n"/>
      <c r="E47" s="37" t="n"/>
      <c r="F47" s="39" t="n"/>
      <c r="G47" s="37" t="n"/>
      <c r="H47" s="45" t="n"/>
    </row>
    <row r="48" ht="21" customHeight="true">
      <c r="A48" s="36" t="n"/>
      <c r="B48" s="45" t="n"/>
      <c r="C48" s="39" t="n"/>
      <c r="D48" s="36" t="n"/>
      <c r="E48" s="37" t="n"/>
      <c r="F48" s="39" t="n"/>
      <c r="G48" s="37" t="n"/>
      <c r="H48" s="45" t="n"/>
    </row>
    <row r="49" ht="21" customHeight="true">
      <c r="A49" s="36" t="n"/>
      <c r="B49" s="45" t="n"/>
      <c r="C49" s="39" t="n"/>
      <c r="D49" s="36" t="n"/>
      <c r="E49" s="37" t="n"/>
      <c r="F49" s="39" t="n"/>
      <c r="G49" s="37" t="n"/>
      <c r="H49" s="45" t="n"/>
    </row>
    <row r="50" ht="21" customHeight="true">
      <c r="A50" s="36" t="n"/>
      <c r="B50" s="45" t="n"/>
      <c r="C50" s="39" t="n"/>
      <c r="D50" s="36" t="n"/>
      <c r="E50" s="37" t="n"/>
      <c r="F50" s="39" t="n"/>
      <c r="G50" s="37" t="n"/>
      <c r="H50" s="45" t="n"/>
    </row>
    <row r="51" ht="21" customHeight="true">
      <c r="A51" s="36" t="n"/>
      <c r="B51" s="45" t="n"/>
      <c r="C51" s="39" t="n"/>
      <c r="D51" s="36" t="n"/>
      <c r="E51" s="37" t="n"/>
      <c r="F51" s="39" t="n"/>
      <c r="G51" s="37" t="n"/>
      <c r="H51" s="45" t="n"/>
    </row>
    <row r="52" ht="21" customHeight="true">
      <c r="A52" s="36" t="n"/>
      <c r="B52" s="45" t="n"/>
      <c r="C52" s="39" t="n"/>
      <c r="D52" s="36" t="n"/>
      <c r="E52" s="37" t="n"/>
      <c r="F52" s="39" t="n"/>
      <c r="G52" s="37" t="n"/>
      <c r="H52" s="45" t="n"/>
    </row>
    <row r="53" ht="21" customHeight="true">
      <c r="A53" s="36" t="n"/>
      <c r="B53" s="45" t="n"/>
      <c r="C53" s="39" t="n"/>
      <c r="D53" s="36" t="n"/>
      <c r="E53" s="37" t="n"/>
      <c r="F53" s="39" t="n"/>
      <c r="G53" s="37" t="n"/>
      <c r="H53" s="45" t="n"/>
    </row>
    <row r="54" ht="21" customHeight="true">
      <c r="A54" s="36" t="n"/>
      <c r="B54" s="45" t="n"/>
      <c r="C54" s="39" t="n"/>
      <c r="D54" s="36" t="n"/>
      <c r="E54" s="37" t="n"/>
      <c r="F54" s="39" t="n"/>
      <c r="G54" s="37" t="n"/>
      <c r="H54" s="45" t="n"/>
    </row>
    <row r="55" ht="21" customHeight="true">
      <c r="A55" s="36" t="n"/>
      <c r="B55" s="45" t="n"/>
      <c r="C55" s="39" t="n"/>
      <c r="D55" s="36" t="n"/>
      <c r="E55" s="37" t="n"/>
      <c r="F55" s="39" t="n"/>
      <c r="G55" s="37" t="n"/>
      <c r="H55" s="45" t="n"/>
    </row>
    <row r="56" ht="21" customHeight="true">
      <c r="A56" s="36" t="n"/>
      <c r="B56" s="45" t="n"/>
      <c r="C56" s="39" t="n"/>
      <c r="D56" s="36" t="n"/>
      <c r="E56" s="37" t="n"/>
      <c r="F56" s="39" t="n"/>
      <c r="G56" s="37" t="n"/>
      <c r="H56" s="45" t="n"/>
    </row>
    <row r="57" ht="21" customHeight="true">
      <c r="A57" s="36" t="n"/>
      <c r="B57" s="45" t="n"/>
      <c r="C57" s="39" t="n"/>
      <c r="D57" s="36" t="n"/>
      <c r="E57" s="37" t="n"/>
      <c r="F57" s="39" t="n"/>
      <c r="G57" s="37" t="n"/>
      <c r="H57" s="45" t="n"/>
    </row>
    <row r="58" ht="21" customHeight="true">
      <c r="A58" s="36" t="n"/>
      <c r="B58" s="45" t="n"/>
      <c r="C58" s="39" t="n"/>
      <c r="D58" s="36" t="n"/>
      <c r="E58" s="37" t="n"/>
      <c r="F58" s="39" t="n"/>
      <c r="G58" s="37" t="n"/>
      <c r="H58" s="45" t="n"/>
    </row>
    <row r="59" ht="21" customHeight="true">
      <c r="A59" s="36" t="n"/>
      <c r="B59" s="45" t="n"/>
      <c r="C59" s="39" t="n"/>
      <c r="D59" s="36" t="n"/>
      <c r="E59" s="37" t="n"/>
      <c r="F59" s="39" t="n"/>
      <c r="G59" s="37" t="n"/>
      <c r="H59" s="45" t="n"/>
    </row>
    <row r="60" ht="21" customHeight="true">
      <c r="A60" s="36" t="n"/>
      <c r="B60" s="45" t="n"/>
      <c r="C60" s="39" t="n"/>
      <c r="D60" s="36" t="n"/>
      <c r="E60" s="37" t="n"/>
      <c r="F60" s="39" t="n"/>
      <c r="G60" s="37" t="n"/>
      <c r="H60" s="45" t="n"/>
    </row>
    <row r="61" ht="21" customHeight="true">
      <c r="A61" s="36" t="n"/>
      <c r="B61" s="45" t="n"/>
      <c r="C61" s="39" t="n"/>
      <c r="D61" s="36" t="n"/>
      <c r="E61" s="37" t="n"/>
      <c r="F61" s="39" t="n"/>
      <c r="G61" s="37" t="n"/>
      <c r="H61" s="45" t="n"/>
    </row>
    <row r="62" ht="21" customHeight="true">
      <c r="A62" s="36" t="n"/>
      <c r="B62" s="45" t="n"/>
      <c r="C62" s="39" t="n"/>
      <c r="D62" s="36" t="n"/>
      <c r="E62" s="37" t="n"/>
      <c r="F62" s="39" t="n"/>
      <c r="G62" s="37" t="n"/>
      <c r="H62" s="45" t="n"/>
    </row>
    <row r="63" ht="21" customHeight="true">
      <c r="A63" s="36" t="n"/>
      <c r="B63" s="45" t="n"/>
      <c r="C63" s="39" t="n"/>
      <c r="D63" s="36" t="n"/>
      <c r="E63" s="37" t="n"/>
      <c r="F63" s="39" t="n"/>
      <c r="G63" s="37" t="n"/>
      <c r="H63" s="45" t="n"/>
    </row>
    <row r="64" ht="21" customHeight="true">
      <c r="A64" s="36" t="n"/>
      <c r="B64" s="45" t="n"/>
      <c r="C64" s="39" t="n"/>
      <c r="D64" s="36" t="n"/>
      <c r="E64" s="37" t="n"/>
      <c r="F64" s="39" t="n"/>
      <c r="G64" s="37" t="n"/>
      <c r="H64" s="45" t="n"/>
    </row>
    <row r="65" ht="21" customHeight="true">
      <c r="A65" s="36" t="n"/>
      <c r="B65" s="45" t="n"/>
      <c r="C65" s="39" t="n"/>
      <c r="D65" s="36" t="n"/>
      <c r="E65" s="37" t="n"/>
      <c r="F65" s="39" t="n"/>
      <c r="G65" s="37" t="n"/>
      <c r="H65" s="45" t="n"/>
    </row>
    <row r="66" ht="21" customHeight="true">
      <c r="A66" s="36" t="n"/>
      <c r="B66" s="45" t="n"/>
      <c r="C66" s="39" t="n"/>
      <c r="D66" s="36" t="n"/>
      <c r="E66" s="37" t="n"/>
      <c r="F66" s="39" t="n"/>
      <c r="G66" s="37" t="n"/>
      <c r="H66" s="45" t="n"/>
    </row>
    <row r="67" ht="21" customHeight="true">
      <c r="A67" s="36" t="n"/>
      <c r="B67" s="45" t="n"/>
      <c r="C67" s="39" t="n"/>
      <c r="D67" s="36" t="n"/>
      <c r="E67" s="37" t="n"/>
      <c r="F67" s="39" t="n"/>
      <c r="G67" s="37" t="n"/>
      <c r="H67" s="45" t="n"/>
    </row>
    <row r="68" ht="21" customHeight="true">
      <c r="A68" s="36" t="n"/>
      <c r="B68" s="45" t="n"/>
      <c r="C68" s="39" t="n"/>
      <c r="D68" s="36" t="n"/>
      <c r="E68" s="37" t="n"/>
      <c r="F68" s="39" t="n"/>
      <c r="G68" s="37" t="n"/>
      <c r="H68" s="45" t="n"/>
    </row>
    <row r="69" ht="21" customHeight="true">
      <c r="A69" s="36" t="n"/>
      <c r="B69" s="45" t="n"/>
      <c r="C69" s="39" t="n"/>
      <c r="D69" s="36" t="n"/>
      <c r="E69" s="37" t="n"/>
      <c r="F69" s="39" t="n"/>
      <c r="G69" s="37" t="n"/>
      <c r="H69" s="45" t="n"/>
    </row>
    <row r="70" ht="21" customHeight="true">
      <c r="A70" s="36" t="n"/>
      <c r="B70" s="45" t="n"/>
      <c r="C70" s="39" t="n"/>
      <c r="D70" s="36" t="n"/>
      <c r="E70" s="37" t="n"/>
      <c r="F70" s="39" t="n"/>
      <c r="G70" s="37" t="n"/>
      <c r="H70" s="45" t="n"/>
    </row>
    <row r="71" ht="21" customHeight="true">
      <c r="A71" s="36" t="n"/>
      <c r="B71" s="45" t="n"/>
      <c r="C71" s="39" t="n"/>
      <c r="D71" s="36" t="n"/>
      <c r="E71" s="37" t="n"/>
      <c r="F71" s="39" t="n"/>
      <c r="G71" s="37" t="n"/>
      <c r="H71" s="45" t="n"/>
    </row>
    <row r="72" ht="21" customHeight="true">
      <c r="A72" s="36" t="n"/>
      <c r="B72" s="45" t="n"/>
      <c r="C72" s="39" t="n"/>
      <c r="D72" s="36" t="n"/>
      <c r="E72" s="37" t="n"/>
      <c r="F72" s="39" t="n"/>
      <c r="G72" s="37" t="n"/>
      <c r="H72" s="45" t="n"/>
    </row>
    <row r="73" ht="21" customHeight="true">
      <c r="A73" s="36" t="n"/>
      <c r="B73" s="45" t="n"/>
      <c r="C73" s="39" t="n"/>
      <c r="D73" s="36" t="n"/>
      <c r="E73" s="37" t="n"/>
      <c r="F73" s="39" t="n"/>
      <c r="G73" s="37" t="n"/>
      <c r="H73" s="45" t="n"/>
    </row>
    <row r="74" ht="21" customHeight="true">
      <c r="A74" s="36" t="n"/>
      <c r="B74" s="45" t="n"/>
      <c r="C74" s="39" t="n"/>
      <c r="D74" s="36" t="n"/>
      <c r="E74" s="37" t="n"/>
      <c r="F74" s="39" t="n"/>
      <c r="G74" s="37" t="n"/>
      <c r="H74" s="45" t="n"/>
    </row>
    <row r="75" ht="21" customHeight="true">
      <c r="A75" s="36" t="n"/>
      <c r="B75" s="45" t="n"/>
      <c r="C75" s="39" t="n"/>
      <c r="D75" s="36" t="n"/>
      <c r="E75" s="37" t="n"/>
      <c r="F75" s="39" t="n"/>
      <c r="G75" s="37" t="n"/>
      <c r="H75" s="45" t="n"/>
    </row>
    <row r="76" ht="21" customHeight="true">
      <c r="A76" s="36" t="n"/>
      <c r="B76" s="45" t="n"/>
      <c r="C76" s="39" t="n"/>
      <c r="D76" s="36" t="n"/>
      <c r="E76" s="37" t="n"/>
      <c r="F76" s="39" t="n"/>
      <c r="G76" s="37" t="n"/>
      <c r="H76" s="45" t="n"/>
    </row>
    <row r="77" ht="21" customHeight="true">
      <c r="A77" s="36" t="n"/>
      <c r="B77" s="45" t="n"/>
      <c r="C77" s="39" t="n"/>
      <c r="D77" s="36" t="n"/>
      <c r="E77" s="37" t="n"/>
      <c r="F77" s="39" t="n"/>
      <c r="G77" s="37" t="n"/>
      <c r="H77" s="45" t="n"/>
    </row>
    <row r="78" ht="21" customHeight="true">
      <c r="A78" s="36" t="n"/>
      <c r="B78" s="45" t="n"/>
      <c r="C78" s="39" t="n"/>
      <c r="D78" s="36" t="n"/>
      <c r="E78" s="37" t="n"/>
      <c r="F78" s="39" t="n"/>
      <c r="G78" s="37" t="n"/>
      <c r="H78" s="45" t="n"/>
    </row>
    <row r="79" ht="21" customHeight="true">
      <c r="A79" s="36" t="n"/>
      <c r="B79" s="45" t="n"/>
      <c r="C79" s="39" t="n"/>
      <c r="D79" s="36" t="n"/>
      <c r="E79" s="37" t="n"/>
      <c r="F79" s="39" t="n"/>
      <c r="G79" s="37" t="n"/>
      <c r="H79" s="45" t="n"/>
    </row>
    <row r="80" ht="21" customHeight="true">
      <c r="A80" s="36" t="n"/>
      <c r="B80" s="45" t="n"/>
      <c r="C80" s="39" t="n"/>
      <c r="D80" s="36" t="n"/>
      <c r="E80" s="37" t="n"/>
      <c r="F80" s="39" t="n"/>
      <c r="G80" s="37" t="n"/>
      <c r="H80" s="45" t="n"/>
    </row>
    <row r="81" ht="21" customHeight="true">
      <c r="A81" s="36" t="n"/>
      <c r="B81" s="45" t="n"/>
      <c r="C81" s="39" t="n"/>
      <c r="D81" s="36" t="n"/>
      <c r="E81" s="37" t="n"/>
      <c r="F81" s="39" t="n"/>
      <c r="G81" s="37" t="n"/>
      <c r="H81" s="45" t="n"/>
    </row>
    <row r="82" ht="21" customHeight="true">
      <c r="A82" s="36" t="n"/>
      <c r="B82" s="45" t="n"/>
      <c r="C82" s="39" t="n"/>
      <c r="D82" s="36" t="n"/>
      <c r="E82" s="37" t="n"/>
      <c r="F82" s="39" t="n"/>
      <c r="G82" s="37" t="n"/>
      <c r="H82" s="45" t="n"/>
    </row>
    <row r="83" ht="21" customHeight="true">
      <c r="A83" s="36" t="n"/>
      <c r="B83" s="45" t="n"/>
      <c r="C83" s="39" t="n"/>
      <c r="D83" s="36" t="n"/>
      <c r="E83" s="37" t="n"/>
      <c r="F83" s="39" t="n"/>
      <c r="G83" s="37" t="n"/>
      <c r="H83" s="45" t="n"/>
    </row>
    <row r="84" ht="21" customHeight="true">
      <c r="A84" s="36" t="n"/>
      <c r="B84" s="45" t="n"/>
      <c r="C84" s="39" t="n"/>
      <c r="D84" s="36" t="n"/>
      <c r="E84" s="37" t="n"/>
      <c r="F84" s="39" t="n"/>
      <c r="G84" s="37" t="n"/>
      <c r="H84" s="45" t="n"/>
    </row>
    <row r="85" ht="21" customHeight="true">
      <c r="A85" s="36" t="n"/>
      <c r="B85" s="45" t="n"/>
      <c r="C85" s="39" t="n"/>
      <c r="D85" s="36" t="n"/>
      <c r="E85" s="37" t="n"/>
      <c r="F85" s="39" t="n"/>
      <c r="G85" s="37" t="n"/>
      <c r="H85" s="45" t="n"/>
    </row>
    <row r="86" ht="21" customHeight="true">
      <c r="A86" s="36" t="n"/>
      <c r="B86" s="45" t="n"/>
      <c r="C86" s="39" t="n"/>
      <c r="D86" s="36" t="n"/>
      <c r="E86" s="37" t="n"/>
      <c r="F86" s="39" t="n"/>
      <c r="G86" s="37" t="n"/>
      <c r="H86" s="45" t="n"/>
    </row>
    <row r="87" ht="21" customHeight="true">
      <c r="A87" s="36" t="n"/>
      <c r="B87" s="45" t="n"/>
      <c r="C87" s="39" t="n"/>
      <c r="D87" s="36" t="n"/>
      <c r="E87" s="37" t="n"/>
      <c r="F87" s="39" t="n"/>
      <c r="G87" s="37" t="n"/>
      <c r="H87" s="45" t="n"/>
    </row>
    <row r="88" ht="21" customHeight="true">
      <c r="A88" s="36" t="n"/>
      <c r="B88" s="45" t="n"/>
      <c r="C88" s="39" t="n"/>
      <c r="D88" s="36" t="n"/>
      <c r="E88" s="37" t="n"/>
      <c r="F88" s="39" t="n"/>
      <c r="G88" s="37" t="n"/>
      <c r="H88" s="45" t="n"/>
    </row>
    <row r="89" ht="21" customHeight="true">
      <c r="A89" s="36" t="n"/>
      <c r="B89" s="45" t="n"/>
      <c r="C89" s="39" t="n"/>
      <c r="D89" s="36" t="n"/>
      <c r="E89" s="37" t="n"/>
      <c r="F89" s="39" t="n"/>
      <c r="G89" s="37" t="n"/>
      <c r="H89" s="45" t="n"/>
    </row>
    <row r="90" ht="21" customHeight="true">
      <c r="A90" s="36" t="n"/>
      <c r="B90" s="45" t="n"/>
      <c r="C90" s="39" t="n"/>
      <c r="D90" s="36" t="n"/>
      <c r="E90" s="37" t="n"/>
      <c r="F90" s="39" t="n"/>
      <c r="G90" s="37" t="n"/>
      <c r="H90" s="45" t="n"/>
    </row>
    <row r="91" ht="21" customHeight="true">
      <c r="A91" s="36" t="n"/>
      <c r="B91" s="45" t="n"/>
      <c r="C91" s="39" t="n"/>
      <c r="D91" s="36" t="n"/>
      <c r="E91" s="37" t="n"/>
      <c r="F91" s="39" t="n"/>
      <c r="G91" s="37" t="n"/>
      <c r="H91" s="45" t="n"/>
    </row>
    <row r="92" ht="21" customHeight="true">
      <c r="A92" s="36" t="n"/>
      <c r="B92" s="45" t="n"/>
      <c r="C92" s="39" t="n"/>
      <c r="D92" s="36" t="n"/>
      <c r="E92" s="37" t="n"/>
      <c r="F92" s="39" t="n"/>
      <c r="G92" s="37" t="n"/>
      <c r="H92" s="45" t="n"/>
    </row>
    <row r="93" ht="21" customHeight="true">
      <c r="A93" s="36" t="n"/>
      <c r="B93" s="45" t="n"/>
      <c r="C93" s="39" t="n"/>
      <c r="D93" s="36" t="n"/>
      <c r="E93" s="37" t="n"/>
      <c r="F93" s="39" t="n"/>
      <c r="G93" s="37" t="n"/>
      <c r="H93" s="45" t="n"/>
    </row>
    <row r="94" ht="21" customHeight="true">
      <c r="A94" s="36" t="n"/>
      <c r="B94" s="45" t="n"/>
      <c r="C94" s="39" t="n"/>
      <c r="D94" s="36" t="n"/>
      <c r="E94" s="37" t="n"/>
      <c r="F94" s="39" t="n"/>
      <c r="G94" s="37" t="n"/>
      <c r="H94" s="45" t="n"/>
    </row>
    <row r="95" ht="21" customHeight="true">
      <c r="A95" s="36" t="n"/>
      <c r="B95" s="45" t="n"/>
      <c r="C95" s="39" t="n"/>
      <c r="D95" s="36" t="n"/>
      <c r="E95" s="37" t="n"/>
      <c r="F95" s="39" t="n"/>
      <c r="G95" s="37" t="n"/>
      <c r="H95" s="45" t="n"/>
    </row>
    <row r="96" ht="21" customHeight="true">
      <c r="A96" s="36" t="n"/>
      <c r="B96" s="45" t="n"/>
      <c r="C96" s="39" t="n"/>
      <c r="D96" s="36" t="n"/>
      <c r="E96" s="37" t="n"/>
      <c r="F96" s="39" t="n"/>
      <c r="G96" s="37" t="n"/>
      <c r="H96" s="45" t="n"/>
    </row>
    <row r="97" ht="21" customHeight="true">
      <c r="A97" s="36" t="n"/>
      <c r="B97" s="45" t="n"/>
      <c r="C97" s="39" t="n"/>
      <c r="D97" s="36" t="n"/>
      <c r="E97" s="37" t="n"/>
      <c r="F97" s="39" t="n"/>
      <c r="G97" s="37" t="n"/>
      <c r="H97" s="45" t="n"/>
    </row>
    <row r="98" ht="21" customHeight="true">
      <c r="A98" s="36" t="n"/>
      <c r="B98" s="45" t="n"/>
      <c r="C98" s="39" t="n"/>
      <c r="D98" s="36" t="n"/>
      <c r="E98" s="37" t="n"/>
      <c r="F98" s="39" t="n"/>
      <c r="G98" s="37" t="n"/>
      <c r="H98" s="45" t="n"/>
    </row>
    <row r="99" ht="21" customHeight="true">
      <c r="A99" s="36" t="n"/>
      <c r="B99" s="45" t="n"/>
      <c r="C99" s="39" t="n"/>
      <c r="D99" s="36" t="n"/>
      <c r="E99" s="37" t="n"/>
      <c r="F99" s="39" t="n"/>
      <c r="G99" s="37" t="n"/>
      <c r="H99" s="45" t="n"/>
    </row>
    <row r="100" ht="21" customHeight="true">
      <c r="A100" s="36" t="n"/>
      <c r="B100" s="45" t="n"/>
      <c r="C100" s="39" t="n"/>
      <c r="D100" s="36" t="n"/>
      <c r="E100" s="37" t="n"/>
      <c r="F100" s="39" t="n"/>
      <c r="G100" s="37" t="n"/>
      <c r="H100" s="45" t="n"/>
    </row>
    <row r="101" ht="21" customHeight="true">
      <c r="A101" s="36" t="n"/>
      <c r="B101" s="45" t="n"/>
      <c r="C101" s="39" t="n"/>
      <c r="D101" s="36" t="n"/>
      <c r="E101" s="37" t="n"/>
      <c r="F101" s="39" t="n"/>
      <c r="G101" s="37" t="n"/>
      <c r="H101" s="45" t="n"/>
    </row>
    <row r="102" ht="21" customHeight="true">
      <c r="A102" s="36" t="n"/>
      <c r="B102" s="45" t="n"/>
      <c r="C102" s="39" t="n"/>
      <c r="D102" s="36" t="n"/>
      <c r="E102" s="37" t="n"/>
      <c r="F102" s="39" t="n"/>
      <c r="G102" s="37" t="n"/>
      <c r="H102" s="45" t="n"/>
    </row>
    <row r="103" ht="21" customHeight="true">
      <c r="A103" s="36" t="n"/>
      <c r="B103" s="45" t="n"/>
      <c r="C103" s="39" t="n"/>
      <c r="D103" s="36" t="n"/>
      <c r="E103" s="37" t="n"/>
      <c r="F103" s="39" t="n"/>
      <c r="G103" s="37" t="n"/>
      <c r="H103" s="45" t="n"/>
    </row>
    <row r="104" ht="21" customHeight="true">
      <c r="A104" s="36" t="n"/>
      <c r="B104" s="45" t="n"/>
      <c r="C104" s="39" t="n"/>
      <c r="D104" s="36" t="n"/>
      <c r="E104" s="37" t="n"/>
      <c r="F104" s="39" t="n"/>
      <c r="G104" s="37" t="n"/>
      <c r="H104" s="45" t="n"/>
    </row>
    <row r="105" ht="21" customHeight="true">
      <c r="A105" s="36" t="n"/>
      <c r="B105" s="45" t="n"/>
      <c r="C105" s="39" t="n"/>
      <c r="D105" s="36" t="n"/>
      <c r="E105" s="37" t="n"/>
      <c r="F105" s="39" t="n"/>
      <c r="G105" s="37" t="n"/>
      <c r="H105" s="45" t="n"/>
    </row>
    <row r="106" ht="21" customHeight="true">
      <c r="A106" s="36" t="n"/>
      <c r="B106" s="45" t="n"/>
      <c r="C106" s="39" t="n"/>
      <c r="D106" s="36" t="n"/>
      <c r="E106" s="37" t="n"/>
      <c r="F106" s="39" t="n"/>
      <c r="G106" s="37" t="n"/>
      <c r="H106" s="45" t="n"/>
    </row>
    <row r="107" ht="21" customHeight="true">
      <c r="A107" s="36" t="n"/>
      <c r="B107" s="45" t="n"/>
      <c r="C107" s="39" t="n"/>
      <c r="D107" s="36" t="n"/>
      <c r="E107" s="37" t="n"/>
      <c r="F107" s="39" t="n"/>
      <c r="G107" s="37" t="n"/>
      <c r="H107" s="45" t="n"/>
    </row>
    <row r="108" ht="21" customHeight="true">
      <c r="A108" s="36" t="n"/>
      <c r="B108" s="45" t="n"/>
      <c r="C108" s="39" t="n"/>
      <c r="D108" s="36" t="n"/>
      <c r="E108" s="37" t="n"/>
      <c r="F108" s="39" t="n"/>
      <c r="G108" s="37" t="n"/>
      <c r="H108" s="45" t="n"/>
    </row>
    <row r="109" ht="21" customHeight="true">
      <c r="A109" s="36" t="n"/>
      <c r="B109" s="45" t="n"/>
      <c r="C109" s="39" t="n"/>
      <c r="D109" s="36" t="n"/>
      <c r="E109" s="37" t="n"/>
      <c r="F109" s="39" t="n"/>
      <c r="G109" s="37" t="n"/>
      <c r="H109" s="45" t="n"/>
    </row>
    <row r="110" ht="21" customHeight="true">
      <c r="A110" s="36" t="n"/>
      <c r="B110" s="45" t="n"/>
      <c r="C110" s="39" t="n"/>
      <c r="D110" s="36" t="n"/>
      <c r="E110" s="37" t="n"/>
      <c r="F110" s="39" t="n"/>
      <c r="G110" s="37" t="n"/>
      <c r="H110" s="45" t="n"/>
    </row>
    <row r="111" ht="21" customHeight="true">
      <c r="A111" s="36" t="n"/>
      <c r="B111" s="45" t="n"/>
      <c r="C111" s="39" t="n"/>
      <c r="D111" s="36" t="n"/>
      <c r="E111" s="37" t="n"/>
      <c r="F111" s="39" t="n"/>
      <c r="G111" s="37" t="n"/>
      <c r="H111" s="45" t="n"/>
    </row>
    <row r="112" ht="21" customHeight="true">
      <c r="A112" s="36" t="n"/>
      <c r="B112" s="45" t="n"/>
      <c r="C112" s="39" t="n"/>
      <c r="D112" s="36" t="n"/>
      <c r="E112" s="37" t="n"/>
      <c r="F112" s="39" t="n"/>
      <c r="G112" s="37" t="n"/>
      <c r="H112" s="45" t="n"/>
    </row>
    <row r="113" ht="21" customHeight="true">
      <c r="A113" s="36" t="n"/>
      <c r="B113" s="45" t="n"/>
      <c r="C113" s="39" t="n"/>
      <c r="D113" s="36" t="n"/>
      <c r="E113" s="37" t="n"/>
      <c r="F113" s="39" t="n"/>
      <c r="G113" s="37" t="n"/>
      <c r="H113" s="45" t="n"/>
    </row>
    <row r="114" ht="21" customHeight="true">
      <c r="A114" s="36" t="n"/>
      <c r="B114" s="45" t="n"/>
      <c r="C114" s="39" t="n"/>
      <c r="D114" s="36" t="n"/>
      <c r="E114" s="37" t="n"/>
      <c r="F114" s="39" t="n"/>
      <c r="G114" s="37" t="n"/>
      <c r="H114" s="45" t="n"/>
    </row>
    <row r="115" ht="21" customHeight="true">
      <c r="A115" s="36" t="n"/>
      <c r="B115" s="45" t="n"/>
      <c r="C115" s="39" t="n"/>
      <c r="D115" s="36" t="n"/>
      <c r="E115" s="37" t="n"/>
      <c r="F115" s="39" t="n"/>
      <c r="G115" s="37" t="n"/>
      <c r="H115" s="45" t="n"/>
    </row>
    <row r="116" ht="21" customHeight="true">
      <c r="A116" s="36" t="n"/>
      <c r="B116" s="45" t="n"/>
      <c r="C116" s="39" t="n"/>
      <c r="D116" s="36" t="n"/>
      <c r="E116" s="37" t="n"/>
      <c r="F116" s="39" t="n"/>
      <c r="G116" s="37" t="n"/>
      <c r="H116" s="45" t="n"/>
    </row>
    <row r="117" ht="21" customHeight="true">
      <c r="A117" s="36" t="n"/>
      <c r="B117" s="45" t="n"/>
      <c r="C117" s="39" t="n"/>
      <c r="D117" s="36" t="n"/>
      <c r="E117" s="37" t="n"/>
      <c r="F117" s="39" t="n"/>
      <c r="G117" s="37" t="n"/>
      <c r="H117" s="45" t="n"/>
    </row>
    <row r="118" ht="21" customHeight="true">
      <c r="A118" s="36" t="n"/>
      <c r="B118" s="45" t="n"/>
      <c r="C118" s="39" t="n"/>
      <c r="D118" s="36" t="n"/>
      <c r="E118" s="37" t="n"/>
      <c r="F118" s="39" t="n"/>
      <c r="G118" s="37" t="n"/>
      <c r="H118" s="45" t="n"/>
    </row>
    <row r="119" ht="21" customHeight="true">
      <c r="A119" s="36" t="n"/>
      <c r="B119" s="45" t="n"/>
      <c r="C119" s="39" t="n"/>
      <c r="D119" s="36" t="n"/>
      <c r="E119" s="37" t="n"/>
      <c r="F119" s="39" t="n"/>
      <c r="G119" s="37" t="n"/>
      <c r="H119" s="45" t="n"/>
    </row>
    <row r="120" ht="21" customHeight="true">
      <c r="A120" s="36" t="n"/>
      <c r="B120" s="45" t="n"/>
      <c r="C120" s="39" t="n"/>
      <c r="D120" s="36" t="n"/>
      <c r="E120" s="37" t="n"/>
      <c r="F120" s="39" t="n"/>
      <c r="G120" s="37" t="n"/>
      <c r="H120" s="45" t="n"/>
    </row>
    <row r="121" ht="21" customHeight="true">
      <c r="A121" s="36" t="n"/>
      <c r="B121" s="45" t="n"/>
      <c r="C121" s="39" t="n"/>
      <c r="D121" s="36" t="n"/>
      <c r="E121" s="37" t="n"/>
      <c r="F121" s="39" t="n"/>
      <c r="G121" s="37" t="n"/>
      <c r="H121" s="45" t="n"/>
    </row>
    <row r="122" ht="21" customHeight="true">
      <c r="A122" s="36" t="n"/>
      <c r="B122" s="45" t="n"/>
      <c r="C122" s="39" t="n"/>
      <c r="D122" s="36" t="n"/>
      <c r="E122" s="37" t="n"/>
      <c r="F122" s="39" t="n"/>
      <c r="G122" s="37" t="n"/>
      <c r="H122" s="45" t="n"/>
    </row>
    <row r="123" ht="21" customHeight="true">
      <c r="A123" s="36" t="n"/>
      <c r="B123" s="45" t="n"/>
      <c r="C123" s="39" t="n"/>
      <c r="D123" s="36" t="n"/>
      <c r="E123" s="37" t="n"/>
      <c r="F123" s="39" t="n"/>
      <c r="G123" s="37" t="n"/>
      <c r="H123" s="45" t="n"/>
    </row>
    <row r="124" ht="21" customHeight="true">
      <c r="A124" s="36" t="n"/>
      <c r="B124" s="45" t="n"/>
      <c r="C124" s="39" t="n"/>
      <c r="D124" s="36" t="n"/>
      <c r="E124" s="37" t="n"/>
      <c r="F124" s="39" t="n"/>
      <c r="G124" s="37" t="n"/>
      <c r="H124" s="45" t="n"/>
    </row>
    <row r="125" ht="21" customHeight="true">
      <c r="A125" s="36" t="n"/>
      <c r="B125" s="45" t="n"/>
      <c r="C125" s="39" t="n"/>
      <c r="D125" s="36" t="n"/>
      <c r="E125" s="37" t="n"/>
      <c r="F125" s="39" t="n"/>
      <c r="G125" s="37" t="n"/>
      <c r="H125" s="45" t="n"/>
    </row>
    <row r="126" ht="21" customHeight="true">
      <c r="A126" s="36" t="n"/>
      <c r="B126" s="45" t="n"/>
      <c r="C126" s="39" t="n"/>
      <c r="D126" s="36" t="n"/>
      <c r="E126" s="37" t="n"/>
      <c r="F126" s="39" t="n"/>
      <c r="G126" s="37" t="n"/>
      <c r="H126" s="45" t="n"/>
    </row>
    <row r="127" ht="21" customHeight="true">
      <c r="A127" s="36" t="n"/>
      <c r="B127" s="45" t="n"/>
      <c r="C127" s="39" t="n"/>
      <c r="D127" s="36" t="n"/>
      <c r="E127" s="37" t="n"/>
      <c r="F127" s="39" t="n"/>
      <c r="G127" s="37" t="n"/>
      <c r="H127" s="45" t="n"/>
    </row>
    <row r="128" ht="21" customHeight="true">
      <c r="A128" s="36" t="n"/>
      <c r="B128" s="45" t="n"/>
      <c r="C128" s="39" t="n"/>
      <c r="D128" s="36" t="n"/>
      <c r="E128" s="37" t="n"/>
      <c r="F128" s="39" t="n"/>
      <c r="G128" s="37" t="n"/>
      <c r="H128" s="45" t="n"/>
    </row>
    <row r="129" ht="21" customHeight="true">
      <c r="A129" s="36" t="n"/>
      <c r="B129" s="45" t="n"/>
      <c r="C129" s="39" t="n"/>
      <c r="D129" s="36" t="n"/>
      <c r="E129" s="37" t="n"/>
      <c r="F129" s="39" t="n"/>
      <c r="G129" s="37" t="n"/>
      <c r="H129" s="45" t="n"/>
    </row>
    <row r="130" ht="21" customHeight="true">
      <c r="A130" s="36" t="n"/>
      <c r="B130" s="45" t="n"/>
      <c r="C130" s="39" t="n"/>
      <c r="D130" s="36" t="n"/>
      <c r="E130" s="37" t="n"/>
      <c r="F130" s="39" t="n"/>
      <c r="G130" s="37" t="n"/>
      <c r="H130" s="45" t="n"/>
    </row>
    <row r="131" ht="21" customHeight="true">
      <c r="A131" s="36" t="n"/>
      <c r="B131" s="45" t="n"/>
      <c r="C131" s="39" t="n"/>
      <c r="D131" s="36" t="n"/>
      <c r="E131" s="37" t="n"/>
      <c r="F131" s="39" t="n"/>
      <c r="G131" s="37" t="n"/>
      <c r="H131" s="45" t="n"/>
    </row>
    <row r="132" ht="21" customHeight="true">
      <c r="A132" s="36" t="n"/>
      <c r="B132" s="45" t="n"/>
      <c r="C132" s="39" t="n"/>
      <c r="D132" s="36" t="n"/>
      <c r="E132" s="37" t="n"/>
      <c r="F132" s="39" t="n"/>
      <c r="G132" s="37" t="n"/>
      <c r="H132" s="45" t="n"/>
    </row>
    <row r="133" ht="21" customHeight="true">
      <c r="A133" s="36" t="n"/>
      <c r="B133" s="45" t="n"/>
      <c r="C133" s="39" t="n"/>
      <c r="D133" s="36" t="n"/>
      <c r="E133" s="37" t="n"/>
      <c r="F133" s="39" t="n"/>
      <c r="G133" s="37" t="n"/>
      <c r="H133" s="45" t="n"/>
    </row>
    <row r="134" ht="21" customHeight="true">
      <c r="A134" s="36" t="n"/>
      <c r="B134" s="45" t="n"/>
      <c r="C134" s="39" t="n"/>
      <c r="D134" s="36" t="n"/>
      <c r="E134" s="37" t="n"/>
      <c r="F134" s="39" t="n"/>
      <c r="G134" s="37" t="n"/>
      <c r="H134" s="45" t="n"/>
    </row>
    <row r="135" ht="21" customHeight="true">
      <c r="A135" s="36" t="n"/>
      <c r="B135" s="45" t="n"/>
      <c r="C135" s="39" t="n"/>
      <c r="D135" s="36" t="n"/>
      <c r="E135" s="37" t="n"/>
      <c r="F135" s="39" t="n"/>
      <c r="G135" s="37" t="n"/>
      <c r="H135" s="45" t="n"/>
    </row>
    <row r="136" ht="21" customHeight="true">
      <c r="A136" s="36" t="n"/>
      <c r="B136" s="45" t="n"/>
      <c r="C136" s="39" t="n"/>
      <c r="D136" s="36" t="n"/>
      <c r="E136" s="37" t="n"/>
      <c r="F136" s="39" t="n"/>
      <c r="G136" s="37" t="n"/>
      <c r="H136" s="45" t="n"/>
    </row>
    <row r="137" ht="21" customHeight="true">
      <c r="A137" s="36" t="n"/>
      <c r="B137" s="45" t="n"/>
      <c r="C137" s="39" t="n"/>
      <c r="D137" s="36" t="n"/>
      <c r="E137" s="37" t="n"/>
      <c r="F137" s="39" t="n"/>
      <c r="G137" s="37" t="n"/>
      <c r="H137" s="45" t="n"/>
    </row>
    <row r="138" ht="21" customHeight="true">
      <c r="A138" s="36" t="n"/>
      <c r="B138" s="45" t="n"/>
      <c r="C138" s="39" t="n"/>
      <c r="D138" s="36" t="n"/>
      <c r="E138" s="37" t="n"/>
      <c r="F138" s="39" t="n"/>
      <c r="G138" s="37" t="n"/>
      <c r="H138" s="45" t="n"/>
    </row>
    <row r="139" ht="21" customHeight="true">
      <c r="A139" s="36" t="n"/>
      <c r="B139" s="45" t="n"/>
      <c r="C139" s="39" t="n"/>
      <c r="D139" s="36" t="n"/>
      <c r="E139" s="37" t="n"/>
      <c r="F139" s="39" t="n"/>
      <c r="G139" s="37" t="n"/>
      <c r="H139" s="45" t="n"/>
    </row>
    <row r="140" ht="21" customHeight="true">
      <c r="A140" s="36" t="n"/>
      <c r="B140" s="45" t="n"/>
      <c r="C140" s="39" t="n"/>
      <c r="D140" s="36" t="n"/>
      <c r="E140" s="37" t="n"/>
      <c r="F140" s="39" t="n"/>
      <c r="G140" s="37" t="n"/>
      <c r="H140" s="45" t="n"/>
    </row>
    <row r="141" ht="21" customHeight="true">
      <c r="A141" s="36" t="n"/>
      <c r="B141" s="45" t="n"/>
      <c r="C141" s="39" t="n"/>
      <c r="D141" s="36" t="n"/>
      <c r="E141" s="37" t="n"/>
      <c r="F141" s="39" t="n"/>
      <c r="G141" s="37" t="n"/>
      <c r="H141" s="45" t="n"/>
    </row>
    <row r="142" ht="21" customHeight="true">
      <c r="A142" s="36" t="n"/>
      <c r="B142" s="45" t="n"/>
      <c r="C142" s="39" t="n"/>
      <c r="D142" s="36" t="n"/>
      <c r="E142" s="37" t="n"/>
      <c r="F142" s="39" t="n"/>
      <c r="G142" s="37" t="n"/>
      <c r="H142" s="45" t="n"/>
    </row>
    <row r="143" ht="21" customHeight="true">
      <c r="A143" s="36" t="n"/>
      <c r="B143" s="45" t="n"/>
      <c r="C143" s="39" t="n"/>
      <c r="D143" s="36" t="n"/>
      <c r="E143" s="37" t="n"/>
      <c r="F143" s="39" t="n"/>
      <c r="G143" s="37" t="n"/>
      <c r="H143" s="45" t="n"/>
    </row>
    <row r="144" ht="21" customHeight="true">
      <c r="A144" s="36" t="n"/>
      <c r="B144" s="45" t="n"/>
      <c r="C144" s="39" t="n"/>
      <c r="D144" s="36" t="n"/>
      <c r="E144" s="37" t="n"/>
      <c r="F144" s="39" t="n"/>
      <c r="G144" s="37" t="n"/>
      <c r="H144" s="45" t="n"/>
    </row>
    <row r="145" ht="21" customHeight="true">
      <c r="A145" s="36" t="n"/>
      <c r="B145" s="45" t="n"/>
      <c r="C145" s="39" t="n"/>
      <c r="D145" s="36" t="n"/>
      <c r="E145" s="37" t="n"/>
      <c r="F145" s="39" t="n"/>
      <c r="G145" s="37" t="n"/>
      <c r="H145" s="45" t="n"/>
    </row>
    <row r="146" ht="21" customHeight="true">
      <c r="A146" s="36" t="n"/>
      <c r="B146" s="45" t="n"/>
      <c r="C146" s="39" t="n"/>
      <c r="D146" s="36" t="n"/>
      <c r="E146" s="37" t="n"/>
      <c r="F146" s="39" t="n"/>
      <c r="G146" s="37" t="n"/>
      <c r="H146" s="45" t="n"/>
    </row>
    <row r="147" ht="21" customHeight="true">
      <c r="A147" s="36" t="n"/>
      <c r="B147" s="45" t="n"/>
      <c r="C147" s="39" t="n"/>
      <c r="D147" s="36" t="n"/>
      <c r="E147" s="37" t="n"/>
      <c r="F147" s="39" t="n"/>
      <c r="G147" s="37" t="n"/>
      <c r="H147" s="45" t="n"/>
    </row>
    <row r="148" ht="21" customHeight="true">
      <c r="A148" s="36" t="n"/>
      <c r="B148" s="45" t="n"/>
      <c r="C148" s="39" t="n"/>
      <c r="D148" s="36" t="n"/>
      <c r="E148" s="37" t="n"/>
      <c r="F148" s="39" t="n"/>
      <c r="G148" s="37" t="n"/>
      <c r="H148" s="45" t="n"/>
    </row>
    <row r="149" ht="21" customHeight="true">
      <c r="A149" s="36" t="n"/>
      <c r="B149" s="45" t="n"/>
      <c r="C149" s="39" t="n"/>
      <c r="D149" s="36" t="n"/>
      <c r="E149" s="37" t="n"/>
      <c r="F149" s="39" t="n"/>
      <c r="G149" s="37" t="n"/>
      <c r="H149" s="45" t="n"/>
    </row>
    <row r="150" ht="21" customHeight="true">
      <c r="A150" s="36" t="n"/>
      <c r="B150" s="45" t="n"/>
      <c r="C150" s="39" t="n"/>
      <c r="D150" s="36" t="n"/>
      <c r="E150" s="37" t="n"/>
      <c r="F150" s="39" t="n"/>
      <c r="G150" s="37" t="n"/>
      <c r="H150" s="45" t="n"/>
    </row>
    <row r="151" ht="21" customHeight="true">
      <c r="A151" s="36" t="n"/>
      <c r="B151" s="45" t="n"/>
      <c r="C151" s="39" t="n"/>
      <c r="D151" s="36" t="n"/>
      <c r="E151" s="37" t="n"/>
      <c r="F151" s="39" t="n"/>
      <c r="G151" s="37" t="n"/>
      <c r="H151" s="45" t="n"/>
    </row>
    <row r="152" ht="21" customHeight="true">
      <c r="A152" s="36" t="n"/>
      <c r="B152" s="45" t="n"/>
      <c r="C152" s="39" t="n"/>
      <c r="D152" s="36" t="n"/>
      <c r="E152" s="37" t="n"/>
      <c r="F152" s="39" t="n"/>
      <c r="G152" s="37" t="n"/>
      <c r="H152" s="45" t="n"/>
    </row>
    <row r="153" ht="21" customHeight="true">
      <c r="A153" s="36" t="n"/>
      <c r="B153" s="45" t="n"/>
      <c r="C153" s="39" t="n"/>
      <c r="D153" s="36" t="n"/>
      <c r="E153" s="37" t="n"/>
      <c r="F153" s="39" t="n"/>
      <c r="G153" s="37" t="n"/>
      <c r="H153" s="45" t="n"/>
    </row>
    <row r="154" ht="21" customHeight="true">
      <c r="A154" s="36" t="n"/>
      <c r="B154" s="45" t="n"/>
      <c r="C154" s="39" t="n"/>
      <c r="D154" s="36" t="n"/>
      <c r="E154" s="37" t="n"/>
      <c r="F154" s="39" t="n"/>
      <c r="G154" s="37" t="n"/>
      <c r="H154" s="45" t="n"/>
    </row>
    <row r="155" ht="21" customHeight="true">
      <c r="A155" s="36" t="n"/>
      <c r="B155" s="45" t="n"/>
      <c r="C155" s="39" t="n"/>
      <c r="D155" s="36" t="n"/>
      <c r="E155" s="37" t="n"/>
      <c r="F155" s="39" t="n"/>
      <c r="G155" s="37" t="n"/>
      <c r="H155" s="45" t="n"/>
    </row>
    <row r="156" ht="21" customHeight="true">
      <c r="A156" s="36" t="n"/>
      <c r="B156" s="45" t="n"/>
      <c r="C156" s="39" t="n"/>
      <c r="D156" s="36" t="n"/>
      <c r="E156" s="37" t="n"/>
      <c r="F156" s="39" t="n"/>
      <c r="G156" s="37" t="n"/>
      <c r="H156" s="45" t="n"/>
    </row>
    <row r="157" ht="21" customHeight="true">
      <c r="A157" s="36" t="n"/>
      <c r="B157" s="45" t="n"/>
      <c r="C157" s="39" t="n"/>
      <c r="D157" s="36" t="n"/>
      <c r="E157" s="37" t="n"/>
      <c r="F157" s="39" t="n"/>
      <c r="G157" s="37" t="n"/>
      <c r="H157" s="45" t="n"/>
    </row>
    <row r="158" ht="21" customHeight="true">
      <c r="A158" s="36" t="n"/>
      <c r="B158" s="45" t="n"/>
      <c r="C158" s="39" t="n"/>
      <c r="D158" s="36" t="n"/>
      <c r="E158" s="37" t="n"/>
      <c r="F158" s="39" t="n"/>
      <c r="G158" s="37" t="n"/>
      <c r="H158" s="45" t="n"/>
    </row>
    <row r="159" ht="21" customHeight="true">
      <c r="A159" s="36" t="n"/>
      <c r="B159" s="45" t="n"/>
      <c r="C159" s="39" t="n"/>
      <c r="D159" s="36" t="n"/>
      <c r="E159" s="37" t="n"/>
      <c r="F159" s="39" t="n"/>
      <c r="G159" s="37" t="n"/>
      <c r="H159" s="45" t="n"/>
    </row>
    <row r="160" ht="21" customHeight="true">
      <c r="A160" s="36" t="n"/>
      <c r="B160" s="45" t="n"/>
      <c r="C160" s="39" t="n"/>
      <c r="D160" s="36" t="n"/>
      <c r="E160" s="37" t="n"/>
      <c r="F160" s="39" t="n"/>
      <c r="G160" s="37" t="n"/>
      <c r="H160" s="45" t="n"/>
    </row>
    <row r="161" ht="21" customHeight="true">
      <c r="A161" s="36" t="n"/>
      <c r="B161" s="45" t="n"/>
      <c r="C161" s="39" t="n"/>
      <c r="D161" s="36" t="n"/>
      <c r="E161" s="37" t="n"/>
      <c r="F161" s="39" t="n"/>
      <c r="G161" s="37" t="n"/>
      <c r="H161" s="45" t="n"/>
    </row>
    <row r="162" ht="21" customHeight="true">
      <c r="A162" s="36" t="n"/>
      <c r="B162" s="45" t="n"/>
      <c r="C162" s="39" t="n"/>
      <c r="D162" s="36" t="n"/>
      <c r="E162" s="37" t="n"/>
      <c r="F162" s="39" t="n"/>
      <c r="G162" s="37" t="n"/>
      <c r="H162" s="45" t="n"/>
    </row>
    <row r="163" ht="21" customHeight="true">
      <c r="A163" s="36" t="n"/>
      <c r="B163" s="45" t="n"/>
      <c r="C163" s="39" t="n"/>
      <c r="D163" s="36" t="n"/>
      <c r="E163" s="37" t="n"/>
      <c r="F163" s="39" t="n"/>
      <c r="G163" s="37" t="n"/>
      <c r="H163" s="45" t="n"/>
    </row>
    <row r="164" ht="21" customHeight="true">
      <c r="A164" s="36" t="n"/>
      <c r="B164" s="45" t="n"/>
      <c r="C164" s="39" t="n"/>
      <c r="D164" s="36" t="n"/>
      <c r="E164" s="37" t="n"/>
      <c r="F164" s="39" t="n"/>
      <c r="G164" s="37" t="n"/>
      <c r="H164" s="45" t="n"/>
    </row>
    <row r="165" ht="21" customHeight="true">
      <c r="A165" s="36" t="n"/>
      <c r="B165" s="45" t="n"/>
      <c r="C165" s="39" t="n"/>
      <c r="D165" s="36" t="n"/>
      <c r="E165" s="37" t="n"/>
      <c r="F165" s="39" t="n"/>
      <c r="G165" s="37" t="n"/>
      <c r="H165" s="45" t="n"/>
    </row>
    <row r="166" ht="21" customHeight="true">
      <c r="A166" s="36" t="n"/>
      <c r="B166" s="45" t="n"/>
      <c r="C166" s="39" t="n"/>
      <c r="D166" s="36" t="n"/>
      <c r="E166" s="37" t="n"/>
      <c r="F166" s="39" t="n"/>
      <c r="G166" s="37" t="n"/>
      <c r="H166" s="45" t="n"/>
    </row>
    <row r="167" ht="21" customHeight="true">
      <c r="A167" s="36" t="n"/>
      <c r="B167" s="45" t="n"/>
      <c r="C167" s="39" t="n"/>
      <c r="D167" s="36" t="n"/>
      <c r="E167" s="37" t="n"/>
      <c r="F167" s="39" t="n"/>
      <c r="G167" s="37" t="n"/>
      <c r="H167" s="45" t="n"/>
    </row>
    <row r="168" ht="21" customHeight="true">
      <c r="A168" s="36" t="n"/>
      <c r="B168" s="45" t="n"/>
      <c r="C168" s="39" t="n"/>
      <c r="D168" s="36" t="n"/>
      <c r="E168" s="37" t="n"/>
      <c r="F168" s="39" t="n"/>
      <c r="G168" s="37" t="n"/>
      <c r="H168" s="45" t="n"/>
    </row>
    <row r="169" ht="21" customHeight="true">
      <c r="A169" s="36" t="n"/>
      <c r="B169" s="45" t="n"/>
      <c r="C169" s="39" t="n"/>
      <c r="D169" s="36" t="n"/>
      <c r="E169" s="37" t="n"/>
      <c r="F169" s="39" t="n"/>
      <c r="G169" s="37" t="n"/>
      <c r="H169" s="45" t="n"/>
    </row>
    <row r="170" ht="21" customHeight="true">
      <c r="A170" s="36" t="n"/>
      <c r="B170" s="45" t="n"/>
      <c r="C170" s="39" t="n"/>
      <c r="D170" s="36" t="n"/>
      <c r="E170" s="37" t="n"/>
      <c r="F170" s="39" t="n"/>
      <c r="G170" s="37" t="n"/>
      <c r="H170" s="45" t="n"/>
    </row>
    <row r="171" ht="21" customHeight="true">
      <c r="A171" s="36" t="n"/>
      <c r="B171" s="45" t="n"/>
      <c r="C171" s="39" t="n"/>
      <c r="D171" s="36" t="n"/>
      <c r="E171" s="37" t="n"/>
      <c r="F171" s="39" t="n"/>
      <c r="G171" s="37" t="n"/>
      <c r="H171" s="45" t="n"/>
    </row>
    <row r="172" ht="21" customHeight="true">
      <c r="A172" s="36" t="n"/>
      <c r="B172" s="45" t="n"/>
      <c r="C172" s="39" t="n"/>
      <c r="D172" s="36" t="n"/>
      <c r="E172" s="37" t="n"/>
      <c r="F172" s="39" t="n"/>
      <c r="G172" s="37" t="n"/>
      <c r="H172" s="45" t="n"/>
    </row>
    <row r="173" ht="21" customHeight="true">
      <c r="A173" s="36" t="n"/>
      <c r="B173" s="45" t="n"/>
      <c r="C173" s="39" t="n"/>
      <c r="D173" s="36" t="n"/>
      <c r="E173" s="37" t="n"/>
      <c r="F173" s="39" t="n"/>
      <c r="G173" s="37" t="n"/>
      <c r="H173" s="45" t="n"/>
    </row>
    <row r="174" ht="21" customHeight="true">
      <c r="A174" s="36" t="n"/>
      <c r="B174" s="45" t="n"/>
      <c r="C174" s="39" t="n"/>
      <c r="D174" s="36" t="n"/>
      <c r="E174" s="37" t="n"/>
      <c r="F174" s="39" t="n"/>
      <c r="G174" s="37" t="n"/>
      <c r="H174" s="45" t="n"/>
    </row>
    <row r="175" ht="21" customHeight="true">
      <c r="A175" s="36" t="n"/>
      <c r="B175" s="45" t="n"/>
      <c r="C175" s="39" t="n"/>
      <c r="D175" s="36" t="n"/>
      <c r="E175" s="37" t="n"/>
      <c r="F175" s="39" t="n"/>
      <c r="G175" s="37" t="n"/>
      <c r="H175" s="45" t="n"/>
    </row>
    <row r="176" ht="21" customHeight="true">
      <c r="A176" s="36" t="n"/>
      <c r="B176" s="45" t="n"/>
      <c r="C176" s="39" t="n"/>
      <c r="D176" s="36" t="n"/>
      <c r="E176" s="37" t="n"/>
      <c r="F176" s="39" t="n"/>
      <c r="G176" s="37" t="n"/>
      <c r="H176" s="45" t="n"/>
    </row>
    <row r="177" ht="21" customHeight="true">
      <c r="A177" s="36" t="n"/>
      <c r="B177" s="45" t="n"/>
      <c r="C177" s="39" t="n"/>
      <c r="D177" s="36" t="n"/>
      <c r="E177" s="37" t="n"/>
      <c r="F177" s="39" t="n"/>
      <c r="G177" s="37" t="n"/>
      <c r="H177" s="45" t="n"/>
    </row>
    <row r="178" ht="21" customHeight="true">
      <c r="A178" s="36" t="n"/>
      <c r="B178" s="45" t="n"/>
      <c r="C178" s="39" t="n"/>
      <c r="D178" s="36" t="n"/>
      <c r="E178" s="37" t="n"/>
      <c r="F178" s="39" t="n"/>
      <c r="G178" s="37" t="n"/>
      <c r="H178" s="45" t="n"/>
    </row>
    <row r="179" ht="21" customHeight="true">
      <c r="A179" s="36" t="n"/>
      <c r="B179" s="45" t="n"/>
      <c r="C179" s="39" t="n"/>
      <c r="D179" s="36" t="n"/>
      <c r="E179" s="37" t="n"/>
      <c r="F179" s="39" t="n"/>
      <c r="G179" s="37" t="n"/>
      <c r="H179" s="45" t="n"/>
    </row>
    <row r="180" ht="21" customHeight="true">
      <c r="A180" s="36" t="n"/>
      <c r="B180" s="45" t="n"/>
      <c r="C180" s="39" t="n"/>
      <c r="D180" s="36" t="n"/>
      <c r="E180" s="37" t="n"/>
      <c r="F180" s="39" t="n"/>
      <c r="G180" s="37" t="n"/>
      <c r="H180" s="45" t="n"/>
    </row>
    <row r="181" ht="21" customHeight="true">
      <c r="A181" s="36" t="n"/>
      <c r="B181" s="45" t="n"/>
      <c r="C181" s="39" t="n"/>
      <c r="D181" s="36" t="n"/>
      <c r="E181" s="37" t="n"/>
      <c r="F181" s="39" t="n"/>
      <c r="G181" s="37" t="n"/>
      <c r="H181" s="45" t="n"/>
    </row>
    <row r="182" ht="21" customHeight="true">
      <c r="A182" s="36" t="n"/>
      <c r="B182" s="45" t="n"/>
      <c r="C182" s="39" t="n"/>
      <c r="D182" s="36" t="n"/>
      <c r="E182" s="37" t="n"/>
      <c r="F182" s="39" t="n"/>
      <c r="G182" s="37" t="n"/>
      <c r="H182" s="45" t="n"/>
    </row>
    <row r="183" ht="21" customHeight="true">
      <c r="A183" s="36" t="n"/>
      <c r="B183" s="45" t="n"/>
      <c r="C183" s="39" t="n"/>
      <c r="D183" s="36" t="n"/>
      <c r="E183" s="37" t="n"/>
      <c r="F183" s="39" t="n"/>
      <c r="G183" s="37" t="n"/>
      <c r="H183" s="45" t="n"/>
    </row>
    <row r="184" ht="21" customHeight="true">
      <c r="A184" s="36" t="n"/>
      <c r="B184" s="45" t="n"/>
      <c r="C184" s="39" t="n"/>
      <c r="D184" s="36" t="n"/>
      <c r="E184" s="37" t="n"/>
      <c r="F184" s="39" t="n"/>
      <c r="G184" s="37" t="n"/>
      <c r="H184" s="45" t="n"/>
    </row>
    <row r="185" ht="21" customHeight="true">
      <c r="A185" s="36" t="n"/>
      <c r="B185" s="45" t="n"/>
      <c r="C185" s="39" t="n"/>
      <c r="D185" s="36" t="n"/>
      <c r="E185" s="37" t="n"/>
      <c r="F185" s="39" t="n"/>
      <c r="G185" s="37" t="n"/>
      <c r="H185" s="45" t="n"/>
    </row>
    <row r="186" ht="21" customHeight="true">
      <c r="A186" s="36" t="n"/>
      <c r="B186" s="45" t="n"/>
      <c r="C186" s="39" t="n"/>
      <c r="D186" s="36" t="n"/>
      <c r="E186" s="37" t="n"/>
      <c r="F186" s="39" t="n"/>
      <c r="G186" s="37" t="n"/>
      <c r="H186" s="45" t="n"/>
    </row>
    <row r="187" ht="21" customHeight="true">
      <c r="A187" s="36" t="n"/>
      <c r="B187" s="45" t="n"/>
      <c r="C187" s="39" t="n"/>
      <c r="D187" s="36" t="n"/>
      <c r="E187" s="37" t="n"/>
      <c r="F187" s="39" t="n"/>
      <c r="G187" s="37" t="n"/>
      <c r="H187" s="45" t="n"/>
    </row>
    <row r="188" ht="21" customHeight="true">
      <c r="A188" s="36" t="n"/>
      <c r="B188" s="45" t="n"/>
      <c r="C188" s="39" t="n"/>
      <c r="D188" s="36" t="n"/>
      <c r="E188" s="37" t="n"/>
      <c r="F188" s="39" t="n"/>
      <c r="G188" s="37" t="n"/>
      <c r="H188" s="45" t="n"/>
    </row>
    <row r="189" ht="21" customHeight="true">
      <c r="A189" s="36" t="n"/>
      <c r="B189" s="45" t="n"/>
      <c r="C189" s="39" t="n"/>
      <c r="D189" s="36" t="n"/>
      <c r="E189" s="37" t="n"/>
      <c r="F189" s="39" t="n"/>
      <c r="G189" s="37" t="n"/>
      <c r="H189" s="45" t="n"/>
    </row>
    <row r="190" ht="21" customHeight="true">
      <c r="A190" s="36" t="n"/>
      <c r="B190" s="45" t="n"/>
      <c r="C190" s="39" t="n"/>
      <c r="D190" s="36" t="n"/>
      <c r="E190" s="37" t="n"/>
      <c r="F190" s="39" t="n"/>
      <c r="G190" s="37" t="n"/>
      <c r="H190" s="45" t="n"/>
    </row>
    <row r="191" ht="21" customHeight="true">
      <c r="A191" s="36" t="n"/>
      <c r="B191" s="45" t="n"/>
      <c r="C191" s="39" t="n"/>
      <c r="D191" s="36" t="n"/>
      <c r="E191" s="37" t="n"/>
      <c r="F191" s="39" t="n"/>
      <c r="G191" s="37" t="n"/>
      <c r="H191" s="45" t="n"/>
    </row>
    <row r="192" ht="21" customHeight="true">
      <c r="A192" s="36" t="n"/>
      <c r="B192" s="45" t="n"/>
      <c r="C192" s="39" t="n"/>
      <c r="D192" s="36" t="n"/>
      <c r="E192" s="37" t="n"/>
      <c r="F192" s="39" t="n"/>
      <c r="G192" s="37" t="n"/>
      <c r="H192" s="45" t="n"/>
    </row>
    <row r="193" ht="21" customHeight="true">
      <c r="A193" s="36" t="n"/>
      <c r="B193" s="45" t="n"/>
      <c r="C193" s="39" t="n"/>
      <c r="D193" s="36" t="n"/>
      <c r="E193" s="37" t="n"/>
      <c r="F193" s="39" t="n"/>
      <c r="G193" s="37" t="n"/>
      <c r="H193" s="45" t="n"/>
    </row>
    <row r="194" ht="21" customHeight="true">
      <c r="A194" s="36" t="n"/>
      <c r="B194" s="45" t="n"/>
      <c r="C194" s="39" t="n"/>
      <c r="D194" s="36" t="n"/>
      <c r="E194" s="37" t="n"/>
      <c r="F194" s="39" t="n"/>
      <c r="G194" s="37" t="n"/>
      <c r="H194" s="45" t="n"/>
    </row>
    <row r="195" ht="21" customHeight="true">
      <c r="A195" s="36" t="n"/>
      <c r="B195" s="45" t="n"/>
      <c r="C195" s="39" t="n"/>
      <c r="D195" s="36" t="n"/>
      <c r="E195" s="37" t="n"/>
      <c r="F195" s="39" t="n"/>
      <c r="G195" s="37" t="n"/>
      <c r="H195" s="45" t="n"/>
    </row>
    <row r="196" ht="21" customHeight="true">
      <c r="A196" s="36" t="n"/>
      <c r="B196" s="45" t="n"/>
      <c r="C196" s="39" t="n"/>
      <c r="D196" s="36" t="n"/>
      <c r="E196" s="37" t="n"/>
      <c r="F196" s="39" t="n"/>
      <c r="G196" s="37" t="n"/>
      <c r="H196" s="45" t="n"/>
    </row>
    <row r="197" ht="21" customHeight="true">
      <c r="A197" s="36" t="n"/>
      <c r="B197" s="45" t="n"/>
      <c r="C197" s="39" t="n"/>
      <c r="D197" s="36" t="n"/>
      <c r="E197" s="37" t="n"/>
      <c r="F197" s="39" t="n"/>
      <c r="G197" s="37" t="n"/>
      <c r="H197" s="45" t="n"/>
    </row>
    <row r="198" ht="21" customHeight="true">
      <c r="A198" s="36" t="n"/>
      <c r="B198" s="45" t="n"/>
      <c r="C198" s="39" t="n"/>
      <c r="D198" s="36" t="n"/>
      <c r="E198" s="37" t="n"/>
      <c r="F198" s="39" t="n"/>
      <c r="G198" s="37" t="n"/>
      <c r="H198" s="45" t="n"/>
    </row>
    <row r="199" ht="21" customHeight="true">
      <c r="A199" s="36" t="n"/>
      <c r="B199" s="45" t="n"/>
      <c r="C199" s="39" t="n"/>
      <c r="D199" s="36" t="n"/>
      <c r="E199" s="37" t="n"/>
      <c r="F199" s="39" t="n"/>
      <c r="G199" s="37" t="n"/>
      <c r="H199" s="45" t="n"/>
    </row>
    <row r="200" ht="21" customHeight="true">
      <c r="A200" s="36" t="n"/>
      <c r="B200" s="45" t="n"/>
      <c r="C200" s="39" t="n"/>
      <c r="D200" s="36" t="n"/>
      <c r="E200" s="37" t="n"/>
      <c r="F200" s="39" t="n"/>
      <c r="G200" s="37" t="n"/>
      <c r="H200" s="45" t="n"/>
    </row>
    <row r="201" ht="21" customHeight="true">
      <c r="A201" s="36" t="n"/>
      <c r="B201" s="45" t="n"/>
      <c r="C201" s="39" t="n"/>
      <c r="D201" s="36" t="n"/>
      <c r="E201" s="37" t="n"/>
      <c r="F201" s="39" t="n"/>
      <c r="G201" s="37" t="n"/>
      <c r="H201" s="45" t="n"/>
    </row>
    <row r="202" ht="21" customHeight="true">
      <c r="A202" s="36" t="n"/>
      <c r="B202" s="45" t="n"/>
      <c r="C202" s="39" t="n"/>
      <c r="D202" s="36" t="n"/>
      <c r="E202" s="37" t="n"/>
      <c r="F202" s="39" t="n"/>
      <c r="G202" s="37" t="n"/>
      <c r="H202" s="45" t="n"/>
    </row>
    <row r="203" ht="21" customHeight="true">
      <c r="A203" s="36" t="n"/>
      <c r="B203" s="45" t="n"/>
      <c r="C203" s="39" t="n"/>
      <c r="D203" s="36" t="n"/>
      <c r="E203" s="37" t="n"/>
      <c r="F203" s="39" t="n"/>
      <c r="G203" s="37" t="n"/>
      <c r="H203" s="45" t="n"/>
    </row>
    <row r="204" ht="21" customHeight="true">
      <c r="A204" s="36" t="n"/>
      <c r="B204" s="45" t="n"/>
      <c r="C204" s="39" t="n"/>
      <c r="D204" s="36" t="n"/>
      <c r="E204" s="37" t="n"/>
      <c r="F204" s="39" t="n"/>
      <c r="G204" s="37" t="n"/>
      <c r="H204" s="45" t="n"/>
    </row>
    <row r="205" ht="21" customHeight="true">
      <c r="A205" s="36" t="n"/>
      <c r="B205" s="45" t="n"/>
      <c r="C205" s="39" t="n"/>
      <c r="D205" s="36" t="n"/>
      <c r="E205" s="37" t="n"/>
      <c r="F205" s="39" t="n"/>
      <c r="G205" s="37" t="n"/>
      <c r="H205" s="45" t="n"/>
    </row>
  </sheetData>
  <mergeCells count="2">
    <mergeCell ref="A2:H2"/>
    <mergeCell ref="A1:H1"/>
  </mergeCells>
  <conditionalFormatting sqref="F6:F205">
    <cfRule type="expression" dxfId="0" priority="1">
      <formula>$F6="廃棄処分"</formula>
    </cfRule>
    <cfRule type="expression" dxfId="1" priority="2">
      <formula>$F6="修理必要"</formula>
    </cfRule>
    <cfRule type="expression" dxfId="2" priority="3">
      <formula>$F6="合格"</formula>
    </cfRule>
  </conditionalFormatting>
  <conditionalFormatting sqref="H6:H205">
    <cfRule type="expression" dxfId="1" priority="4">
      <formula>AND($H6&lt;&gt;"",$H6&lt;=TODAY()+30)</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'Inventory Register'!$A$6:$A$205</formula1>
    </dataValidation>
    <dataValidation allowBlank="true" error="リストにない値が入力されています。" errorTitle="入力値を確認してください" prompt="リストから選択してください" promptTitle="選択入力" sqref="F6:F205" type="list">
      <formula1>'Settings'!$G$6:$G$8</formula1>
    </dataValidation>
  </dataValidations>
  <pageMargins left="0.75" right="0.75" top="1" bottom="1" header="0.5" footer="0.5"/>
  <pageSetup fitToHeight="0" fitToWidth="1"/>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6"/>
    <col customWidth="true" max="4" min="4" width="10"/>
    <col customWidth="true" max="5" min="5" width="17"/>
    <col customWidth="true" max="6" min="6" width="16"/>
    <col customWidth="true" max="7" min="7" width="11"/>
    <col customWidth="true" max="8" min="8" width="13"/>
    <col customWidth="true" max="9" min="9" width="21"/>
    <col customWidth="true" max="10" min="10" width="10"/>
    <col customWidth="true" max="11" min="11" width="17"/>
    <col customWidth="true" max="12" min="12" width="13"/>
  </cols>
  <sheetData>
    <row r="1" ht="38" customHeight="true">
      <c r="A1" s="1" t="s">
        <v>7</v>
      </c>
      <c r="B1" s="2" t="n"/>
      <c r="C1" s="2" t="n"/>
      <c r="D1" s="2" t="n"/>
      <c r="E1" s="2" t="n"/>
      <c r="F1" s="2" t="n"/>
      <c r="G1" s="2" t="n"/>
      <c r="H1" s="2" t="n"/>
      <c r="I1" s="2" t="n"/>
      <c r="J1" s="2" t="n"/>
      <c r="K1" s="2" t="n"/>
      <c r="L1" s="2" t="n"/>
    </row>
    <row r="2" ht="32" customHeight="true">
      <c r="A2" s="17" t="s">
        <v>231</v>
      </c>
    </row>
    <row r="3" ht="22" customHeight="true"/>
    <row r="4" ht="22" customHeight="true"/>
    <row r="5" ht="28" customHeight="true">
      <c r="A5" s="25" t="s">
        <v>232</v>
      </c>
      <c r="B5" s="25" t="s">
        <v>233</v>
      </c>
      <c r="C5" s="25" t="s">
        <v>234</v>
      </c>
      <c r="D5" s="25" t="s">
        <v>151</v>
      </c>
      <c r="E5" s="25" t="s">
        <v>235</v>
      </c>
      <c r="F5" s="25" t="s">
        <v>236</v>
      </c>
      <c r="G5" s="25" t="s">
        <v>237</v>
      </c>
      <c r="H5" s="25" t="s">
        <v>238</v>
      </c>
      <c r="I5" s="25" t="s">
        <v>239</v>
      </c>
      <c r="J5" s="25" t="s">
        <v>240</v>
      </c>
      <c r="K5" s="25" t="s">
        <v>241</v>
      </c>
      <c r="L5" s="25" t="s">
        <v>27</v>
      </c>
    </row>
    <row r="6" ht="21" customHeight="true">
      <c r="A6" s="36" t="s">
        <v>242</v>
      </c>
      <c r="B6" s="45" t="s">
        <v>243</v>
      </c>
      <c r="C6" s="37" t="s">
        <v>357</v>
      </c>
      <c r="D6" s="38" t="s">
        <v>133</v>
      </c>
      <c r="E6" s="38" t="s">
        <v>244</v>
      </c>
      <c r="F6" s="39" t="s">
        <v>105</v>
      </c>
      <c r="G6" s="38" t="s">
        <v>245</v>
      </c>
      <c r="H6" s="36" t="s">
        <v>219</v>
      </c>
      <c r="I6" s="36" t="s">
        <v>219</v>
      </c>
      <c r="J6" s="37" t="s">
        <v>2</v>
      </c>
      <c r="K6" s="45" t="s">
        <v>246</v>
      </c>
      <c r="L6" s="37" t="s">
        <v>247</v>
      </c>
    </row>
    <row r="7" ht="21" customHeight="true">
      <c r="A7" s="36" t="s">
        <v>248</v>
      </c>
      <c r="B7" s="45" t="s">
        <v>249</v>
      </c>
      <c r="C7" s="37" t="s">
        <v>358</v>
      </c>
      <c r="D7" s="38" t="s">
        <v>162</v>
      </c>
      <c r="E7" s="38" t="s">
        <v>361</v>
      </c>
      <c r="F7" s="39" t="s">
        <v>94</v>
      </c>
      <c r="G7" s="38" t="s">
        <v>250</v>
      </c>
      <c r="H7" s="36" t="s">
        <v>219</v>
      </c>
      <c r="I7" s="36" t="s">
        <v>251</v>
      </c>
      <c r="J7" s="37" t="s">
        <v>3</v>
      </c>
      <c r="K7" s="45" t="s">
        <v>252</v>
      </c>
      <c r="L7" s="37" t="s">
        <v>253</v>
      </c>
    </row>
    <row r="8" ht="21" customHeight="true">
      <c r="A8" s="36" t="n"/>
      <c r="B8" s="45" t="n"/>
      <c r="C8" s="37" t="n"/>
      <c r="D8" s="38" t="n"/>
      <c r="E8" s="38" t="n"/>
      <c r="F8" s="39" t="n"/>
      <c r="G8" s="38" t="n"/>
      <c r="H8" s="36" t="n"/>
      <c r="I8" s="36" t="n"/>
      <c r="J8" s="37" t="n"/>
      <c r="K8" s="45" t="n"/>
      <c r="L8" s="37" t="n"/>
    </row>
    <row r="9" ht="21" customHeight="true">
      <c r="A9" s="36" t="n"/>
      <c r="B9" s="45" t="n"/>
      <c r="C9" s="37" t="n"/>
      <c r="D9" s="38" t="n"/>
      <c r="E9" s="38" t="n"/>
      <c r="F9" s="39" t="n"/>
      <c r="G9" s="38" t="n"/>
      <c r="H9" s="36" t="n"/>
      <c r="I9" s="36" t="n"/>
      <c r="J9" s="37" t="n"/>
      <c r="K9" s="45" t="n"/>
      <c r="L9" s="37" t="n"/>
    </row>
    <row r="10" ht="21" customHeight="true">
      <c r="A10" s="36" t="n"/>
      <c r="B10" s="45" t="n"/>
      <c r="C10" s="37" t="n"/>
      <c r="D10" s="38" t="n"/>
      <c r="E10" s="38" t="n"/>
      <c r="F10" s="39" t="n"/>
      <c r="G10" s="38" t="n"/>
      <c r="H10" s="36" t="n"/>
      <c r="I10" s="36" t="n"/>
      <c r="J10" s="37" t="n"/>
      <c r="K10" s="45" t="n"/>
      <c r="L10" s="37" t="n"/>
    </row>
    <row r="11" ht="21" customHeight="true">
      <c r="A11" s="36" t="n"/>
      <c r="B11" s="45" t="n"/>
      <c r="C11" s="37" t="n"/>
      <c r="D11" s="38" t="n"/>
      <c r="E11" s="38" t="n"/>
      <c r="F11" s="39" t="n"/>
      <c r="G11" s="38" t="n"/>
      <c r="H11" s="36" t="n"/>
      <c r="I11" s="36" t="n"/>
      <c r="J11" s="37" t="n"/>
      <c r="K11" s="45" t="n"/>
      <c r="L11" s="37" t="n"/>
    </row>
    <row r="12" ht="21" customHeight="true">
      <c r="A12" s="36" t="n"/>
      <c r="B12" s="45" t="n"/>
      <c r="C12" s="37" t="n"/>
      <c r="D12" s="38" t="n"/>
      <c r="E12" s="38" t="n"/>
      <c r="F12" s="39" t="n"/>
      <c r="G12" s="38" t="n"/>
      <c r="H12" s="36" t="n"/>
      <c r="I12" s="36" t="n"/>
      <c r="J12" s="37" t="n"/>
      <c r="K12" s="45" t="n"/>
      <c r="L12" s="37" t="n"/>
    </row>
    <row r="13" ht="21" customHeight="true">
      <c r="A13" s="36" t="n"/>
      <c r="B13" s="45" t="n"/>
      <c r="C13" s="37" t="n"/>
      <c r="D13" s="38" t="n"/>
      <c r="E13" s="38" t="n"/>
      <c r="F13" s="39" t="n"/>
      <c r="G13" s="38" t="n"/>
      <c r="H13" s="36" t="n"/>
      <c r="I13" s="36" t="n"/>
      <c r="J13" s="37" t="n"/>
      <c r="K13" s="45" t="n"/>
      <c r="L13" s="37" t="n"/>
    </row>
    <row r="14" ht="21" customHeight="true">
      <c r="A14" s="36" t="n"/>
      <c r="B14" s="45" t="n"/>
      <c r="C14" s="37" t="n"/>
      <c r="D14" s="38" t="n"/>
      <c r="E14" s="38" t="n"/>
      <c r="F14" s="39" t="n"/>
      <c r="G14" s="38" t="n"/>
      <c r="H14" s="36" t="n"/>
      <c r="I14" s="36" t="n"/>
      <c r="J14" s="37" t="n"/>
      <c r="K14" s="45" t="n"/>
      <c r="L14" s="37" t="n"/>
    </row>
    <row r="15" ht="21" customHeight="true">
      <c r="A15" s="36" t="n"/>
      <c r="B15" s="45" t="n"/>
      <c r="C15" s="37" t="n"/>
      <c r="D15" s="38" t="n"/>
      <c r="E15" s="38" t="n"/>
      <c r="F15" s="39" t="n"/>
      <c r="G15" s="38" t="n"/>
      <c r="H15" s="36" t="n"/>
      <c r="I15" s="36" t="n"/>
      <c r="J15" s="37" t="n"/>
      <c r="K15" s="45" t="n"/>
      <c r="L15" s="37" t="n"/>
    </row>
    <row r="16" ht="21" customHeight="true">
      <c r="A16" s="36" t="n"/>
      <c r="B16" s="45" t="n"/>
      <c r="C16" s="37" t="n"/>
      <c r="D16" s="38" t="n"/>
      <c r="E16" s="38" t="n"/>
      <c r="F16" s="39" t="n"/>
      <c r="G16" s="38" t="n"/>
      <c r="H16" s="36" t="n"/>
      <c r="I16" s="36" t="n"/>
      <c r="J16" s="37" t="n"/>
      <c r="K16" s="45" t="n"/>
      <c r="L16" s="37" t="n"/>
    </row>
    <row r="17" ht="21" customHeight="true">
      <c r="A17" s="36" t="n"/>
      <c r="B17" s="45" t="n"/>
      <c r="C17" s="37" t="n"/>
      <c r="D17" s="38" t="n"/>
      <c r="E17" s="38" t="n"/>
      <c r="F17" s="39" t="n"/>
      <c r="G17" s="38" t="n"/>
      <c r="H17" s="36" t="n"/>
      <c r="I17" s="36" t="n"/>
      <c r="J17" s="37" t="n"/>
      <c r="K17" s="45" t="n"/>
      <c r="L17" s="37" t="n"/>
    </row>
    <row r="18" ht="21" customHeight="true">
      <c r="A18" s="36" t="n"/>
      <c r="B18" s="45" t="n"/>
      <c r="C18" s="37" t="n"/>
      <c r="D18" s="38" t="n"/>
      <c r="E18" s="38" t="n"/>
      <c r="F18" s="39" t="n"/>
      <c r="G18" s="38" t="n"/>
      <c r="H18" s="36" t="n"/>
      <c r="I18" s="36" t="n"/>
      <c r="J18" s="37" t="n"/>
      <c r="K18" s="45" t="n"/>
      <c r="L18" s="37" t="n"/>
    </row>
    <row r="19" ht="21" customHeight="true">
      <c r="A19" s="36" t="n"/>
      <c r="B19" s="45" t="n"/>
      <c r="C19" s="37" t="n"/>
      <c r="D19" s="38" t="n"/>
      <c r="E19" s="38" t="n"/>
      <c r="F19" s="39" t="n"/>
      <c r="G19" s="38" t="n"/>
      <c r="H19" s="36" t="n"/>
      <c r="I19" s="36" t="n"/>
      <c r="J19" s="37" t="n"/>
      <c r="K19" s="45" t="n"/>
      <c r="L19" s="37" t="n"/>
    </row>
    <row r="20" ht="21" customHeight="true">
      <c r="A20" s="36" t="n"/>
      <c r="B20" s="45" t="n"/>
      <c r="C20" s="37" t="n"/>
      <c r="D20" s="38" t="n"/>
      <c r="E20" s="38" t="n"/>
      <c r="F20" s="39" t="n"/>
      <c r="G20" s="38" t="n"/>
      <c r="H20" s="36" t="n"/>
      <c r="I20" s="36" t="n"/>
      <c r="J20" s="37" t="n"/>
      <c r="K20" s="45" t="n"/>
      <c r="L20" s="37" t="n"/>
    </row>
    <row r="21" ht="21" customHeight="true">
      <c r="A21" s="36" t="n"/>
      <c r="B21" s="45" t="n"/>
      <c r="C21" s="37" t="n"/>
      <c r="D21" s="38" t="n"/>
      <c r="E21" s="38" t="n"/>
      <c r="F21" s="39" t="n"/>
      <c r="G21" s="38" t="n"/>
      <c r="H21" s="36" t="n"/>
      <c r="I21" s="36" t="n"/>
      <c r="J21" s="37" t="n"/>
      <c r="K21" s="45" t="n"/>
      <c r="L21" s="37" t="n"/>
    </row>
    <row r="22" ht="21" customHeight="true">
      <c r="A22" s="36" t="n"/>
      <c r="B22" s="45" t="n"/>
      <c r="C22" s="37" t="n"/>
      <c r="D22" s="38" t="n"/>
      <c r="E22" s="38" t="n"/>
      <c r="F22" s="39" t="n"/>
      <c r="G22" s="38" t="n"/>
      <c r="H22" s="36" t="n"/>
      <c r="I22" s="36" t="n"/>
      <c r="J22" s="37" t="n"/>
      <c r="K22" s="45" t="n"/>
      <c r="L22" s="37" t="n"/>
    </row>
    <row r="23" ht="21" customHeight="true">
      <c r="A23" s="36" t="n"/>
      <c r="B23" s="45" t="n"/>
      <c r="C23" s="37" t="n"/>
      <c r="D23" s="38" t="n"/>
      <c r="E23" s="38" t="n"/>
      <c r="F23" s="39" t="n"/>
      <c r="G23" s="38" t="n"/>
      <c r="H23" s="36" t="n"/>
      <c r="I23" s="36" t="n"/>
      <c r="J23" s="37" t="n"/>
      <c r="K23" s="45" t="n"/>
      <c r="L23" s="37" t="n"/>
    </row>
    <row r="24" ht="21" customHeight="true">
      <c r="A24" s="36" t="n"/>
      <c r="B24" s="45" t="n"/>
      <c r="C24" s="37" t="n"/>
      <c r="D24" s="38" t="n"/>
      <c r="E24" s="38" t="n"/>
      <c r="F24" s="39" t="n"/>
      <c r="G24" s="38" t="n"/>
      <c r="H24" s="36" t="n"/>
      <c r="I24" s="36" t="n"/>
      <c r="J24" s="37" t="n"/>
      <c r="K24" s="45" t="n"/>
      <c r="L24" s="37" t="n"/>
    </row>
    <row r="25" ht="21" customHeight="true">
      <c r="A25" s="36" t="n"/>
      <c r="B25" s="45" t="n"/>
      <c r="C25" s="37" t="n"/>
      <c r="D25" s="38" t="n"/>
      <c r="E25" s="38" t="n"/>
      <c r="F25" s="39" t="n"/>
      <c r="G25" s="38" t="n"/>
      <c r="H25" s="36" t="n"/>
      <c r="I25" s="36" t="n"/>
      <c r="J25" s="37" t="n"/>
      <c r="K25" s="45" t="n"/>
      <c r="L25" s="37" t="n"/>
    </row>
    <row r="26" ht="21" customHeight="true">
      <c r="A26" s="36" t="n"/>
      <c r="B26" s="45" t="n"/>
      <c r="C26" s="37" t="n"/>
      <c r="D26" s="38" t="n"/>
      <c r="E26" s="38" t="n"/>
      <c r="F26" s="39" t="n"/>
      <c r="G26" s="38" t="n"/>
      <c r="H26" s="36" t="n"/>
      <c r="I26" s="36" t="n"/>
      <c r="J26" s="37" t="n"/>
      <c r="K26" s="45" t="n"/>
      <c r="L26" s="37" t="n"/>
    </row>
    <row r="27" ht="21" customHeight="true">
      <c r="A27" s="36" t="n"/>
      <c r="B27" s="45" t="n"/>
      <c r="C27" s="37" t="n"/>
      <c r="D27" s="38" t="n"/>
      <c r="E27" s="38" t="n"/>
      <c r="F27" s="39" t="n"/>
      <c r="G27" s="38" t="n"/>
      <c r="H27" s="36" t="n"/>
      <c r="I27" s="36" t="n"/>
      <c r="J27" s="37" t="n"/>
      <c r="K27" s="45" t="n"/>
      <c r="L27" s="37" t="n"/>
    </row>
    <row r="28" ht="21" customHeight="true">
      <c r="A28" s="36" t="n"/>
      <c r="B28" s="45" t="n"/>
      <c r="C28" s="37" t="n"/>
      <c r="D28" s="38" t="n"/>
      <c r="E28" s="38" t="n"/>
      <c r="F28" s="39" t="n"/>
      <c r="G28" s="38" t="n"/>
      <c r="H28" s="36" t="n"/>
      <c r="I28" s="36" t="n"/>
      <c r="J28" s="37" t="n"/>
      <c r="K28" s="45" t="n"/>
      <c r="L28" s="37" t="n"/>
    </row>
    <row r="29" ht="21" customHeight="true">
      <c r="A29" s="36" t="n"/>
      <c r="B29" s="45" t="n"/>
      <c r="C29" s="37" t="n"/>
      <c r="D29" s="38" t="n"/>
      <c r="E29" s="38" t="n"/>
      <c r="F29" s="39" t="n"/>
      <c r="G29" s="38" t="n"/>
      <c r="H29" s="36" t="n"/>
      <c r="I29" s="36" t="n"/>
      <c r="J29" s="37" t="n"/>
      <c r="K29" s="45" t="n"/>
      <c r="L29" s="37" t="n"/>
    </row>
    <row r="30" ht="21" customHeight="true">
      <c r="A30" s="36" t="n"/>
      <c r="B30" s="45" t="n"/>
      <c r="C30" s="37" t="n"/>
      <c r="D30" s="38" t="n"/>
      <c r="E30" s="38" t="n"/>
      <c r="F30" s="39" t="n"/>
      <c r="G30" s="38" t="n"/>
      <c r="H30" s="36" t="n"/>
      <c r="I30" s="36" t="n"/>
      <c r="J30" s="37" t="n"/>
      <c r="K30" s="45" t="n"/>
      <c r="L30" s="37" t="n"/>
    </row>
    <row r="31" ht="21" customHeight="true">
      <c r="A31" s="36" t="n"/>
      <c r="B31" s="45" t="n"/>
      <c r="C31" s="37" t="n"/>
      <c r="D31" s="38" t="n"/>
      <c r="E31" s="38" t="n"/>
      <c r="F31" s="39" t="n"/>
      <c r="G31" s="38" t="n"/>
      <c r="H31" s="36" t="n"/>
      <c r="I31" s="36" t="n"/>
      <c r="J31" s="37" t="n"/>
      <c r="K31" s="45" t="n"/>
      <c r="L31" s="37" t="n"/>
    </row>
    <row r="32" ht="21" customHeight="true">
      <c r="A32" s="36" t="n"/>
      <c r="B32" s="45" t="n"/>
      <c r="C32" s="37" t="n"/>
      <c r="D32" s="38" t="n"/>
      <c r="E32" s="38" t="n"/>
      <c r="F32" s="39" t="n"/>
      <c r="G32" s="38" t="n"/>
      <c r="H32" s="36" t="n"/>
      <c r="I32" s="36" t="n"/>
      <c r="J32" s="37" t="n"/>
      <c r="K32" s="45" t="n"/>
      <c r="L32" s="37" t="n"/>
    </row>
    <row r="33" ht="21" customHeight="true">
      <c r="A33" s="36" t="n"/>
      <c r="B33" s="45" t="n"/>
      <c r="C33" s="37" t="n"/>
      <c r="D33" s="38" t="n"/>
      <c r="E33" s="38" t="n"/>
      <c r="F33" s="39" t="n"/>
      <c r="G33" s="38" t="n"/>
      <c r="H33" s="36" t="n"/>
      <c r="I33" s="36" t="n"/>
      <c r="J33" s="37" t="n"/>
      <c r="K33" s="45" t="n"/>
      <c r="L33" s="37" t="n"/>
    </row>
    <row r="34" ht="21" customHeight="true">
      <c r="A34" s="36" t="n"/>
      <c r="B34" s="45" t="n"/>
      <c r="C34" s="37" t="n"/>
      <c r="D34" s="38" t="n"/>
      <c r="E34" s="38" t="n"/>
      <c r="F34" s="39" t="n"/>
      <c r="G34" s="38" t="n"/>
      <c r="H34" s="36" t="n"/>
      <c r="I34" s="36" t="n"/>
      <c r="J34" s="37" t="n"/>
      <c r="K34" s="45" t="n"/>
      <c r="L34" s="37" t="n"/>
    </row>
    <row r="35" ht="21" customHeight="true">
      <c r="A35" s="36" t="n"/>
      <c r="B35" s="45" t="n"/>
      <c r="C35" s="37" t="n"/>
      <c r="D35" s="38" t="n"/>
      <c r="E35" s="38" t="n"/>
      <c r="F35" s="39" t="n"/>
      <c r="G35" s="38" t="n"/>
      <c r="H35" s="36" t="n"/>
      <c r="I35" s="36" t="n"/>
      <c r="J35" s="37" t="n"/>
      <c r="K35" s="45" t="n"/>
      <c r="L35" s="37" t="n"/>
    </row>
    <row r="36" ht="21" customHeight="true">
      <c r="A36" s="36" t="n"/>
      <c r="B36" s="45" t="n"/>
      <c r="C36" s="37" t="n"/>
      <c r="D36" s="38" t="n"/>
      <c r="E36" s="38" t="n"/>
      <c r="F36" s="39" t="n"/>
      <c r="G36" s="38" t="n"/>
      <c r="H36" s="36" t="n"/>
      <c r="I36" s="36" t="n"/>
      <c r="J36" s="37" t="n"/>
      <c r="K36" s="45" t="n"/>
      <c r="L36" s="37" t="n"/>
    </row>
    <row r="37" ht="21" customHeight="true">
      <c r="A37" s="36" t="n"/>
      <c r="B37" s="45" t="n"/>
      <c r="C37" s="37" t="n"/>
      <c r="D37" s="38" t="n"/>
      <c r="E37" s="38" t="n"/>
      <c r="F37" s="39" t="n"/>
      <c r="G37" s="38" t="n"/>
      <c r="H37" s="36" t="n"/>
      <c r="I37" s="36" t="n"/>
      <c r="J37" s="37" t="n"/>
      <c r="K37" s="45" t="n"/>
      <c r="L37" s="37" t="n"/>
    </row>
    <row r="38" ht="21" customHeight="true">
      <c r="A38" s="36" t="n"/>
      <c r="B38" s="45" t="n"/>
      <c r="C38" s="37" t="n"/>
      <c r="D38" s="38" t="n"/>
      <c r="E38" s="38" t="n"/>
      <c r="F38" s="39" t="n"/>
      <c r="G38" s="38" t="n"/>
      <c r="H38" s="36" t="n"/>
      <c r="I38" s="36" t="n"/>
      <c r="J38" s="37" t="n"/>
      <c r="K38" s="45" t="n"/>
      <c r="L38" s="37" t="n"/>
    </row>
    <row r="39" ht="21" customHeight="true">
      <c r="A39" s="36" t="n"/>
      <c r="B39" s="45" t="n"/>
      <c r="C39" s="37" t="n"/>
      <c r="D39" s="38" t="n"/>
      <c r="E39" s="38" t="n"/>
      <c r="F39" s="39" t="n"/>
      <c r="G39" s="38" t="n"/>
      <c r="H39" s="36" t="n"/>
      <c r="I39" s="36" t="n"/>
      <c r="J39" s="37" t="n"/>
      <c r="K39" s="45" t="n"/>
      <c r="L39" s="37" t="n"/>
    </row>
    <row r="40" ht="21" customHeight="true">
      <c r="A40" s="36" t="n"/>
      <c r="B40" s="45" t="n"/>
      <c r="C40" s="37" t="n"/>
      <c r="D40" s="38" t="n"/>
      <c r="E40" s="38" t="n"/>
      <c r="F40" s="39" t="n"/>
      <c r="G40" s="38" t="n"/>
      <c r="H40" s="36" t="n"/>
      <c r="I40" s="36" t="n"/>
      <c r="J40" s="37" t="n"/>
      <c r="K40" s="45" t="n"/>
      <c r="L40" s="37" t="n"/>
    </row>
    <row r="41" ht="21" customHeight="true">
      <c r="A41" s="36" t="n"/>
      <c r="B41" s="45" t="n"/>
      <c r="C41" s="37" t="n"/>
      <c r="D41" s="38" t="n"/>
      <c r="E41" s="38" t="n"/>
      <c r="F41" s="39" t="n"/>
      <c r="G41" s="38" t="n"/>
      <c r="H41" s="36" t="n"/>
      <c r="I41" s="36" t="n"/>
      <c r="J41" s="37" t="n"/>
      <c r="K41" s="45" t="n"/>
      <c r="L41" s="37" t="n"/>
    </row>
    <row r="42" ht="21" customHeight="true">
      <c r="A42" s="36" t="n"/>
      <c r="B42" s="45" t="n"/>
      <c r="C42" s="37" t="n"/>
      <c r="D42" s="38" t="n"/>
      <c r="E42" s="38" t="n"/>
      <c r="F42" s="39" t="n"/>
      <c r="G42" s="38" t="n"/>
      <c r="H42" s="36" t="n"/>
      <c r="I42" s="36" t="n"/>
      <c r="J42" s="37" t="n"/>
      <c r="K42" s="45" t="n"/>
      <c r="L42" s="37" t="n"/>
    </row>
    <row r="43" ht="21" customHeight="true">
      <c r="A43" s="36" t="n"/>
      <c r="B43" s="45" t="n"/>
      <c r="C43" s="37" t="n"/>
      <c r="D43" s="38" t="n"/>
      <c r="E43" s="38" t="n"/>
      <c r="F43" s="39" t="n"/>
      <c r="G43" s="38" t="n"/>
      <c r="H43" s="36" t="n"/>
      <c r="I43" s="36" t="n"/>
      <c r="J43" s="37" t="n"/>
      <c r="K43" s="45" t="n"/>
      <c r="L43" s="37" t="n"/>
    </row>
    <row r="44" ht="21" customHeight="true">
      <c r="A44" s="36" t="n"/>
      <c r="B44" s="45" t="n"/>
      <c r="C44" s="37" t="n"/>
      <c r="D44" s="38" t="n"/>
      <c r="E44" s="38" t="n"/>
      <c r="F44" s="39" t="n"/>
      <c r="G44" s="38" t="n"/>
      <c r="H44" s="36" t="n"/>
      <c r="I44" s="36" t="n"/>
      <c r="J44" s="37" t="n"/>
      <c r="K44" s="45" t="n"/>
      <c r="L44" s="37" t="n"/>
    </row>
    <row r="45" ht="21" customHeight="true">
      <c r="A45" s="36" t="n"/>
      <c r="B45" s="45" t="n"/>
      <c r="C45" s="37" t="n"/>
      <c r="D45" s="38" t="n"/>
      <c r="E45" s="38" t="n"/>
      <c r="F45" s="39" t="n"/>
      <c r="G45" s="38" t="n"/>
      <c r="H45" s="36" t="n"/>
      <c r="I45" s="36" t="n"/>
      <c r="J45" s="37" t="n"/>
      <c r="K45" s="45" t="n"/>
      <c r="L45" s="37" t="n"/>
    </row>
    <row r="46" ht="21" customHeight="true">
      <c r="A46" s="36" t="n"/>
      <c r="B46" s="45" t="n"/>
      <c r="C46" s="37" t="n"/>
      <c r="D46" s="38" t="n"/>
      <c r="E46" s="38" t="n"/>
      <c r="F46" s="39" t="n"/>
      <c r="G46" s="38" t="n"/>
      <c r="H46" s="36" t="n"/>
      <c r="I46" s="36" t="n"/>
      <c r="J46" s="37" t="n"/>
      <c r="K46" s="45" t="n"/>
      <c r="L46" s="37" t="n"/>
    </row>
    <row r="47" ht="21" customHeight="true">
      <c r="A47" s="36" t="n"/>
      <c r="B47" s="45" t="n"/>
      <c r="C47" s="37" t="n"/>
      <c r="D47" s="38" t="n"/>
      <c r="E47" s="38" t="n"/>
      <c r="F47" s="39" t="n"/>
      <c r="G47" s="38" t="n"/>
      <c r="H47" s="36" t="n"/>
      <c r="I47" s="36" t="n"/>
      <c r="J47" s="37" t="n"/>
      <c r="K47" s="45" t="n"/>
      <c r="L47" s="37" t="n"/>
    </row>
    <row r="48" ht="21" customHeight="true">
      <c r="A48" s="36" t="n"/>
      <c r="B48" s="45" t="n"/>
      <c r="C48" s="37" t="n"/>
      <c r="D48" s="38" t="n"/>
      <c r="E48" s="38" t="n"/>
      <c r="F48" s="39" t="n"/>
      <c r="G48" s="38" t="n"/>
      <c r="H48" s="36" t="n"/>
      <c r="I48" s="36" t="n"/>
      <c r="J48" s="37" t="n"/>
      <c r="K48" s="45" t="n"/>
      <c r="L48" s="37" t="n"/>
    </row>
    <row r="49" ht="21" customHeight="true">
      <c r="A49" s="36" t="n"/>
      <c r="B49" s="45" t="n"/>
      <c r="C49" s="37" t="n"/>
      <c r="D49" s="38" t="n"/>
      <c r="E49" s="38" t="n"/>
      <c r="F49" s="39" t="n"/>
      <c r="G49" s="38" t="n"/>
      <c r="H49" s="36" t="n"/>
      <c r="I49" s="36" t="n"/>
      <c r="J49" s="37" t="n"/>
      <c r="K49" s="45" t="n"/>
      <c r="L49" s="37" t="n"/>
    </row>
    <row r="50" ht="21" customHeight="true">
      <c r="A50" s="36" t="n"/>
      <c r="B50" s="45" t="n"/>
      <c r="C50" s="37" t="n"/>
      <c r="D50" s="38" t="n"/>
      <c r="E50" s="38" t="n"/>
      <c r="F50" s="39" t="n"/>
      <c r="G50" s="38" t="n"/>
      <c r="H50" s="36" t="n"/>
      <c r="I50" s="36" t="n"/>
      <c r="J50" s="37" t="n"/>
      <c r="K50" s="45" t="n"/>
      <c r="L50" s="37" t="n"/>
    </row>
    <row r="51" ht="21" customHeight="true">
      <c r="A51" s="36" t="n"/>
      <c r="B51" s="45" t="n"/>
      <c r="C51" s="37" t="n"/>
      <c r="D51" s="38" t="n"/>
      <c r="E51" s="38" t="n"/>
      <c r="F51" s="39" t="n"/>
      <c r="G51" s="38" t="n"/>
      <c r="H51" s="36" t="n"/>
      <c r="I51" s="36" t="n"/>
      <c r="J51" s="37" t="n"/>
      <c r="K51" s="45" t="n"/>
      <c r="L51" s="37" t="n"/>
    </row>
    <row r="52" ht="21" customHeight="true">
      <c r="A52" s="36" t="n"/>
      <c r="B52" s="45" t="n"/>
      <c r="C52" s="37" t="n"/>
      <c r="D52" s="38" t="n"/>
      <c r="E52" s="38" t="n"/>
      <c r="F52" s="39" t="n"/>
      <c r="G52" s="38" t="n"/>
      <c r="H52" s="36" t="n"/>
      <c r="I52" s="36" t="n"/>
      <c r="J52" s="37" t="n"/>
      <c r="K52" s="45" t="n"/>
      <c r="L52" s="37" t="n"/>
    </row>
    <row r="53" ht="21" customHeight="true">
      <c r="A53" s="36" t="n"/>
      <c r="B53" s="45" t="n"/>
      <c r="C53" s="37" t="n"/>
      <c r="D53" s="38" t="n"/>
      <c r="E53" s="38" t="n"/>
      <c r="F53" s="39" t="n"/>
      <c r="G53" s="38" t="n"/>
      <c r="H53" s="36" t="n"/>
      <c r="I53" s="36" t="n"/>
      <c r="J53" s="37" t="n"/>
      <c r="K53" s="45" t="n"/>
      <c r="L53" s="37" t="n"/>
    </row>
    <row r="54" ht="21" customHeight="true">
      <c r="A54" s="36" t="n"/>
      <c r="B54" s="45" t="n"/>
      <c r="C54" s="37" t="n"/>
      <c r="D54" s="38" t="n"/>
      <c r="E54" s="38" t="n"/>
      <c r="F54" s="39" t="n"/>
      <c r="G54" s="38" t="n"/>
      <c r="H54" s="36" t="n"/>
      <c r="I54" s="36" t="n"/>
      <c r="J54" s="37" t="n"/>
      <c r="K54" s="45" t="n"/>
      <c r="L54" s="37" t="n"/>
    </row>
    <row r="55" ht="21" customHeight="true">
      <c r="A55" s="36" t="n"/>
      <c r="B55" s="45" t="n"/>
      <c r="C55" s="37" t="n"/>
      <c r="D55" s="38" t="n"/>
      <c r="E55" s="38" t="n"/>
      <c r="F55" s="39" t="n"/>
      <c r="G55" s="38" t="n"/>
      <c r="H55" s="36" t="n"/>
      <c r="I55" s="36" t="n"/>
      <c r="J55" s="37" t="n"/>
      <c r="K55" s="45" t="n"/>
      <c r="L55" s="37" t="n"/>
    </row>
    <row r="56" ht="21" customHeight="true">
      <c r="A56" s="36" t="n"/>
      <c r="B56" s="45" t="n"/>
      <c r="C56" s="37" t="n"/>
      <c r="D56" s="38" t="n"/>
      <c r="E56" s="38" t="n"/>
      <c r="F56" s="39" t="n"/>
      <c r="G56" s="38" t="n"/>
      <c r="H56" s="36" t="n"/>
      <c r="I56" s="36" t="n"/>
      <c r="J56" s="37" t="n"/>
      <c r="K56" s="45" t="n"/>
      <c r="L56" s="37" t="n"/>
    </row>
    <row r="57" ht="21" customHeight="true">
      <c r="A57" s="36" t="n"/>
      <c r="B57" s="45" t="n"/>
      <c r="C57" s="37" t="n"/>
      <c r="D57" s="38" t="n"/>
      <c r="E57" s="38" t="n"/>
      <c r="F57" s="39" t="n"/>
      <c r="G57" s="38" t="n"/>
      <c r="H57" s="36" t="n"/>
      <c r="I57" s="36" t="n"/>
      <c r="J57" s="37" t="n"/>
      <c r="K57" s="45" t="n"/>
      <c r="L57" s="37" t="n"/>
    </row>
    <row r="58" ht="21" customHeight="true">
      <c r="A58" s="36" t="n"/>
      <c r="B58" s="45" t="n"/>
      <c r="C58" s="37" t="n"/>
      <c r="D58" s="38" t="n"/>
      <c r="E58" s="38" t="n"/>
      <c r="F58" s="39" t="n"/>
      <c r="G58" s="38" t="n"/>
      <c r="H58" s="36" t="n"/>
      <c r="I58" s="36" t="n"/>
      <c r="J58" s="37" t="n"/>
      <c r="K58" s="45" t="n"/>
      <c r="L58" s="37" t="n"/>
    </row>
    <row r="59" ht="21" customHeight="true">
      <c r="A59" s="36" t="n"/>
      <c r="B59" s="45" t="n"/>
      <c r="C59" s="37" t="n"/>
      <c r="D59" s="38" t="n"/>
      <c r="E59" s="38" t="n"/>
      <c r="F59" s="39" t="n"/>
      <c r="G59" s="38" t="n"/>
      <c r="H59" s="36" t="n"/>
      <c r="I59" s="36" t="n"/>
      <c r="J59" s="37" t="n"/>
      <c r="K59" s="45" t="n"/>
      <c r="L59" s="37" t="n"/>
    </row>
    <row r="60" ht="21" customHeight="true">
      <c r="A60" s="36" t="n"/>
      <c r="B60" s="45" t="n"/>
      <c r="C60" s="37" t="n"/>
      <c r="D60" s="38" t="n"/>
      <c r="E60" s="38" t="n"/>
      <c r="F60" s="39" t="n"/>
      <c r="G60" s="38" t="n"/>
      <c r="H60" s="36" t="n"/>
      <c r="I60" s="36" t="n"/>
      <c r="J60" s="37" t="n"/>
      <c r="K60" s="45" t="n"/>
      <c r="L60" s="37" t="n"/>
    </row>
    <row r="61" ht="21" customHeight="true">
      <c r="A61" s="36" t="n"/>
      <c r="B61" s="45" t="n"/>
      <c r="C61" s="37" t="n"/>
      <c r="D61" s="38" t="n"/>
      <c r="E61" s="38" t="n"/>
      <c r="F61" s="39" t="n"/>
      <c r="G61" s="38" t="n"/>
      <c r="H61" s="36" t="n"/>
      <c r="I61" s="36" t="n"/>
      <c r="J61" s="37" t="n"/>
      <c r="K61" s="45" t="n"/>
      <c r="L61" s="37" t="n"/>
    </row>
    <row r="62" ht="21" customHeight="true">
      <c r="A62" s="36" t="n"/>
      <c r="B62" s="45" t="n"/>
      <c r="C62" s="37" t="n"/>
      <c r="D62" s="38" t="n"/>
      <c r="E62" s="38" t="n"/>
      <c r="F62" s="39" t="n"/>
      <c r="G62" s="38" t="n"/>
      <c r="H62" s="36" t="n"/>
      <c r="I62" s="36" t="n"/>
      <c r="J62" s="37" t="n"/>
      <c r="K62" s="45" t="n"/>
      <c r="L62" s="37" t="n"/>
    </row>
    <row r="63" ht="21" customHeight="true">
      <c r="A63" s="36" t="n"/>
      <c r="B63" s="45" t="n"/>
      <c r="C63" s="37" t="n"/>
      <c r="D63" s="38" t="n"/>
      <c r="E63" s="38" t="n"/>
      <c r="F63" s="39" t="n"/>
      <c r="G63" s="38" t="n"/>
      <c r="H63" s="36" t="n"/>
      <c r="I63" s="36" t="n"/>
      <c r="J63" s="37" t="n"/>
      <c r="K63" s="45" t="n"/>
      <c r="L63" s="37" t="n"/>
    </row>
    <row r="64" ht="21" customHeight="true">
      <c r="A64" s="36" t="n"/>
      <c r="B64" s="45" t="n"/>
      <c r="C64" s="37" t="n"/>
      <c r="D64" s="38" t="n"/>
      <c r="E64" s="38" t="n"/>
      <c r="F64" s="39" t="n"/>
      <c r="G64" s="38" t="n"/>
      <c r="H64" s="36" t="n"/>
      <c r="I64" s="36" t="n"/>
      <c r="J64" s="37" t="n"/>
      <c r="K64" s="45" t="n"/>
      <c r="L64" s="37" t="n"/>
    </row>
    <row r="65" ht="21" customHeight="true">
      <c r="A65" s="36" t="n"/>
      <c r="B65" s="45" t="n"/>
      <c r="C65" s="37" t="n"/>
      <c r="D65" s="38" t="n"/>
      <c r="E65" s="38" t="n"/>
      <c r="F65" s="39" t="n"/>
      <c r="G65" s="38" t="n"/>
      <c r="H65" s="36" t="n"/>
      <c r="I65" s="36" t="n"/>
      <c r="J65" s="37" t="n"/>
      <c r="K65" s="45" t="n"/>
      <c r="L65" s="37" t="n"/>
    </row>
    <row r="66" ht="21" customHeight="true">
      <c r="A66" s="36" t="n"/>
      <c r="B66" s="45" t="n"/>
      <c r="C66" s="37" t="n"/>
      <c r="D66" s="38" t="n"/>
      <c r="E66" s="38" t="n"/>
      <c r="F66" s="39" t="n"/>
      <c r="G66" s="38" t="n"/>
      <c r="H66" s="36" t="n"/>
      <c r="I66" s="36" t="n"/>
      <c r="J66" s="37" t="n"/>
      <c r="K66" s="45" t="n"/>
      <c r="L66" s="37" t="n"/>
    </row>
    <row r="67" ht="21" customHeight="true">
      <c r="A67" s="36" t="n"/>
      <c r="B67" s="45" t="n"/>
      <c r="C67" s="37" t="n"/>
      <c r="D67" s="38" t="n"/>
      <c r="E67" s="38" t="n"/>
      <c r="F67" s="39" t="n"/>
      <c r="G67" s="38" t="n"/>
      <c r="H67" s="36" t="n"/>
      <c r="I67" s="36" t="n"/>
      <c r="J67" s="37" t="n"/>
      <c r="K67" s="45" t="n"/>
      <c r="L67" s="37" t="n"/>
    </row>
    <row r="68" ht="21" customHeight="true">
      <c r="A68" s="36" t="n"/>
      <c r="B68" s="45" t="n"/>
      <c r="C68" s="37" t="n"/>
      <c r="D68" s="38" t="n"/>
      <c r="E68" s="38" t="n"/>
      <c r="F68" s="39" t="n"/>
      <c r="G68" s="38" t="n"/>
      <c r="H68" s="36" t="n"/>
      <c r="I68" s="36" t="n"/>
      <c r="J68" s="37" t="n"/>
      <c r="K68" s="45" t="n"/>
      <c r="L68" s="37" t="n"/>
    </row>
    <row r="69" ht="21" customHeight="true">
      <c r="A69" s="36" t="n"/>
      <c r="B69" s="45" t="n"/>
      <c r="C69" s="37" t="n"/>
      <c r="D69" s="38" t="n"/>
      <c r="E69" s="38" t="n"/>
      <c r="F69" s="39" t="n"/>
      <c r="G69" s="38" t="n"/>
      <c r="H69" s="36" t="n"/>
      <c r="I69" s="36" t="n"/>
      <c r="J69" s="37" t="n"/>
      <c r="K69" s="45" t="n"/>
      <c r="L69" s="37" t="n"/>
    </row>
    <row r="70" ht="21" customHeight="true">
      <c r="A70" s="36" t="n"/>
      <c r="B70" s="45" t="n"/>
      <c r="C70" s="37" t="n"/>
      <c r="D70" s="38" t="n"/>
      <c r="E70" s="38" t="n"/>
      <c r="F70" s="39" t="n"/>
      <c r="G70" s="38" t="n"/>
      <c r="H70" s="36" t="n"/>
      <c r="I70" s="36" t="n"/>
      <c r="J70" s="37" t="n"/>
      <c r="K70" s="45" t="n"/>
      <c r="L70" s="37" t="n"/>
    </row>
    <row r="71" ht="21" customHeight="true">
      <c r="A71" s="36" t="n"/>
      <c r="B71" s="45" t="n"/>
      <c r="C71" s="37" t="n"/>
      <c r="D71" s="38" t="n"/>
      <c r="E71" s="38" t="n"/>
      <c r="F71" s="39" t="n"/>
      <c r="G71" s="38" t="n"/>
      <c r="H71" s="36" t="n"/>
      <c r="I71" s="36" t="n"/>
      <c r="J71" s="37" t="n"/>
      <c r="K71" s="45" t="n"/>
      <c r="L71" s="37" t="n"/>
    </row>
    <row r="72" ht="21" customHeight="true">
      <c r="A72" s="36" t="n"/>
      <c r="B72" s="45" t="n"/>
      <c r="C72" s="37" t="n"/>
      <c r="D72" s="38" t="n"/>
      <c r="E72" s="38" t="n"/>
      <c r="F72" s="39" t="n"/>
      <c r="G72" s="38" t="n"/>
      <c r="H72" s="36" t="n"/>
      <c r="I72" s="36" t="n"/>
      <c r="J72" s="37" t="n"/>
      <c r="K72" s="45" t="n"/>
      <c r="L72" s="37" t="n"/>
    </row>
    <row r="73" ht="21" customHeight="true">
      <c r="A73" s="36" t="n"/>
      <c r="B73" s="45" t="n"/>
      <c r="C73" s="37" t="n"/>
      <c r="D73" s="38" t="n"/>
      <c r="E73" s="38" t="n"/>
      <c r="F73" s="39" t="n"/>
      <c r="G73" s="38" t="n"/>
      <c r="H73" s="36" t="n"/>
      <c r="I73" s="36" t="n"/>
      <c r="J73" s="37" t="n"/>
      <c r="K73" s="45" t="n"/>
      <c r="L73" s="37" t="n"/>
    </row>
    <row r="74" ht="21" customHeight="true">
      <c r="A74" s="36" t="n"/>
      <c r="B74" s="45" t="n"/>
      <c r="C74" s="37" t="n"/>
      <c r="D74" s="38" t="n"/>
      <c r="E74" s="38" t="n"/>
      <c r="F74" s="39" t="n"/>
      <c r="G74" s="38" t="n"/>
      <c r="H74" s="36" t="n"/>
      <c r="I74" s="36" t="n"/>
      <c r="J74" s="37" t="n"/>
      <c r="K74" s="45" t="n"/>
      <c r="L74" s="37" t="n"/>
    </row>
    <row r="75" ht="21" customHeight="true">
      <c r="A75" s="36" t="n"/>
      <c r="B75" s="45" t="n"/>
      <c r="C75" s="37" t="n"/>
      <c r="D75" s="38" t="n"/>
      <c r="E75" s="38" t="n"/>
      <c r="F75" s="39" t="n"/>
      <c r="G75" s="38" t="n"/>
      <c r="H75" s="36" t="n"/>
      <c r="I75" s="36" t="n"/>
      <c r="J75" s="37" t="n"/>
      <c r="K75" s="45" t="n"/>
      <c r="L75" s="37" t="n"/>
    </row>
    <row r="76" ht="21" customHeight="true">
      <c r="A76" s="36" t="n"/>
      <c r="B76" s="45" t="n"/>
      <c r="C76" s="37" t="n"/>
      <c r="D76" s="38" t="n"/>
      <c r="E76" s="38" t="n"/>
      <c r="F76" s="39" t="n"/>
      <c r="G76" s="38" t="n"/>
      <c r="H76" s="36" t="n"/>
      <c r="I76" s="36" t="n"/>
      <c r="J76" s="37" t="n"/>
      <c r="K76" s="45" t="n"/>
      <c r="L76" s="37" t="n"/>
    </row>
    <row r="77" ht="21" customHeight="true">
      <c r="A77" s="36" t="n"/>
      <c r="B77" s="45" t="n"/>
      <c r="C77" s="37" t="n"/>
      <c r="D77" s="38" t="n"/>
      <c r="E77" s="38" t="n"/>
      <c r="F77" s="39" t="n"/>
      <c r="G77" s="38" t="n"/>
      <c r="H77" s="36" t="n"/>
      <c r="I77" s="36" t="n"/>
      <c r="J77" s="37" t="n"/>
      <c r="K77" s="45" t="n"/>
      <c r="L77" s="37" t="n"/>
    </row>
    <row r="78" ht="21" customHeight="true">
      <c r="A78" s="36" t="n"/>
      <c r="B78" s="45" t="n"/>
      <c r="C78" s="37" t="n"/>
      <c r="D78" s="38" t="n"/>
      <c r="E78" s="38" t="n"/>
      <c r="F78" s="39" t="n"/>
      <c r="G78" s="38" t="n"/>
      <c r="H78" s="36" t="n"/>
      <c r="I78" s="36" t="n"/>
      <c r="J78" s="37" t="n"/>
      <c r="K78" s="45" t="n"/>
      <c r="L78" s="37" t="n"/>
    </row>
    <row r="79" ht="21" customHeight="true">
      <c r="A79" s="36" t="n"/>
      <c r="B79" s="45" t="n"/>
      <c r="C79" s="37" t="n"/>
      <c r="D79" s="38" t="n"/>
      <c r="E79" s="38" t="n"/>
      <c r="F79" s="39" t="n"/>
      <c r="G79" s="38" t="n"/>
      <c r="H79" s="36" t="n"/>
      <c r="I79" s="36" t="n"/>
      <c r="J79" s="37" t="n"/>
      <c r="K79" s="45" t="n"/>
      <c r="L79" s="37" t="n"/>
    </row>
    <row r="80" ht="21" customHeight="true">
      <c r="A80" s="36" t="n"/>
      <c r="B80" s="45" t="n"/>
      <c r="C80" s="37" t="n"/>
      <c r="D80" s="38" t="n"/>
      <c r="E80" s="38" t="n"/>
      <c r="F80" s="39" t="n"/>
      <c r="G80" s="38" t="n"/>
      <c r="H80" s="36" t="n"/>
      <c r="I80" s="36" t="n"/>
      <c r="J80" s="37" t="n"/>
      <c r="K80" s="45" t="n"/>
      <c r="L80" s="37" t="n"/>
    </row>
    <row r="81" ht="21" customHeight="true">
      <c r="A81" s="36" t="n"/>
      <c r="B81" s="45" t="n"/>
      <c r="C81" s="37" t="n"/>
      <c r="D81" s="38" t="n"/>
      <c r="E81" s="38" t="n"/>
      <c r="F81" s="39" t="n"/>
      <c r="G81" s="38" t="n"/>
      <c r="H81" s="36" t="n"/>
      <c r="I81" s="36" t="n"/>
      <c r="J81" s="37" t="n"/>
      <c r="K81" s="45" t="n"/>
      <c r="L81" s="37" t="n"/>
    </row>
    <row r="82" ht="21" customHeight="true">
      <c r="A82" s="36" t="n"/>
      <c r="B82" s="45" t="n"/>
      <c r="C82" s="37" t="n"/>
      <c r="D82" s="38" t="n"/>
      <c r="E82" s="38" t="n"/>
      <c r="F82" s="39" t="n"/>
      <c r="G82" s="38" t="n"/>
      <c r="H82" s="36" t="n"/>
      <c r="I82" s="36" t="n"/>
      <c r="J82" s="37" t="n"/>
      <c r="K82" s="45" t="n"/>
      <c r="L82" s="37" t="n"/>
    </row>
    <row r="83" ht="21" customHeight="true">
      <c r="A83" s="36" t="n"/>
      <c r="B83" s="45" t="n"/>
      <c r="C83" s="37" t="n"/>
      <c r="D83" s="38" t="n"/>
      <c r="E83" s="38" t="n"/>
      <c r="F83" s="39" t="n"/>
      <c r="G83" s="38" t="n"/>
      <c r="H83" s="36" t="n"/>
      <c r="I83" s="36" t="n"/>
      <c r="J83" s="37" t="n"/>
      <c r="K83" s="45" t="n"/>
      <c r="L83" s="37" t="n"/>
    </row>
    <row r="84" ht="21" customHeight="true">
      <c r="A84" s="36" t="n"/>
      <c r="B84" s="45" t="n"/>
      <c r="C84" s="37" t="n"/>
      <c r="D84" s="38" t="n"/>
      <c r="E84" s="38" t="n"/>
      <c r="F84" s="39" t="n"/>
      <c r="G84" s="38" t="n"/>
      <c r="H84" s="36" t="n"/>
      <c r="I84" s="36" t="n"/>
      <c r="J84" s="37" t="n"/>
      <c r="K84" s="45" t="n"/>
      <c r="L84" s="37" t="n"/>
    </row>
    <row r="85" ht="21" customHeight="true">
      <c r="A85" s="36" t="n"/>
      <c r="B85" s="45" t="n"/>
      <c r="C85" s="37" t="n"/>
      <c r="D85" s="38" t="n"/>
      <c r="E85" s="38" t="n"/>
      <c r="F85" s="39" t="n"/>
      <c r="G85" s="38" t="n"/>
      <c r="H85" s="36" t="n"/>
      <c r="I85" s="36" t="n"/>
      <c r="J85" s="37" t="n"/>
      <c r="K85" s="45" t="n"/>
      <c r="L85" s="37" t="n"/>
    </row>
    <row r="86" ht="21" customHeight="true">
      <c r="A86" s="36" t="n"/>
      <c r="B86" s="45" t="n"/>
      <c r="C86" s="37" t="n"/>
      <c r="D86" s="38" t="n"/>
      <c r="E86" s="38" t="n"/>
      <c r="F86" s="39" t="n"/>
      <c r="G86" s="38" t="n"/>
      <c r="H86" s="36" t="n"/>
      <c r="I86" s="36" t="n"/>
      <c r="J86" s="37" t="n"/>
      <c r="K86" s="45" t="n"/>
      <c r="L86" s="37" t="n"/>
    </row>
    <row r="87" ht="21" customHeight="true">
      <c r="A87" s="36" t="n"/>
      <c r="B87" s="45" t="n"/>
      <c r="C87" s="37" t="n"/>
      <c r="D87" s="38" t="n"/>
      <c r="E87" s="38" t="n"/>
      <c r="F87" s="39" t="n"/>
      <c r="G87" s="38" t="n"/>
      <c r="H87" s="36" t="n"/>
      <c r="I87" s="36" t="n"/>
      <c r="J87" s="37" t="n"/>
      <c r="K87" s="45" t="n"/>
      <c r="L87" s="37" t="n"/>
    </row>
    <row r="88" ht="21" customHeight="true">
      <c r="A88" s="36" t="n"/>
      <c r="B88" s="45" t="n"/>
      <c r="C88" s="37" t="n"/>
      <c r="D88" s="38" t="n"/>
      <c r="E88" s="38" t="n"/>
      <c r="F88" s="39" t="n"/>
      <c r="G88" s="38" t="n"/>
      <c r="H88" s="36" t="n"/>
      <c r="I88" s="36" t="n"/>
      <c r="J88" s="37" t="n"/>
      <c r="K88" s="45" t="n"/>
      <c r="L88" s="37" t="n"/>
    </row>
    <row r="89" ht="21" customHeight="true">
      <c r="A89" s="36" t="n"/>
      <c r="B89" s="45" t="n"/>
      <c r="C89" s="37" t="n"/>
      <c r="D89" s="38" t="n"/>
      <c r="E89" s="38" t="n"/>
      <c r="F89" s="39" t="n"/>
      <c r="G89" s="38" t="n"/>
      <c r="H89" s="36" t="n"/>
      <c r="I89" s="36" t="n"/>
      <c r="J89" s="37" t="n"/>
      <c r="K89" s="45" t="n"/>
      <c r="L89" s="37" t="n"/>
    </row>
    <row r="90" ht="21" customHeight="true">
      <c r="A90" s="36" t="n"/>
      <c r="B90" s="45" t="n"/>
      <c r="C90" s="37" t="n"/>
      <c r="D90" s="38" t="n"/>
      <c r="E90" s="38" t="n"/>
      <c r="F90" s="39" t="n"/>
      <c r="G90" s="38" t="n"/>
      <c r="H90" s="36" t="n"/>
      <c r="I90" s="36" t="n"/>
      <c r="J90" s="37" t="n"/>
      <c r="K90" s="45" t="n"/>
      <c r="L90" s="37" t="n"/>
    </row>
    <row r="91" ht="21" customHeight="true">
      <c r="A91" s="36" t="n"/>
      <c r="B91" s="45" t="n"/>
      <c r="C91" s="37" t="n"/>
      <c r="D91" s="38" t="n"/>
      <c r="E91" s="38" t="n"/>
      <c r="F91" s="39" t="n"/>
      <c r="G91" s="38" t="n"/>
      <c r="H91" s="36" t="n"/>
      <c r="I91" s="36" t="n"/>
      <c r="J91" s="37" t="n"/>
      <c r="K91" s="45" t="n"/>
      <c r="L91" s="37" t="n"/>
    </row>
    <row r="92" ht="21" customHeight="true">
      <c r="A92" s="36" t="n"/>
      <c r="B92" s="45" t="n"/>
      <c r="C92" s="37" t="n"/>
      <c r="D92" s="38" t="n"/>
      <c r="E92" s="38" t="n"/>
      <c r="F92" s="39" t="n"/>
      <c r="G92" s="38" t="n"/>
      <c r="H92" s="36" t="n"/>
      <c r="I92" s="36" t="n"/>
      <c r="J92" s="37" t="n"/>
      <c r="K92" s="45" t="n"/>
      <c r="L92" s="37" t="n"/>
    </row>
    <row r="93" ht="21" customHeight="true">
      <c r="A93" s="36" t="n"/>
      <c r="B93" s="45" t="n"/>
      <c r="C93" s="37" t="n"/>
      <c r="D93" s="38" t="n"/>
      <c r="E93" s="38" t="n"/>
      <c r="F93" s="39" t="n"/>
      <c r="G93" s="38" t="n"/>
      <c r="H93" s="36" t="n"/>
      <c r="I93" s="36" t="n"/>
      <c r="J93" s="37" t="n"/>
      <c r="K93" s="45" t="n"/>
      <c r="L93" s="37" t="n"/>
    </row>
    <row r="94" ht="21" customHeight="true">
      <c r="A94" s="36" t="n"/>
      <c r="B94" s="45" t="n"/>
      <c r="C94" s="37" t="n"/>
      <c r="D94" s="38" t="n"/>
      <c r="E94" s="38" t="n"/>
      <c r="F94" s="39" t="n"/>
      <c r="G94" s="38" t="n"/>
      <c r="H94" s="36" t="n"/>
      <c r="I94" s="36" t="n"/>
      <c r="J94" s="37" t="n"/>
      <c r="K94" s="45" t="n"/>
      <c r="L94" s="37" t="n"/>
    </row>
    <row r="95" ht="21" customHeight="true">
      <c r="A95" s="36" t="n"/>
      <c r="B95" s="45" t="n"/>
      <c r="C95" s="37" t="n"/>
      <c r="D95" s="38" t="n"/>
      <c r="E95" s="38" t="n"/>
      <c r="F95" s="39" t="n"/>
      <c r="G95" s="38" t="n"/>
      <c r="H95" s="36" t="n"/>
      <c r="I95" s="36" t="n"/>
      <c r="J95" s="37" t="n"/>
      <c r="K95" s="45" t="n"/>
      <c r="L95" s="37" t="n"/>
    </row>
    <row r="96" ht="21" customHeight="true">
      <c r="A96" s="36" t="n"/>
      <c r="B96" s="45" t="n"/>
      <c r="C96" s="37" t="n"/>
      <c r="D96" s="38" t="n"/>
      <c r="E96" s="38" t="n"/>
      <c r="F96" s="39" t="n"/>
      <c r="G96" s="38" t="n"/>
      <c r="H96" s="36" t="n"/>
      <c r="I96" s="36" t="n"/>
      <c r="J96" s="37" t="n"/>
      <c r="K96" s="45" t="n"/>
      <c r="L96" s="37" t="n"/>
    </row>
    <row r="97" ht="21" customHeight="true">
      <c r="A97" s="36" t="n"/>
      <c r="B97" s="45" t="n"/>
      <c r="C97" s="37" t="n"/>
      <c r="D97" s="38" t="n"/>
      <c r="E97" s="38" t="n"/>
      <c r="F97" s="39" t="n"/>
      <c r="G97" s="38" t="n"/>
      <c r="H97" s="36" t="n"/>
      <c r="I97" s="36" t="n"/>
      <c r="J97" s="37" t="n"/>
      <c r="K97" s="45" t="n"/>
      <c r="L97" s="37" t="n"/>
    </row>
    <row r="98" ht="21" customHeight="true">
      <c r="A98" s="36" t="n"/>
      <c r="B98" s="45" t="n"/>
      <c r="C98" s="37" t="n"/>
      <c r="D98" s="38" t="n"/>
      <c r="E98" s="38" t="n"/>
      <c r="F98" s="39" t="n"/>
      <c r="G98" s="38" t="n"/>
      <c r="H98" s="36" t="n"/>
      <c r="I98" s="36" t="n"/>
      <c r="J98" s="37" t="n"/>
      <c r="K98" s="45" t="n"/>
      <c r="L98" s="37" t="n"/>
    </row>
    <row r="99" ht="21" customHeight="true">
      <c r="A99" s="36" t="n"/>
      <c r="B99" s="45" t="n"/>
      <c r="C99" s="37" t="n"/>
      <c r="D99" s="38" t="n"/>
      <c r="E99" s="38" t="n"/>
      <c r="F99" s="39" t="n"/>
      <c r="G99" s="38" t="n"/>
      <c r="H99" s="36" t="n"/>
      <c r="I99" s="36" t="n"/>
      <c r="J99" s="37" t="n"/>
      <c r="K99" s="45" t="n"/>
      <c r="L99" s="37" t="n"/>
    </row>
    <row r="100" ht="21" customHeight="true">
      <c r="A100" s="36" t="n"/>
      <c r="B100" s="45" t="n"/>
      <c r="C100" s="37" t="n"/>
      <c r="D100" s="38" t="n"/>
      <c r="E100" s="38" t="n"/>
      <c r="F100" s="39" t="n"/>
      <c r="G100" s="38" t="n"/>
      <c r="H100" s="36" t="n"/>
      <c r="I100" s="36" t="n"/>
      <c r="J100" s="37" t="n"/>
      <c r="K100" s="45" t="n"/>
      <c r="L100" s="37" t="n"/>
    </row>
    <row r="101" ht="21" customHeight="true">
      <c r="A101" s="36" t="n"/>
      <c r="B101" s="45" t="n"/>
      <c r="C101" s="37" t="n"/>
      <c r="D101" s="38" t="n"/>
      <c r="E101" s="38" t="n"/>
      <c r="F101" s="39" t="n"/>
      <c r="G101" s="38" t="n"/>
      <c r="H101" s="36" t="n"/>
      <c r="I101" s="36" t="n"/>
      <c r="J101" s="37" t="n"/>
      <c r="K101" s="45" t="n"/>
      <c r="L101" s="37" t="n"/>
    </row>
    <row r="102" ht="21" customHeight="true">
      <c r="A102" s="36" t="n"/>
      <c r="B102" s="45" t="n"/>
      <c r="C102" s="37" t="n"/>
      <c r="D102" s="38" t="n"/>
      <c r="E102" s="38" t="n"/>
      <c r="F102" s="39" t="n"/>
      <c r="G102" s="38" t="n"/>
      <c r="H102" s="36" t="n"/>
      <c r="I102" s="36" t="n"/>
      <c r="J102" s="37" t="n"/>
      <c r="K102" s="45" t="n"/>
      <c r="L102" s="37" t="n"/>
    </row>
    <row r="103" ht="21" customHeight="true">
      <c r="A103" s="36" t="n"/>
      <c r="B103" s="45" t="n"/>
      <c r="C103" s="37" t="n"/>
      <c r="D103" s="38" t="n"/>
      <c r="E103" s="38" t="n"/>
      <c r="F103" s="39" t="n"/>
      <c r="G103" s="38" t="n"/>
      <c r="H103" s="36" t="n"/>
      <c r="I103" s="36" t="n"/>
      <c r="J103" s="37" t="n"/>
      <c r="K103" s="45" t="n"/>
      <c r="L103" s="37" t="n"/>
    </row>
    <row r="104" ht="21" customHeight="true">
      <c r="A104" s="36" t="n"/>
      <c r="B104" s="45" t="n"/>
      <c r="C104" s="37" t="n"/>
      <c r="D104" s="38" t="n"/>
      <c r="E104" s="38" t="n"/>
      <c r="F104" s="39" t="n"/>
      <c r="G104" s="38" t="n"/>
      <c r="H104" s="36" t="n"/>
      <c r="I104" s="36" t="n"/>
      <c r="J104" s="37" t="n"/>
      <c r="K104" s="45" t="n"/>
      <c r="L104" s="37" t="n"/>
    </row>
    <row r="105" ht="21" customHeight="true">
      <c r="A105" s="36" t="n"/>
      <c r="B105" s="45" t="n"/>
      <c r="C105" s="37" t="n"/>
      <c r="D105" s="38" t="n"/>
      <c r="E105" s="38" t="n"/>
      <c r="F105" s="39" t="n"/>
      <c r="G105" s="38" t="n"/>
      <c r="H105" s="36" t="n"/>
      <c r="I105" s="36" t="n"/>
      <c r="J105" s="37" t="n"/>
      <c r="K105" s="45" t="n"/>
      <c r="L105" s="37" t="n"/>
    </row>
    <row r="106" ht="21" customHeight="true">
      <c r="A106" s="36" t="n"/>
      <c r="B106" s="45" t="n"/>
      <c r="C106" s="37" t="n"/>
      <c r="D106" s="38" t="n"/>
      <c r="E106" s="38" t="n"/>
      <c r="F106" s="39" t="n"/>
      <c r="G106" s="38" t="n"/>
      <c r="H106" s="36" t="n"/>
      <c r="I106" s="36" t="n"/>
      <c r="J106" s="37" t="n"/>
      <c r="K106" s="45" t="n"/>
      <c r="L106" s="37" t="n"/>
    </row>
    <row r="107" ht="21" customHeight="true">
      <c r="A107" s="36" t="n"/>
      <c r="B107" s="45" t="n"/>
      <c r="C107" s="37" t="n"/>
      <c r="D107" s="38" t="n"/>
      <c r="E107" s="38" t="n"/>
      <c r="F107" s="39" t="n"/>
      <c r="G107" s="38" t="n"/>
      <c r="H107" s="36" t="n"/>
      <c r="I107" s="36" t="n"/>
      <c r="J107" s="37" t="n"/>
      <c r="K107" s="45" t="n"/>
      <c r="L107" s="37" t="n"/>
    </row>
    <row r="108" ht="21" customHeight="true">
      <c r="A108" s="36" t="n"/>
      <c r="B108" s="45" t="n"/>
      <c r="C108" s="37" t="n"/>
      <c r="D108" s="38" t="n"/>
      <c r="E108" s="38" t="n"/>
      <c r="F108" s="39" t="n"/>
      <c r="G108" s="38" t="n"/>
      <c r="H108" s="36" t="n"/>
      <c r="I108" s="36" t="n"/>
      <c r="J108" s="37" t="n"/>
      <c r="K108" s="45" t="n"/>
      <c r="L108" s="37" t="n"/>
    </row>
    <row r="109" ht="21" customHeight="true">
      <c r="A109" s="36" t="n"/>
      <c r="B109" s="45" t="n"/>
      <c r="C109" s="37" t="n"/>
      <c r="D109" s="38" t="n"/>
      <c r="E109" s="38" t="n"/>
      <c r="F109" s="39" t="n"/>
      <c r="G109" s="38" t="n"/>
      <c r="H109" s="36" t="n"/>
      <c r="I109" s="36" t="n"/>
      <c r="J109" s="37" t="n"/>
      <c r="K109" s="45" t="n"/>
      <c r="L109" s="37" t="n"/>
    </row>
    <row r="110" ht="21" customHeight="true">
      <c r="A110" s="36" t="n"/>
      <c r="B110" s="45" t="n"/>
      <c r="C110" s="37" t="n"/>
      <c r="D110" s="38" t="n"/>
      <c r="E110" s="38" t="n"/>
      <c r="F110" s="39" t="n"/>
      <c r="G110" s="38" t="n"/>
      <c r="H110" s="36" t="n"/>
      <c r="I110" s="36" t="n"/>
      <c r="J110" s="37" t="n"/>
      <c r="K110" s="45" t="n"/>
      <c r="L110" s="37" t="n"/>
    </row>
    <row r="111" ht="21" customHeight="true">
      <c r="A111" s="36" t="n"/>
      <c r="B111" s="45" t="n"/>
      <c r="C111" s="37" t="n"/>
      <c r="D111" s="38" t="n"/>
      <c r="E111" s="38" t="n"/>
      <c r="F111" s="39" t="n"/>
      <c r="G111" s="38" t="n"/>
      <c r="H111" s="36" t="n"/>
      <c r="I111" s="36" t="n"/>
      <c r="J111" s="37" t="n"/>
      <c r="K111" s="45" t="n"/>
      <c r="L111" s="37" t="n"/>
    </row>
    <row r="112" ht="21" customHeight="true">
      <c r="A112" s="36" t="n"/>
      <c r="B112" s="45" t="n"/>
      <c r="C112" s="37" t="n"/>
      <c r="D112" s="38" t="n"/>
      <c r="E112" s="38" t="n"/>
      <c r="F112" s="39" t="n"/>
      <c r="G112" s="38" t="n"/>
      <c r="H112" s="36" t="n"/>
      <c r="I112" s="36" t="n"/>
      <c r="J112" s="37" t="n"/>
      <c r="K112" s="45" t="n"/>
      <c r="L112" s="37" t="n"/>
    </row>
    <row r="113" ht="21" customHeight="true">
      <c r="A113" s="36" t="n"/>
      <c r="B113" s="45" t="n"/>
      <c r="C113" s="37" t="n"/>
      <c r="D113" s="38" t="n"/>
      <c r="E113" s="38" t="n"/>
      <c r="F113" s="39" t="n"/>
      <c r="G113" s="38" t="n"/>
      <c r="H113" s="36" t="n"/>
      <c r="I113" s="36" t="n"/>
      <c r="J113" s="37" t="n"/>
      <c r="K113" s="45" t="n"/>
      <c r="L113" s="37" t="n"/>
    </row>
    <row r="114" ht="21" customHeight="true">
      <c r="A114" s="36" t="n"/>
      <c r="B114" s="45" t="n"/>
      <c r="C114" s="37" t="n"/>
      <c r="D114" s="38" t="n"/>
      <c r="E114" s="38" t="n"/>
      <c r="F114" s="39" t="n"/>
      <c r="G114" s="38" t="n"/>
      <c r="H114" s="36" t="n"/>
      <c r="I114" s="36" t="n"/>
      <c r="J114" s="37" t="n"/>
      <c r="K114" s="45" t="n"/>
      <c r="L114" s="37" t="n"/>
    </row>
    <row r="115" ht="21" customHeight="true">
      <c r="A115" s="36" t="n"/>
      <c r="B115" s="45" t="n"/>
      <c r="C115" s="37" t="n"/>
      <c r="D115" s="38" t="n"/>
      <c r="E115" s="38" t="n"/>
      <c r="F115" s="39" t="n"/>
      <c r="G115" s="38" t="n"/>
      <c r="H115" s="36" t="n"/>
      <c r="I115" s="36" t="n"/>
      <c r="J115" s="37" t="n"/>
      <c r="K115" s="45" t="n"/>
      <c r="L115" s="37" t="n"/>
    </row>
    <row r="116" ht="21" customHeight="true">
      <c r="A116" s="36" t="n"/>
      <c r="B116" s="45" t="n"/>
      <c r="C116" s="37" t="n"/>
      <c r="D116" s="38" t="n"/>
      <c r="E116" s="38" t="n"/>
      <c r="F116" s="39" t="n"/>
      <c r="G116" s="38" t="n"/>
      <c r="H116" s="36" t="n"/>
      <c r="I116" s="36" t="n"/>
      <c r="J116" s="37" t="n"/>
      <c r="K116" s="45" t="n"/>
      <c r="L116" s="37" t="n"/>
    </row>
    <row r="117" ht="21" customHeight="true">
      <c r="A117" s="36" t="n"/>
      <c r="B117" s="45" t="n"/>
      <c r="C117" s="37" t="n"/>
      <c r="D117" s="38" t="n"/>
      <c r="E117" s="38" t="n"/>
      <c r="F117" s="39" t="n"/>
      <c r="G117" s="38" t="n"/>
      <c r="H117" s="36" t="n"/>
      <c r="I117" s="36" t="n"/>
      <c r="J117" s="37" t="n"/>
      <c r="K117" s="45" t="n"/>
      <c r="L117" s="37" t="n"/>
    </row>
    <row r="118" ht="21" customHeight="true">
      <c r="A118" s="36" t="n"/>
      <c r="B118" s="45" t="n"/>
      <c r="C118" s="37" t="n"/>
      <c r="D118" s="38" t="n"/>
      <c r="E118" s="38" t="n"/>
      <c r="F118" s="39" t="n"/>
      <c r="G118" s="38" t="n"/>
      <c r="H118" s="36" t="n"/>
      <c r="I118" s="36" t="n"/>
      <c r="J118" s="37" t="n"/>
      <c r="K118" s="45" t="n"/>
      <c r="L118" s="37" t="n"/>
    </row>
    <row r="119" ht="21" customHeight="true">
      <c r="A119" s="36" t="n"/>
      <c r="B119" s="45" t="n"/>
      <c r="C119" s="37" t="n"/>
      <c r="D119" s="38" t="n"/>
      <c r="E119" s="38" t="n"/>
      <c r="F119" s="39" t="n"/>
      <c r="G119" s="38" t="n"/>
      <c r="H119" s="36" t="n"/>
      <c r="I119" s="36" t="n"/>
      <c r="J119" s="37" t="n"/>
      <c r="K119" s="45" t="n"/>
      <c r="L119" s="37" t="n"/>
    </row>
    <row r="120" ht="21" customHeight="true">
      <c r="A120" s="36" t="n"/>
      <c r="B120" s="45" t="n"/>
      <c r="C120" s="37" t="n"/>
      <c r="D120" s="38" t="n"/>
      <c r="E120" s="38" t="n"/>
      <c r="F120" s="39" t="n"/>
      <c r="G120" s="38" t="n"/>
      <c r="H120" s="36" t="n"/>
      <c r="I120" s="36" t="n"/>
      <c r="J120" s="37" t="n"/>
      <c r="K120" s="45" t="n"/>
      <c r="L120" s="37" t="n"/>
    </row>
    <row r="121" ht="21" customHeight="true">
      <c r="A121" s="36" t="n"/>
      <c r="B121" s="45" t="n"/>
      <c r="C121" s="37" t="n"/>
      <c r="D121" s="38" t="n"/>
      <c r="E121" s="38" t="n"/>
      <c r="F121" s="39" t="n"/>
      <c r="G121" s="38" t="n"/>
      <c r="H121" s="36" t="n"/>
      <c r="I121" s="36" t="n"/>
      <c r="J121" s="37" t="n"/>
      <c r="K121" s="45" t="n"/>
      <c r="L121" s="37" t="n"/>
    </row>
    <row r="122" ht="21" customHeight="true">
      <c r="A122" s="36" t="n"/>
      <c r="B122" s="45" t="n"/>
      <c r="C122" s="37" t="n"/>
      <c r="D122" s="38" t="n"/>
      <c r="E122" s="38" t="n"/>
      <c r="F122" s="39" t="n"/>
      <c r="G122" s="38" t="n"/>
      <c r="H122" s="36" t="n"/>
      <c r="I122" s="36" t="n"/>
      <c r="J122" s="37" t="n"/>
      <c r="K122" s="45" t="n"/>
      <c r="L122" s="37" t="n"/>
    </row>
    <row r="123" ht="21" customHeight="true">
      <c r="A123" s="36" t="n"/>
      <c r="B123" s="45" t="n"/>
      <c r="C123" s="37" t="n"/>
      <c r="D123" s="38" t="n"/>
      <c r="E123" s="38" t="n"/>
      <c r="F123" s="39" t="n"/>
      <c r="G123" s="38" t="n"/>
      <c r="H123" s="36" t="n"/>
      <c r="I123" s="36" t="n"/>
      <c r="J123" s="37" t="n"/>
      <c r="K123" s="45" t="n"/>
      <c r="L123" s="37" t="n"/>
    </row>
    <row r="124" ht="21" customHeight="true">
      <c r="A124" s="36" t="n"/>
      <c r="B124" s="45" t="n"/>
      <c r="C124" s="37" t="n"/>
      <c r="D124" s="38" t="n"/>
      <c r="E124" s="38" t="n"/>
      <c r="F124" s="39" t="n"/>
      <c r="G124" s="38" t="n"/>
      <c r="H124" s="36" t="n"/>
      <c r="I124" s="36" t="n"/>
      <c r="J124" s="37" t="n"/>
      <c r="K124" s="45" t="n"/>
      <c r="L124" s="37" t="n"/>
    </row>
    <row r="125" ht="21" customHeight="true">
      <c r="A125" s="36" t="n"/>
      <c r="B125" s="45" t="n"/>
      <c r="C125" s="37" t="n"/>
      <c r="D125" s="38" t="n"/>
      <c r="E125" s="38" t="n"/>
      <c r="F125" s="39" t="n"/>
      <c r="G125" s="38" t="n"/>
      <c r="H125" s="36" t="n"/>
      <c r="I125" s="36" t="n"/>
      <c r="J125" s="37" t="n"/>
      <c r="K125" s="45" t="n"/>
      <c r="L125" s="37" t="n"/>
    </row>
    <row r="126" ht="21" customHeight="true">
      <c r="A126" s="36" t="n"/>
      <c r="B126" s="45" t="n"/>
      <c r="C126" s="37" t="n"/>
      <c r="D126" s="38" t="n"/>
      <c r="E126" s="38" t="n"/>
      <c r="F126" s="39" t="n"/>
      <c r="G126" s="38" t="n"/>
      <c r="H126" s="36" t="n"/>
      <c r="I126" s="36" t="n"/>
      <c r="J126" s="37" t="n"/>
      <c r="K126" s="45" t="n"/>
      <c r="L126" s="37" t="n"/>
    </row>
    <row r="127" ht="21" customHeight="true">
      <c r="A127" s="36" t="n"/>
      <c r="B127" s="45" t="n"/>
      <c r="C127" s="37" t="n"/>
      <c r="D127" s="38" t="n"/>
      <c r="E127" s="38" t="n"/>
      <c r="F127" s="39" t="n"/>
      <c r="G127" s="38" t="n"/>
      <c r="H127" s="36" t="n"/>
      <c r="I127" s="36" t="n"/>
      <c r="J127" s="37" t="n"/>
      <c r="K127" s="45" t="n"/>
      <c r="L127" s="37" t="n"/>
    </row>
    <row r="128" ht="21" customHeight="true">
      <c r="A128" s="36" t="n"/>
      <c r="B128" s="45" t="n"/>
      <c r="C128" s="37" t="n"/>
      <c r="D128" s="38" t="n"/>
      <c r="E128" s="38" t="n"/>
      <c r="F128" s="39" t="n"/>
      <c r="G128" s="38" t="n"/>
      <c r="H128" s="36" t="n"/>
      <c r="I128" s="36" t="n"/>
      <c r="J128" s="37" t="n"/>
      <c r="K128" s="45" t="n"/>
      <c r="L128" s="37" t="n"/>
    </row>
    <row r="129" ht="21" customHeight="true">
      <c r="A129" s="36" t="n"/>
      <c r="B129" s="45" t="n"/>
      <c r="C129" s="37" t="n"/>
      <c r="D129" s="38" t="n"/>
      <c r="E129" s="38" t="n"/>
      <c r="F129" s="39" t="n"/>
      <c r="G129" s="38" t="n"/>
      <c r="H129" s="36" t="n"/>
      <c r="I129" s="36" t="n"/>
      <c r="J129" s="37" t="n"/>
      <c r="K129" s="45" t="n"/>
      <c r="L129" s="37" t="n"/>
    </row>
    <row r="130" ht="21" customHeight="true">
      <c r="A130" s="36" t="n"/>
      <c r="B130" s="45" t="n"/>
      <c r="C130" s="37" t="n"/>
      <c r="D130" s="38" t="n"/>
      <c r="E130" s="38" t="n"/>
      <c r="F130" s="39" t="n"/>
      <c r="G130" s="38" t="n"/>
      <c r="H130" s="36" t="n"/>
      <c r="I130" s="36" t="n"/>
      <c r="J130" s="37" t="n"/>
      <c r="K130" s="45" t="n"/>
      <c r="L130" s="37" t="n"/>
    </row>
    <row r="131" ht="21" customHeight="true">
      <c r="A131" s="36" t="n"/>
      <c r="B131" s="45" t="n"/>
      <c r="C131" s="37" t="n"/>
      <c r="D131" s="38" t="n"/>
      <c r="E131" s="38" t="n"/>
      <c r="F131" s="39" t="n"/>
      <c r="G131" s="38" t="n"/>
      <c r="H131" s="36" t="n"/>
      <c r="I131" s="36" t="n"/>
      <c r="J131" s="37" t="n"/>
      <c r="K131" s="45" t="n"/>
      <c r="L131" s="37" t="n"/>
    </row>
    <row r="132" ht="21" customHeight="true">
      <c r="A132" s="36" t="n"/>
      <c r="B132" s="45" t="n"/>
      <c r="C132" s="37" t="n"/>
      <c r="D132" s="38" t="n"/>
      <c r="E132" s="38" t="n"/>
      <c r="F132" s="39" t="n"/>
      <c r="G132" s="38" t="n"/>
      <c r="H132" s="36" t="n"/>
      <c r="I132" s="36" t="n"/>
      <c r="J132" s="37" t="n"/>
      <c r="K132" s="45" t="n"/>
      <c r="L132" s="37" t="n"/>
    </row>
    <row r="133" ht="21" customHeight="true">
      <c r="A133" s="36" t="n"/>
      <c r="B133" s="45" t="n"/>
      <c r="C133" s="37" t="n"/>
      <c r="D133" s="38" t="n"/>
      <c r="E133" s="38" t="n"/>
      <c r="F133" s="39" t="n"/>
      <c r="G133" s="38" t="n"/>
      <c r="H133" s="36" t="n"/>
      <c r="I133" s="36" t="n"/>
      <c r="J133" s="37" t="n"/>
      <c r="K133" s="45" t="n"/>
      <c r="L133" s="37" t="n"/>
    </row>
    <row r="134" ht="21" customHeight="true">
      <c r="A134" s="36" t="n"/>
      <c r="B134" s="45" t="n"/>
      <c r="C134" s="37" t="n"/>
      <c r="D134" s="38" t="n"/>
      <c r="E134" s="38" t="n"/>
      <c r="F134" s="39" t="n"/>
      <c r="G134" s="38" t="n"/>
      <c r="H134" s="36" t="n"/>
      <c r="I134" s="36" t="n"/>
      <c r="J134" s="37" t="n"/>
      <c r="K134" s="45" t="n"/>
      <c r="L134" s="37" t="n"/>
    </row>
    <row r="135" ht="21" customHeight="true">
      <c r="A135" s="36" t="n"/>
      <c r="B135" s="45" t="n"/>
      <c r="C135" s="37" t="n"/>
      <c r="D135" s="38" t="n"/>
      <c r="E135" s="38" t="n"/>
      <c r="F135" s="39" t="n"/>
      <c r="G135" s="38" t="n"/>
      <c r="H135" s="36" t="n"/>
      <c r="I135" s="36" t="n"/>
      <c r="J135" s="37" t="n"/>
      <c r="K135" s="45" t="n"/>
      <c r="L135" s="37" t="n"/>
    </row>
    <row r="136" ht="21" customHeight="true">
      <c r="A136" s="36" t="n"/>
      <c r="B136" s="45" t="n"/>
      <c r="C136" s="37" t="n"/>
      <c r="D136" s="38" t="n"/>
      <c r="E136" s="38" t="n"/>
      <c r="F136" s="39" t="n"/>
      <c r="G136" s="38" t="n"/>
      <c r="H136" s="36" t="n"/>
      <c r="I136" s="36" t="n"/>
      <c r="J136" s="37" t="n"/>
      <c r="K136" s="45" t="n"/>
      <c r="L136" s="37" t="n"/>
    </row>
    <row r="137" ht="21" customHeight="true">
      <c r="A137" s="36" t="n"/>
      <c r="B137" s="45" t="n"/>
      <c r="C137" s="37" t="n"/>
      <c r="D137" s="38" t="n"/>
      <c r="E137" s="38" t="n"/>
      <c r="F137" s="39" t="n"/>
      <c r="G137" s="38" t="n"/>
      <c r="H137" s="36" t="n"/>
      <c r="I137" s="36" t="n"/>
      <c r="J137" s="37" t="n"/>
      <c r="K137" s="45" t="n"/>
      <c r="L137" s="37" t="n"/>
    </row>
    <row r="138" ht="21" customHeight="true">
      <c r="A138" s="36" t="n"/>
      <c r="B138" s="45" t="n"/>
      <c r="C138" s="37" t="n"/>
      <c r="D138" s="38" t="n"/>
      <c r="E138" s="38" t="n"/>
      <c r="F138" s="39" t="n"/>
      <c r="G138" s="38" t="n"/>
      <c r="H138" s="36" t="n"/>
      <c r="I138" s="36" t="n"/>
      <c r="J138" s="37" t="n"/>
      <c r="K138" s="45" t="n"/>
      <c r="L138" s="37" t="n"/>
    </row>
    <row r="139" ht="21" customHeight="true">
      <c r="A139" s="36" t="n"/>
      <c r="B139" s="45" t="n"/>
      <c r="C139" s="37" t="n"/>
      <c r="D139" s="38" t="n"/>
      <c r="E139" s="38" t="n"/>
      <c r="F139" s="39" t="n"/>
      <c r="G139" s="38" t="n"/>
      <c r="H139" s="36" t="n"/>
      <c r="I139" s="36" t="n"/>
      <c r="J139" s="37" t="n"/>
      <c r="K139" s="45" t="n"/>
      <c r="L139" s="37" t="n"/>
    </row>
    <row r="140" ht="21" customHeight="true">
      <c r="A140" s="36" t="n"/>
      <c r="B140" s="45" t="n"/>
      <c r="C140" s="37" t="n"/>
      <c r="D140" s="38" t="n"/>
      <c r="E140" s="38" t="n"/>
      <c r="F140" s="39" t="n"/>
      <c r="G140" s="38" t="n"/>
      <c r="H140" s="36" t="n"/>
      <c r="I140" s="36" t="n"/>
      <c r="J140" s="37" t="n"/>
      <c r="K140" s="45" t="n"/>
      <c r="L140" s="37" t="n"/>
    </row>
    <row r="141" ht="21" customHeight="true">
      <c r="A141" s="36" t="n"/>
      <c r="B141" s="45" t="n"/>
      <c r="C141" s="37" t="n"/>
      <c r="D141" s="38" t="n"/>
      <c r="E141" s="38" t="n"/>
      <c r="F141" s="39" t="n"/>
      <c r="G141" s="38" t="n"/>
      <c r="H141" s="36" t="n"/>
      <c r="I141" s="36" t="n"/>
      <c r="J141" s="37" t="n"/>
      <c r="K141" s="45" t="n"/>
      <c r="L141" s="37" t="n"/>
    </row>
    <row r="142" ht="21" customHeight="true">
      <c r="A142" s="36" t="n"/>
      <c r="B142" s="45" t="n"/>
      <c r="C142" s="37" t="n"/>
      <c r="D142" s="38" t="n"/>
      <c r="E142" s="38" t="n"/>
      <c r="F142" s="39" t="n"/>
      <c r="G142" s="38" t="n"/>
      <c r="H142" s="36" t="n"/>
      <c r="I142" s="36" t="n"/>
      <c r="J142" s="37" t="n"/>
      <c r="K142" s="45" t="n"/>
      <c r="L142" s="37" t="n"/>
    </row>
    <row r="143" ht="21" customHeight="true">
      <c r="A143" s="36" t="n"/>
      <c r="B143" s="45" t="n"/>
      <c r="C143" s="37" t="n"/>
      <c r="D143" s="38" t="n"/>
      <c r="E143" s="38" t="n"/>
      <c r="F143" s="39" t="n"/>
      <c r="G143" s="38" t="n"/>
      <c r="H143" s="36" t="n"/>
      <c r="I143" s="36" t="n"/>
      <c r="J143" s="37" t="n"/>
      <c r="K143" s="45" t="n"/>
      <c r="L143" s="37" t="n"/>
    </row>
    <row r="144" ht="21" customHeight="true">
      <c r="A144" s="36" t="n"/>
      <c r="B144" s="45" t="n"/>
      <c r="C144" s="37" t="n"/>
      <c r="D144" s="38" t="n"/>
      <c r="E144" s="38" t="n"/>
      <c r="F144" s="39" t="n"/>
      <c r="G144" s="38" t="n"/>
      <c r="H144" s="36" t="n"/>
      <c r="I144" s="36" t="n"/>
      <c r="J144" s="37" t="n"/>
      <c r="K144" s="45" t="n"/>
      <c r="L144" s="37" t="n"/>
    </row>
    <row r="145" ht="21" customHeight="true">
      <c r="A145" s="36" t="n"/>
      <c r="B145" s="45" t="n"/>
      <c r="C145" s="37" t="n"/>
      <c r="D145" s="38" t="n"/>
      <c r="E145" s="38" t="n"/>
      <c r="F145" s="39" t="n"/>
      <c r="G145" s="38" t="n"/>
      <c r="H145" s="36" t="n"/>
      <c r="I145" s="36" t="n"/>
      <c r="J145" s="37" t="n"/>
      <c r="K145" s="45" t="n"/>
      <c r="L145" s="37" t="n"/>
    </row>
    <row r="146" ht="21" customHeight="true">
      <c r="A146" s="36" t="n"/>
      <c r="B146" s="45" t="n"/>
      <c r="C146" s="37" t="n"/>
      <c r="D146" s="38" t="n"/>
      <c r="E146" s="38" t="n"/>
      <c r="F146" s="39" t="n"/>
      <c r="G146" s="38" t="n"/>
      <c r="H146" s="36" t="n"/>
      <c r="I146" s="36" t="n"/>
      <c r="J146" s="37" t="n"/>
      <c r="K146" s="45" t="n"/>
      <c r="L146" s="37" t="n"/>
    </row>
    <row r="147" ht="21" customHeight="true">
      <c r="A147" s="36" t="n"/>
      <c r="B147" s="45" t="n"/>
      <c r="C147" s="37" t="n"/>
      <c r="D147" s="38" t="n"/>
      <c r="E147" s="38" t="n"/>
      <c r="F147" s="39" t="n"/>
      <c r="G147" s="38" t="n"/>
      <c r="H147" s="36" t="n"/>
      <c r="I147" s="36" t="n"/>
      <c r="J147" s="37" t="n"/>
      <c r="K147" s="45" t="n"/>
      <c r="L147" s="37" t="n"/>
    </row>
    <row r="148" ht="21" customHeight="true">
      <c r="A148" s="36" t="n"/>
      <c r="B148" s="45" t="n"/>
      <c r="C148" s="37" t="n"/>
      <c r="D148" s="38" t="n"/>
      <c r="E148" s="38" t="n"/>
      <c r="F148" s="39" t="n"/>
      <c r="G148" s="38" t="n"/>
      <c r="H148" s="36" t="n"/>
      <c r="I148" s="36" t="n"/>
      <c r="J148" s="37" t="n"/>
      <c r="K148" s="45" t="n"/>
      <c r="L148" s="37" t="n"/>
    </row>
    <row r="149" ht="21" customHeight="true">
      <c r="A149" s="36" t="n"/>
      <c r="B149" s="45" t="n"/>
      <c r="C149" s="37" t="n"/>
      <c r="D149" s="38" t="n"/>
      <c r="E149" s="38" t="n"/>
      <c r="F149" s="39" t="n"/>
      <c r="G149" s="38" t="n"/>
      <c r="H149" s="36" t="n"/>
      <c r="I149" s="36" t="n"/>
      <c r="J149" s="37" t="n"/>
      <c r="K149" s="45" t="n"/>
      <c r="L149" s="37" t="n"/>
    </row>
    <row r="150" ht="21" customHeight="true">
      <c r="A150" s="36" t="n"/>
      <c r="B150" s="45" t="n"/>
      <c r="C150" s="37" t="n"/>
      <c r="D150" s="38" t="n"/>
      <c r="E150" s="38" t="n"/>
      <c r="F150" s="39" t="n"/>
      <c r="G150" s="38" t="n"/>
      <c r="H150" s="36" t="n"/>
      <c r="I150" s="36" t="n"/>
      <c r="J150" s="37" t="n"/>
      <c r="K150" s="45" t="n"/>
      <c r="L150" s="37" t="n"/>
    </row>
    <row r="151" ht="21" customHeight="true">
      <c r="A151" s="36" t="n"/>
      <c r="B151" s="45" t="n"/>
      <c r="C151" s="37" t="n"/>
      <c r="D151" s="38" t="n"/>
      <c r="E151" s="38" t="n"/>
      <c r="F151" s="39" t="n"/>
      <c r="G151" s="38" t="n"/>
      <c r="H151" s="36" t="n"/>
      <c r="I151" s="36" t="n"/>
      <c r="J151" s="37" t="n"/>
      <c r="K151" s="45" t="n"/>
      <c r="L151" s="37" t="n"/>
    </row>
    <row r="152" ht="21" customHeight="true">
      <c r="A152" s="36" t="n"/>
      <c r="B152" s="45" t="n"/>
      <c r="C152" s="37" t="n"/>
      <c r="D152" s="38" t="n"/>
      <c r="E152" s="38" t="n"/>
      <c r="F152" s="39" t="n"/>
      <c r="G152" s="38" t="n"/>
      <c r="H152" s="36" t="n"/>
      <c r="I152" s="36" t="n"/>
      <c r="J152" s="37" t="n"/>
      <c r="K152" s="45" t="n"/>
      <c r="L152" s="37" t="n"/>
    </row>
    <row r="153" ht="21" customHeight="true">
      <c r="A153" s="36" t="n"/>
      <c r="B153" s="45" t="n"/>
      <c r="C153" s="37" t="n"/>
      <c r="D153" s="38" t="n"/>
      <c r="E153" s="38" t="n"/>
      <c r="F153" s="39" t="n"/>
      <c r="G153" s="38" t="n"/>
      <c r="H153" s="36" t="n"/>
      <c r="I153" s="36" t="n"/>
      <c r="J153" s="37" t="n"/>
      <c r="K153" s="45" t="n"/>
      <c r="L153" s="37" t="n"/>
    </row>
    <row r="154" ht="21" customHeight="true">
      <c r="A154" s="36" t="n"/>
      <c r="B154" s="45" t="n"/>
      <c r="C154" s="37" t="n"/>
      <c r="D154" s="38" t="n"/>
      <c r="E154" s="38" t="n"/>
      <c r="F154" s="39" t="n"/>
      <c r="G154" s="38" t="n"/>
      <c r="H154" s="36" t="n"/>
      <c r="I154" s="36" t="n"/>
      <c r="J154" s="37" t="n"/>
      <c r="K154" s="45" t="n"/>
      <c r="L154" s="37" t="n"/>
    </row>
    <row r="155" ht="21" customHeight="true">
      <c r="A155" s="36" t="n"/>
      <c r="B155" s="45" t="n"/>
      <c r="C155" s="37" t="n"/>
      <c r="D155" s="38" t="n"/>
      <c r="E155" s="38" t="n"/>
      <c r="F155" s="39" t="n"/>
      <c r="G155" s="38" t="n"/>
      <c r="H155" s="36" t="n"/>
      <c r="I155" s="36" t="n"/>
      <c r="J155" s="37" t="n"/>
      <c r="K155" s="45" t="n"/>
      <c r="L155" s="37" t="n"/>
    </row>
    <row r="156" ht="21" customHeight="true">
      <c r="A156" s="36" t="n"/>
      <c r="B156" s="45" t="n"/>
      <c r="C156" s="37" t="n"/>
      <c r="D156" s="38" t="n"/>
      <c r="E156" s="38" t="n"/>
      <c r="F156" s="39" t="n"/>
      <c r="G156" s="38" t="n"/>
      <c r="H156" s="36" t="n"/>
      <c r="I156" s="36" t="n"/>
      <c r="J156" s="37" t="n"/>
      <c r="K156" s="45" t="n"/>
      <c r="L156" s="37" t="n"/>
    </row>
    <row r="157" ht="21" customHeight="true">
      <c r="A157" s="36" t="n"/>
      <c r="B157" s="45" t="n"/>
      <c r="C157" s="37" t="n"/>
      <c r="D157" s="38" t="n"/>
      <c r="E157" s="38" t="n"/>
      <c r="F157" s="39" t="n"/>
      <c r="G157" s="38" t="n"/>
      <c r="H157" s="36" t="n"/>
      <c r="I157" s="36" t="n"/>
      <c r="J157" s="37" t="n"/>
      <c r="K157" s="45" t="n"/>
      <c r="L157" s="37" t="n"/>
    </row>
    <row r="158" ht="21" customHeight="true">
      <c r="A158" s="36" t="n"/>
      <c r="B158" s="45" t="n"/>
      <c r="C158" s="37" t="n"/>
      <c r="D158" s="38" t="n"/>
      <c r="E158" s="38" t="n"/>
      <c r="F158" s="39" t="n"/>
      <c r="G158" s="38" t="n"/>
      <c r="H158" s="36" t="n"/>
      <c r="I158" s="36" t="n"/>
      <c r="J158" s="37" t="n"/>
      <c r="K158" s="45" t="n"/>
      <c r="L158" s="37" t="n"/>
    </row>
    <row r="159" ht="21" customHeight="true">
      <c r="A159" s="36" t="n"/>
      <c r="B159" s="45" t="n"/>
      <c r="C159" s="37" t="n"/>
      <c r="D159" s="38" t="n"/>
      <c r="E159" s="38" t="n"/>
      <c r="F159" s="39" t="n"/>
      <c r="G159" s="38" t="n"/>
      <c r="H159" s="36" t="n"/>
      <c r="I159" s="36" t="n"/>
      <c r="J159" s="37" t="n"/>
      <c r="K159" s="45" t="n"/>
      <c r="L159" s="37" t="n"/>
    </row>
    <row r="160" ht="21" customHeight="true">
      <c r="A160" s="36" t="n"/>
      <c r="B160" s="45" t="n"/>
      <c r="C160" s="37" t="n"/>
      <c r="D160" s="38" t="n"/>
      <c r="E160" s="38" t="n"/>
      <c r="F160" s="39" t="n"/>
      <c r="G160" s="38" t="n"/>
      <c r="H160" s="36" t="n"/>
      <c r="I160" s="36" t="n"/>
      <c r="J160" s="37" t="n"/>
      <c r="K160" s="45" t="n"/>
      <c r="L160" s="37" t="n"/>
    </row>
    <row r="161" ht="21" customHeight="true">
      <c r="A161" s="36" t="n"/>
      <c r="B161" s="45" t="n"/>
      <c r="C161" s="37" t="n"/>
      <c r="D161" s="38" t="n"/>
      <c r="E161" s="38" t="n"/>
      <c r="F161" s="39" t="n"/>
      <c r="G161" s="38" t="n"/>
      <c r="H161" s="36" t="n"/>
      <c r="I161" s="36" t="n"/>
      <c r="J161" s="37" t="n"/>
      <c r="K161" s="45" t="n"/>
      <c r="L161" s="37" t="n"/>
    </row>
    <row r="162" ht="21" customHeight="true">
      <c r="A162" s="36" t="n"/>
      <c r="B162" s="45" t="n"/>
      <c r="C162" s="37" t="n"/>
      <c r="D162" s="38" t="n"/>
      <c r="E162" s="38" t="n"/>
      <c r="F162" s="39" t="n"/>
      <c r="G162" s="38" t="n"/>
      <c r="H162" s="36" t="n"/>
      <c r="I162" s="36" t="n"/>
      <c r="J162" s="37" t="n"/>
      <c r="K162" s="45" t="n"/>
      <c r="L162" s="37" t="n"/>
    </row>
    <row r="163" ht="21" customHeight="true">
      <c r="A163" s="36" t="n"/>
      <c r="B163" s="45" t="n"/>
      <c r="C163" s="37" t="n"/>
      <c r="D163" s="38" t="n"/>
      <c r="E163" s="38" t="n"/>
      <c r="F163" s="39" t="n"/>
      <c r="G163" s="38" t="n"/>
      <c r="H163" s="36" t="n"/>
      <c r="I163" s="36" t="n"/>
      <c r="J163" s="37" t="n"/>
      <c r="K163" s="45" t="n"/>
      <c r="L163" s="37" t="n"/>
    </row>
    <row r="164" ht="21" customHeight="true">
      <c r="A164" s="36" t="n"/>
      <c r="B164" s="45" t="n"/>
      <c r="C164" s="37" t="n"/>
      <c r="D164" s="38" t="n"/>
      <c r="E164" s="38" t="n"/>
      <c r="F164" s="39" t="n"/>
      <c r="G164" s="38" t="n"/>
      <c r="H164" s="36" t="n"/>
      <c r="I164" s="36" t="n"/>
      <c r="J164" s="37" t="n"/>
      <c r="K164" s="45" t="n"/>
      <c r="L164" s="37" t="n"/>
    </row>
    <row r="165" ht="21" customHeight="true">
      <c r="A165" s="36" t="n"/>
      <c r="B165" s="45" t="n"/>
      <c r="C165" s="37" t="n"/>
      <c r="D165" s="38" t="n"/>
      <c r="E165" s="38" t="n"/>
      <c r="F165" s="39" t="n"/>
      <c r="G165" s="38" t="n"/>
      <c r="H165" s="36" t="n"/>
      <c r="I165" s="36" t="n"/>
      <c r="J165" s="37" t="n"/>
      <c r="K165" s="45" t="n"/>
      <c r="L165" s="37" t="n"/>
    </row>
    <row r="166" ht="21" customHeight="true">
      <c r="A166" s="36" t="n"/>
      <c r="B166" s="45" t="n"/>
      <c r="C166" s="37" t="n"/>
      <c r="D166" s="38" t="n"/>
      <c r="E166" s="38" t="n"/>
      <c r="F166" s="39" t="n"/>
      <c r="G166" s="38" t="n"/>
      <c r="H166" s="36" t="n"/>
      <c r="I166" s="36" t="n"/>
      <c r="J166" s="37" t="n"/>
      <c r="K166" s="45" t="n"/>
      <c r="L166" s="37" t="n"/>
    </row>
    <row r="167" ht="21" customHeight="true">
      <c r="A167" s="36" t="n"/>
      <c r="B167" s="45" t="n"/>
      <c r="C167" s="37" t="n"/>
      <c r="D167" s="38" t="n"/>
      <c r="E167" s="38" t="n"/>
      <c r="F167" s="39" t="n"/>
      <c r="G167" s="38" t="n"/>
      <c r="H167" s="36" t="n"/>
      <c r="I167" s="36" t="n"/>
      <c r="J167" s="37" t="n"/>
      <c r="K167" s="45" t="n"/>
      <c r="L167" s="37" t="n"/>
    </row>
    <row r="168" ht="21" customHeight="true">
      <c r="A168" s="36" t="n"/>
      <c r="B168" s="45" t="n"/>
      <c r="C168" s="37" t="n"/>
      <c r="D168" s="38" t="n"/>
      <c r="E168" s="38" t="n"/>
      <c r="F168" s="39" t="n"/>
      <c r="G168" s="38" t="n"/>
      <c r="H168" s="36" t="n"/>
      <c r="I168" s="36" t="n"/>
      <c r="J168" s="37" t="n"/>
      <c r="K168" s="45" t="n"/>
      <c r="L168" s="37" t="n"/>
    </row>
    <row r="169" ht="21" customHeight="true">
      <c r="A169" s="36" t="n"/>
      <c r="B169" s="45" t="n"/>
      <c r="C169" s="37" t="n"/>
      <c r="D169" s="38" t="n"/>
      <c r="E169" s="38" t="n"/>
      <c r="F169" s="39" t="n"/>
      <c r="G169" s="38" t="n"/>
      <c r="H169" s="36" t="n"/>
      <c r="I169" s="36" t="n"/>
      <c r="J169" s="37" t="n"/>
      <c r="K169" s="45" t="n"/>
      <c r="L169" s="37" t="n"/>
    </row>
    <row r="170" ht="21" customHeight="true">
      <c r="A170" s="36" t="n"/>
      <c r="B170" s="45" t="n"/>
      <c r="C170" s="37" t="n"/>
      <c r="D170" s="38" t="n"/>
      <c r="E170" s="38" t="n"/>
      <c r="F170" s="39" t="n"/>
      <c r="G170" s="38" t="n"/>
      <c r="H170" s="36" t="n"/>
      <c r="I170" s="36" t="n"/>
      <c r="J170" s="37" t="n"/>
      <c r="K170" s="45" t="n"/>
      <c r="L170" s="37" t="n"/>
    </row>
    <row r="171" ht="21" customHeight="true">
      <c r="A171" s="36" t="n"/>
      <c r="B171" s="45" t="n"/>
      <c r="C171" s="37" t="n"/>
      <c r="D171" s="38" t="n"/>
      <c r="E171" s="38" t="n"/>
      <c r="F171" s="39" t="n"/>
      <c r="G171" s="38" t="n"/>
      <c r="H171" s="36" t="n"/>
      <c r="I171" s="36" t="n"/>
      <c r="J171" s="37" t="n"/>
      <c r="K171" s="45" t="n"/>
      <c r="L171" s="37" t="n"/>
    </row>
    <row r="172" ht="21" customHeight="true">
      <c r="A172" s="36" t="n"/>
      <c r="B172" s="45" t="n"/>
      <c r="C172" s="37" t="n"/>
      <c r="D172" s="38" t="n"/>
      <c r="E172" s="38" t="n"/>
      <c r="F172" s="39" t="n"/>
      <c r="G172" s="38" t="n"/>
      <c r="H172" s="36" t="n"/>
      <c r="I172" s="36" t="n"/>
      <c r="J172" s="37" t="n"/>
      <c r="K172" s="45" t="n"/>
      <c r="L172" s="37" t="n"/>
    </row>
    <row r="173" ht="21" customHeight="true">
      <c r="A173" s="36" t="n"/>
      <c r="B173" s="45" t="n"/>
      <c r="C173" s="37" t="n"/>
      <c r="D173" s="38" t="n"/>
      <c r="E173" s="38" t="n"/>
      <c r="F173" s="39" t="n"/>
      <c r="G173" s="38" t="n"/>
      <c r="H173" s="36" t="n"/>
      <c r="I173" s="36" t="n"/>
      <c r="J173" s="37" t="n"/>
      <c r="K173" s="45" t="n"/>
      <c r="L173" s="37" t="n"/>
    </row>
    <row r="174" ht="21" customHeight="true">
      <c r="A174" s="36" t="n"/>
      <c r="B174" s="45" t="n"/>
      <c r="C174" s="37" t="n"/>
      <c r="D174" s="38" t="n"/>
      <c r="E174" s="38" t="n"/>
      <c r="F174" s="39" t="n"/>
      <c r="G174" s="38" t="n"/>
      <c r="H174" s="36" t="n"/>
      <c r="I174" s="36" t="n"/>
      <c r="J174" s="37" t="n"/>
      <c r="K174" s="45" t="n"/>
      <c r="L174" s="37" t="n"/>
    </row>
    <row r="175" ht="21" customHeight="true">
      <c r="A175" s="36" t="n"/>
      <c r="B175" s="45" t="n"/>
      <c r="C175" s="37" t="n"/>
      <c r="D175" s="38" t="n"/>
      <c r="E175" s="38" t="n"/>
      <c r="F175" s="39" t="n"/>
      <c r="G175" s="38" t="n"/>
      <c r="H175" s="36" t="n"/>
      <c r="I175" s="36" t="n"/>
      <c r="J175" s="37" t="n"/>
      <c r="K175" s="45" t="n"/>
      <c r="L175" s="37" t="n"/>
    </row>
    <row r="176" ht="21" customHeight="true">
      <c r="A176" s="36" t="n"/>
      <c r="B176" s="45" t="n"/>
      <c r="C176" s="37" t="n"/>
      <c r="D176" s="38" t="n"/>
      <c r="E176" s="38" t="n"/>
      <c r="F176" s="39" t="n"/>
      <c r="G176" s="38" t="n"/>
      <c r="H176" s="36" t="n"/>
      <c r="I176" s="36" t="n"/>
      <c r="J176" s="37" t="n"/>
      <c r="K176" s="45" t="n"/>
      <c r="L176" s="37" t="n"/>
    </row>
    <row r="177" ht="21" customHeight="true">
      <c r="A177" s="36" t="n"/>
      <c r="B177" s="45" t="n"/>
      <c r="C177" s="37" t="n"/>
      <c r="D177" s="38" t="n"/>
      <c r="E177" s="38" t="n"/>
      <c r="F177" s="39" t="n"/>
      <c r="G177" s="38" t="n"/>
      <c r="H177" s="36" t="n"/>
      <c r="I177" s="36" t="n"/>
      <c r="J177" s="37" t="n"/>
      <c r="K177" s="45" t="n"/>
      <c r="L177" s="37" t="n"/>
    </row>
    <row r="178" ht="21" customHeight="true">
      <c r="A178" s="36" t="n"/>
      <c r="B178" s="45" t="n"/>
      <c r="C178" s="37" t="n"/>
      <c r="D178" s="38" t="n"/>
      <c r="E178" s="38" t="n"/>
      <c r="F178" s="39" t="n"/>
      <c r="G178" s="38" t="n"/>
      <c r="H178" s="36" t="n"/>
      <c r="I178" s="36" t="n"/>
      <c r="J178" s="37" t="n"/>
      <c r="K178" s="45" t="n"/>
      <c r="L178" s="37" t="n"/>
    </row>
    <row r="179" ht="21" customHeight="true">
      <c r="A179" s="36" t="n"/>
      <c r="B179" s="45" t="n"/>
      <c r="C179" s="37" t="n"/>
      <c r="D179" s="38" t="n"/>
      <c r="E179" s="38" t="n"/>
      <c r="F179" s="39" t="n"/>
      <c r="G179" s="38" t="n"/>
      <c r="H179" s="36" t="n"/>
      <c r="I179" s="36" t="n"/>
      <c r="J179" s="37" t="n"/>
      <c r="K179" s="45" t="n"/>
      <c r="L179" s="37" t="n"/>
    </row>
    <row r="180" ht="21" customHeight="true">
      <c r="A180" s="36" t="n"/>
      <c r="B180" s="45" t="n"/>
      <c r="C180" s="37" t="n"/>
      <c r="D180" s="38" t="n"/>
      <c r="E180" s="38" t="n"/>
      <c r="F180" s="39" t="n"/>
      <c r="G180" s="38" t="n"/>
      <c r="H180" s="36" t="n"/>
      <c r="I180" s="36" t="n"/>
      <c r="J180" s="37" t="n"/>
      <c r="K180" s="45" t="n"/>
      <c r="L180" s="37" t="n"/>
    </row>
    <row r="181" ht="21" customHeight="true">
      <c r="A181" s="36" t="n"/>
      <c r="B181" s="45" t="n"/>
      <c r="C181" s="37" t="n"/>
      <c r="D181" s="38" t="n"/>
      <c r="E181" s="38" t="n"/>
      <c r="F181" s="39" t="n"/>
      <c r="G181" s="38" t="n"/>
      <c r="H181" s="36" t="n"/>
      <c r="I181" s="36" t="n"/>
      <c r="J181" s="37" t="n"/>
      <c r="K181" s="45" t="n"/>
      <c r="L181" s="37" t="n"/>
    </row>
    <row r="182" ht="21" customHeight="true">
      <c r="A182" s="36" t="n"/>
      <c r="B182" s="45" t="n"/>
      <c r="C182" s="37" t="n"/>
      <c r="D182" s="38" t="n"/>
      <c r="E182" s="38" t="n"/>
      <c r="F182" s="39" t="n"/>
      <c r="G182" s="38" t="n"/>
      <c r="H182" s="36" t="n"/>
      <c r="I182" s="36" t="n"/>
      <c r="J182" s="37" t="n"/>
      <c r="K182" s="45" t="n"/>
      <c r="L182" s="37" t="n"/>
    </row>
    <row r="183" ht="21" customHeight="true">
      <c r="A183" s="36" t="n"/>
      <c r="B183" s="45" t="n"/>
      <c r="C183" s="37" t="n"/>
      <c r="D183" s="38" t="n"/>
      <c r="E183" s="38" t="n"/>
      <c r="F183" s="39" t="n"/>
      <c r="G183" s="38" t="n"/>
      <c r="H183" s="36" t="n"/>
      <c r="I183" s="36" t="n"/>
      <c r="J183" s="37" t="n"/>
      <c r="K183" s="45" t="n"/>
      <c r="L183" s="37" t="n"/>
    </row>
    <row r="184" ht="21" customHeight="true">
      <c r="A184" s="36" t="n"/>
      <c r="B184" s="45" t="n"/>
      <c r="C184" s="37" t="n"/>
      <c r="D184" s="38" t="n"/>
      <c r="E184" s="38" t="n"/>
      <c r="F184" s="39" t="n"/>
      <c r="G184" s="38" t="n"/>
      <c r="H184" s="36" t="n"/>
      <c r="I184" s="36" t="n"/>
      <c r="J184" s="37" t="n"/>
      <c r="K184" s="45" t="n"/>
      <c r="L184" s="37" t="n"/>
    </row>
    <row r="185" ht="21" customHeight="true">
      <c r="A185" s="36" t="n"/>
      <c r="B185" s="45" t="n"/>
      <c r="C185" s="37" t="n"/>
      <c r="D185" s="38" t="n"/>
      <c r="E185" s="38" t="n"/>
      <c r="F185" s="39" t="n"/>
      <c r="G185" s="38" t="n"/>
      <c r="H185" s="36" t="n"/>
      <c r="I185" s="36" t="n"/>
      <c r="J185" s="37" t="n"/>
      <c r="K185" s="45" t="n"/>
      <c r="L185" s="37" t="n"/>
    </row>
    <row r="186" ht="21" customHeight="true">
      <c r="A186" s="36" t="n"/>
      <c r="B186" s="45" t="n"/>
      <c r="C186" s="37" t="n"/>
      <c r="D186" s="38" t="n"/>
      <c r="E186" s="38" t="n"/>
      <c r="F186" s="39" t="n"/>
      <c r="G186" s="38" t="n"/>
      <c r="H186" s="36" t="n"/>
      <c r="I186" s="36" t="n"/>
      <c r="J186" s="37" t="n"/>
      <c r="K186" s="45" t="n"/>
      <c r="L186" s="37" t="n"/>
    </row>
    <row r="187" ht="21" customHeight="true">
      <c r="A187" s="36" t="n"/>
      <c r="B187" s="45" t="n"/>
      <c r="C187" s="37" t="n"/>
      <c r="D187" s="38" t="n"/>
      <c r="E187" s="38" t="n"/>
      <c r="F187" s="39" t="n"/>
      <c r="G187" s="38" t="n"/>
      <c r="H187" s="36" t="n"/>
      <c r="I187" s="36" t="n"/>
      <c r="J187" s="37" t="n"/>
      <c r="K187" s="45" t="n"/>
      <c r="L187" s="37" t="n"/>
    </row>
    <row r="188" ht="21" customHeight="true">
      <c r="A188" s="36" t="n"/>
      <c r="B188" s="45" t="n"/>
      <c r="C188" s="37" t="n"/>
      <c r="D188" s="38" t="n"/>
      <c r="E188" s="38" t="n"/>
      <c r="F188" s="39" t="n"/>
      <c r="G188" s="38" t="n"/>
      <c r="H188" s="36" t="n"/>
      <c r="I188" s="36" t="n"/>
      <c r="J188" s="37" t="n"/>
      <c r="K188" s="45" t="n"/>
      <c r="L188" s="37" t="n"/>
    </row>
    <row r="189" ht="21" customHeight="true">
      <c r="A189" s="36" t="n"/>
      <c r="B189" s="45" t="n"/>
      <c r="C189" s="37" t="n"/>
      <c r="D189" s="38" t="n"/>
      <c r="E189" s="38" t="n"/>
      <c r="F189" s="39" t="n"/>
      <c r="G189" s="38" t="n"/>
      <c r="H189" s="36" t="n"/>
      <c r="I189" s="36" t="n"/>
      <c r="J189" s="37" t="n"/>
      <c r="K189" s="45" t="n"/>
      <c r="L189" s="37" t="n"/>
    </row>
    <row r="190" ht="21" customHeight="true">
      <c r="A190" s="36" t="n"/>
      <c r="B190" s="45" t="n"/>
      <c r="C190" s="37" t="n"/>
      <c r="D190" s="38" t="n"/>
      <c r="E190" s="38" t="n"/>
      <c r="F190" s="39" t="n"/>
      <c r="G190" s="38" t="n"/>
      <c r="H190" s="36" t="n"/>
      <c r="I190" s="36" t="n"/>
      <c r="J190" s="37" t="n"/>
      <c r="K190" s="45" t="n"/>
      <c r="L190" s="37" t="n"/>
    </row>
    <row r="191" ht="21" customHeight="true">
      <c r="A191" s="36" t="n"/>
      <c r="B191" s="45" t="n"/>
      <c r="C191" s="37" t="n"/>
      <c r="D191" s="38" t="n"/>
      <c r="E191" s="38" t="n"/>
      <c r="F191" s="39" t="n"/>
      <c r="G191" s="38" t="n"/>
      <c r="H191" s="36" t="n"/>
      <c r="I191" s="36" t="n"/>
      <c r="J191" s="37" t="n"/>
      <c r="K191" s="45" t="n"/>
      <c r="L191" s="37" t="n"/>
    </row>
    <row r="192" ht="21" customHeight="true">
      <c r="A192" s="36" t="n"/>
      <c r="B192" s="45" t="n"/>
      <c r="C192" s="37" t="n"/>
      <c r="D192" s="38" t="n"/>
      <c r="E192" s="38" t="n"/>
      <c r="F192" s="39" t="n"/>
      <c r="G192" s="38" t="n"/>
      <c r="H192" s="36" t="n"/>
      <c r="I192" s="36" t="n"/>
      <c r="J192" s="37" t="n"/>
      <c r="K192" s="45" t="n"/>
      <c r="L192" s="37" t="n"/>
    </row>
    <row r="193" ht="21" customHeight="true">
      <c r="A193" s="36" t="n"/>
      <c r="B193" s="45" t="n"/>
      <c r="C193" s="37" t="n"/>
      <c r="D193" s="38" t="n"/>
      <c r="E193" s="38" t="n"/>
      <c r="F193" s="39" t="n"/>
      <c r="G193" s="38" t="n"/>
      <c r="H193" s="36" t="n"/>
      <c r="I193" s="36" t="n"/>
      <c r="J193" s="37" t="n"/>
      <c r="K193" s="45" t="n"/>
      <c r="L193" s="37" t="n"/>
    </row>
    <row r="194" ht="21" customHeight="true">
      <c r="A194" s="36" t="n"/>
      <c r="B194" s="45" t="n"/>
      <c r="C194" s="37" t="n"/>
      <c r="D194" s="38" t="n"/>
      <c r="E194" s="38" t="n"/>
      <c r="F194" s="39" t="n"/>
      <c r="G194" s="38" t="n"/>
      <c r="H194" s="36" t="n"/>
      <c r="I194" s="36" t="n"/>
      <c r="J194" s="37" t="n"/>
      <c r="K194" s="45" t="n"/>
      <c r="L194" s="37" t="n"/>
    </row>
    <row r="195" ht="21" customHeight="true">
      <c r="A195" s="36" t="n"/>
      <c r="B195" s="45" t="n"/>
      <c r="C195" s="37" t="n"/>
      <c r="D195" s="38" t="n"/>
      <c r="E195" s="38" t="n"/>
      <c r="F195" s="39" t="n"/>
      <c r="G195" s="38" t="n"/>
      <c r="H195" s="36" t="n"/>
      <c r="I195" s="36" t="n"/>
      <c r="J195" s="37" t="n"/>
      <c r="K195" s="45" t="n"/>
      <c r="L195" s="37" t="n"/>
    </row>
    <row r="196" ht="21" customHeight="true">
      <c r="A196" s="36" t="n"/>
      <c r="B196" s="45" t="n"/>
      <c r="C196" s="37" t="n"/>
      <c r="D196" s="38" t="n"/>
      <c r="E196" s="38" t="n"/>
      <c r="F196" s="39" t="n"/>
      <c r="G196" s="38" t="n"/>
      <c r="H196" s="36" t="n"/>
      <c r="I196" s="36" t="n"/>
      <c r="J196" s="37" t="n"/>
      <c r="K196" s="45" t="n"/>
      <c r="L196" s="37" t="n"/>
    </row>
    <row r="197" ht="21" customHeight="true">
      <c r="A197" s="36" t="n"/>
      <c r="B197" s="45" t="n"/>
      <c r="C197" s="37" t="n"/>
      <c r="D197" s="38" t="n"/>
      <c r="E197" s="38" t="n"/>
      <c r="F197" s="39" t="n"/>
      <c r="G197" s="38" t="n"/>
      <c r="H197" s="36" t="n"/>
      <c r="I197" s="36" t="n"/>
      <c r="J197" s="37" t="n"/>
      <c r="K197" s="45" t="n"/>
      <c r="L197" s="37" t="n"/>
    </row>
    <row r="198" ht="21" customHeight="true">
      <c r="A198" s="36" t="n"/>
      <c r="B198" s="45" t="n"/>
      <c r="C198" s="37" t="n"/>
      <c r="D198" s="38" t="n"/>
      <c r="E198" s="38" t="n"/>
      <c r="F198" s="39" t="n"/>
      <c r="G198" s="38" t="n"/>
      <c r="H198" s="36" t="n"/>
      <c r="I198" s="36" t="n"/>
      <c r="J198" s="37" t="n"/>
      <c r="K198" s="45" t="n"/>
      <c r="L198" s="37" t="n"/>
    </row>
    <row r="199" ht="21" customHeight="true">
      <c r="A199" s="36" t="n"/>
      <c r="B199" s="45" t="n"/>
      <c r="C199" s="37" t="n"/>
      <c r="D199" s="38" t="n"/>
      <c r="E199" s="38" t="n"/>
      <c r="F199" s="39" t="n"/>
      <c r="G199" s="38" t="n"/>
      <c r="H199" s="36" t="n"/>
      <c r="I199" s="36" t="n"/>
      <c r="J199" s="37" t="n"/>
      <c r="K199" s="45" t="n"/>
      <c r="L199" s="37" t="n"/>
    </row>
    <row r="200" ht="21" customHeight="true">
      <c r="A200" s="36" t="n"/>
      <c r="B200" s="45" t="n"/>
      <c r="C200" s="37" t="n"/>
      <c r="D200" s="38" t="n"/>
      <c r="E200" s="38" t="n"/>
      <c r="F200" s="39" t="n"/>
      <c r="G200" s="38" t="n"/>
      <c r="H200" s="36" t="n"/>
      <c r="I200" s="36" t="n"/>
      <c r="J200" s="37" t="n"/>
      <c r="K200" s="45" t="n"/>
      <c r="L200" s="37" t="n"/>
    </row>
    <row r="201" ht="21" customHeight="true">
      <c r="A201" s="36" t="n"/>
      <c r="B201" s="45" t="n"/>
      <c r="C201" s="37" t="n"/>
      <c r="D201" s="38" t="n"/>
      <c r="E201" s="38" t="n"/>
      <c r="F201" s="39" t="n"/>
      <c r="G201" s="38" t="n"/>
      <c r="H201" s="36" t="n"/>
      <c r="I201" s="36" t="n"/>
      <c r="J201" s="37" t="n"/>
      <c r="K201" s="45" t="n"/>
      <c r="L201" s="37" t="n"/>
    </row>
    <row r="202" ht="21" customHeight="true">
      <c r="A202" s="36" t="n"/>
      <c r="B202" s="45" t="n"/>
      <c r="C202" s="37" t="n"/>
      <c r="D202" s="38" t="n"/>
      <c r="E202" s="38" t="n"/>
      <c r="F202" s="39" t="n"/>
      <c r="G202" s="38" t="n"/>
      <c r="H202" s="36" t="n"/>
      <c r="I202" s="36" t="n"/>
      <c r="J202" s="37" t="n"/>
      <c r="K202" s="45" t="n"/>
      <c r="L202" s="37" t="n"/>
    </row>
    <row r="203" ht="21" customHeight="true">
      <c r="A203" s="36" t="n"/>
      <c r="B203" s="45" t="n"/>
      <c r="C203" s="37" t="n"/>
      <c r="D203" s="38" t="n"/>
      <c r="E203" s="38" t="n"/>
      <c r="F203" s="39" t="n"/>
      <c r="G203" s="38" t="n"/>
      <c r="H203" s="36" t="n"/>
      <c r="I203" s="36" t="n"/>
      <c r="J203" s="37" t="n"/>
      <c r="K203" s="45" t="n"/>
      <c r="L203" s="37" t="n"/>
    </row>
    <row r="204" ht="21" customHeight="true">
      <c r="A204" s="36" t="n"/>
      <c r="B204" s="45" t="n"/>
      <c r="C204" s="37" t="n"/>
      <c r="D204" s="38" t="n"/>
      <c r="E204" s="38" t="n"/>
      <c r="F204" s="39" t="n"/>
      <c r="G204" s="38" t="n"/>
      <c r="H204" s="36" t="n"/>
      <c r="I204" s="36" t="n"/>
      <c r="J204" s="37" t="n"/>
      <c r="K204" s="45" t="n"/>
      <c r="L204" s="37" t="n"/>
    </row>
    <row r="205" ht="21" customHeight="true">
      <c r="A205" s="36" t="n"/>
      <c r="B205" s="45" t="n"/>
      <c r="C205" s="37" t="n"/>
      <c r="D205" s="38" t="n"/>
      <c r="E205" s="38" t="n"/>
      <c r="F205" s="39" t="n"/>
      <c r="G205" s="38" t="n"/>
      <c r="H205" s="36" t="n"/>
      <c r="I205" s="36" t="n"/>
      <c r="J205" s="37" t="n"/>
      <c r="K205" s="45" t="n"/>
      <c r="L205" s="37" t="n"/>
    </row>
  </sheetData>
  <mergeCells count="2">
    <mergeCell ref="A2:L2"/>
    <mergeCell ref="A1:L1"/>
  </mergeCells>
  <conditionalFormatting sqref="K6:K205">
    <cfRule type="expression" dxfId="1" priority="1">
      <formula>AND($K6&lt;&gt;"",$K6&lt;=TODAY()+30)</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4">
    <dataValidation allowBlank="true" error="リストにない値が入力されています。" errorTitle="入力値を確認してください" prompt="リストから選択してください" promptTitle="選択入力" sqref="D6:D205" type="list">
      <formula1>'Settings'!$A$6:$A$12</formula1>
    </dataValidation>
    <dataValidation allowBlank="true" error="リストにない値が入力されています。" errorTitle="入力値を確認してください" prompt="リストから選択してください" promptTitle="選択入力" sqref="E6:E205" type="list">
      <formula1>'Settings'!$I$6:$I$11</formula1>
    </dataValidation>
    <dataValidation allowBlank="true" error="リストにない値が入力されています。" errorTitle="入力値を確認してください" prompt="リストから選択してください" promptTitle="選択入力" sqref="F6:F205" type="list">
      <formula1>'Inventory Register'!$A$6:$A$205</formula1>
    </dataValidation>
    <dataValidation allowBlank="true" error="リストにない値が入力されています。" errorTitle="入力値を確認してください" prompt="リストから選択してください" promptTitle="選択入力" sqref="G6:G205" type="list">
      <formula1>'Settings'!$P$6:$P$10</formula1>
    </dataValidation>
  </dataValidations>
  <pageMargins left="0.75" right="0.75" top="1" bottom="1" header="0.5" footer="0.5"/>
  <pageSetup fitToHeight="0" fitToWidth="1"/>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6"/>
    <col customWidth="true" max="4" min="4" width="10"/>
    <col customWidth="true" max="5" min="5" width="15"/>
    <col customWidth="true" max="6" min="6" width="18"/>
    <col customWidth="true" max="7" min="7" width="15"/>
    <col customWidth="true" max="8" min="8" width="23"/>
    <col customWidth="true" max="9" min="9" width="15"/>
    <col customWidth="true" max="10" min="10" width="17"/>
    <col customWidth="true" max="11" min="11" width="13"/>
    <col customWidth="true" max="12" min="12" width="10"/>
  </cols>
  <sheetData>
    <row r="1" ht="38" customHeight="true">
      <c r="A1" s="1" t="s">
        <v>8</v>
      </c>
      <c r="B1" s="2" t="n"/>
      <c r="C1" s="2" t="n"/>
      <c r="D1" s="2" t="n"/>
      <c r="E1" s="2" t="n"/>
      <c r="F1" s="2" t="n"/>
      <c r="G1" s="2" t="n"/>
      <c r="H1" s="2" t="n"/>
      <c r="I1" s="2" t="n"/>
      <c r="J1" s="2" t="n"/>
      <c r="K1" s="2" t="n"/>
      <c r="L1" s="2" t="n"/>
    </row>
    <row r="2" ht="32" customHeight="true">
      <c r="A2" s="17" t="s">
        <v>254</v>
      </c>
    </row>
    <row r="3" ht="22" customHeight="true"/>
    <row r="4" ht="22" customHeight="true"/>
    <row r="5" ht="28" customHeight="true">
      <c r="A5" s="25" t="s">
        <v>255</v>
      </c>
      <c r="B5" s="25" t="s">
        <v>256</v>
      </c>
      <c r="C5" s="25" t="s">
        <v>257</v>
      </c>
      <c r="D5" s="25" t="s">
        <v>151</v>
      </c>
      <c r="E5" s="25" t="s">
        <v>258</v>
      </c>
      <c r="F5" s="25" t="s">
        <v>259</v>
      </c>
      <c r="G5" s="25" t="s">
        <v>260</v>
      </c>
      <c r="H5" s="25" t="s">
        <v>261</v>
      </c>
      <c r="I5" s="25" t="s">
        <v>262</v>
      </c>
      <c r="J5" s="25" t="s">
        <v>263</v>
      </c>
      <c r="K5" s="25" t="s">
        <v>264</v>
      </c>
      <c r="L5" s="25" t="s">
        <v>27</v>
      </c>
    </row>
    <row r="6" ht="21" customHeight="true">
      <c r="A6" s="36" t="s">
        <v>265</v>
      </c>
      <c r="B6" s="45" t="s">
        <v>266</v>
      </c>
      <c r="C6" s="37" t="s">
        <v>357</v>
      </c>
      <c r="D6" s="38" t="s">
        <v>133</v>
      </c>
      <c r="E6" s="39" t="s">
        <v>267</v>
      </c>
      <c r="F6" s="37" t="s">
        <v>268</v>
      </c>
      <c r="G6" s="39" t="s">
        <v>269</v>
      </c>
      <c r="H6" s="37" t="s">
        <v>270</v>
      </c>
      <c r="I6" s="37" t="s">
        <v>271</v>
      </c>
      <c r="J6" s="45" t="s">
        <v>272</v>
      </c>
      <c r="K6" s="36" t="s">
        <v>273</v>
      </c>
      <c r="L6" s="37" t="inlineStr"/>
    </row>
    <row r="7" ht="21" customHeight="true">
      <c r="A7" s="36" t="s">
        <v>274</v>
      </c>
      <c r="B7" s="45" t="s">
        <v>275</v>
      </c>
      <c r="C7" s="37" t="s">
        <v>362</v>
      </c>
      <c r="D7" s="38" t="s">
        <v>162</v>
      </c>
      <c r="E7" s="39" t="s">
        <v>276</v>
      </c>
      <c r="F7" s="37" t="s">
        <v>205</v>
      </c>
      <c r="G7" s="39" t="s">
        <v>277</v>
      </c>
      <c r="H7" s="37" t="s">
        <v>278</v>
      </c>
      <c r="I7" s="37" t="s">
        <v>363</v>
      </c>
      <c r="J7" s="45" t="s">
        <v>279</v>
      </c>
      <c r="K7" s="36" t="s">
        <v>280</v>
      </c>
      <c r="L7" s="37" t="inlineStr"/>
    </row>
    <row r="8" ht="21" customHeight="true">
      <c r="A8" s="36" t="n"/>
      <c r="B8" s="45" t="n"/>
      <c r="C8" s="37" t="n"/>
      <c r="D8" s="38" t="n"/>
      <c r="E8" s="39" t="n"/>
      <c r="F8" s="37" t="n"/>
      <c r="G8" s="39" t="n"/>
      <c r="H8" s="37" t="n"/>
      <c r="I8" s="37" t="n"/>
      <c r="J8" s="45" t="n"/>
      <c r="K8" s="36" t="n"/>
      <c r="L8" s="37" t="n"/>
    </row>
    <row r="9" ht="21" customHeight="true">
      <c r="A9" s="36" t="n"/>
      <c r="B9" s="45" t="n"/>
      <c r="C9" s="37" t="n"/>
      <c r="D9" s="38" t="n"/>
      <c r="E9" s="39" t="n"/>
      <c r="F9" s="37" t="n"/>
      <c r="G9" s="39" t="n"/>
      <c r="H9" s="37" t="n"/>
      <c r="I9" s="37" t="n"/>
      <c r="J9" s="45" t="n"/>
      <c r="K9" s="36" t="n"/>
      <c r="L9" s="37" t="n"/>
    </row>
    <row r="10" ht="21" customHeight="true">
      <c r="A10" s="36" t="n"/>
      <c r="B10" s="45" t="n"/>
      <c r="C10" s="37" t="n"/>
      <c r="D10" s="38" t="n"/>
      <c r="E10" s="39" t="n"/>
      <c r="F10" s="37" t="n"/>
      <c r="G10" s="39" t="n"/>
      <c r="H10" s="37" t="n"/>
      <c r="I10" s="37" t="n"/>
      <c r="J10" s="45" t="n"/>
      <c r="K10" s="36" t="n"/>
      <c r="L10" s="37" t="n"/>
    </row>
    <row r="11" ht="21" customHeight="true">
      <c r="A11" s="36" t="n"/>
      <c r="B11" s="45" t="n"/>
      <c r="C11" s="37" t="n"/>
      <c r="D11" s="38" t="n"/>
      <c r="E11" s="39" t="n"/>
      <c r="F11" s="37" t="n"/>
      <c r="G11" s="39" t="n"/>
      <c r="H11" s="37" t="n"/>
      <c r="I11" s="37" t="n"/>
      <c r="J11" s="45" t="n"/>
      <c r="K11" s="36" t="n"/>
      <c r="L11" s="37" t="n"/>
    </row>
    <row r="12" ht="21" customHeight="true">
      <c r="A12" s="36" t="n"/>
      <c r="B12" s="45" t="n"/>
      <c r="C12" s="37" t="n"/>
      <c r="D12" s="38" t="n"/>
      <c r="E12" s="39" t="n"/>
      <c r="F12" s="37" t="n"/>
      <c r="G12" s="39" t="n"/>
      <c r="H12" s="37" t="n"/>
      <c r="I12" s="37" t="n"/>
      <c r="J12" s="45" t="n"/>
      <c r="K12" s="36" t="n"/>
      <c r="L12" s="37" t="n"/>
    </row>
    <row r="13" ht="21" customHeight="true">
      <c r="A13" s="36" t="n"/>
      <c r="B13" s="45" t="n"/>
      <c r="C13" s="37" t="n"/>
      <c r="D13" s="38" t="n"/>
      <c r="E13" s="39" t="n"/>
      <c r="F13" s="37" t="n"/>
      <c r="G13" s="39" t="n"/>
      <c r="H13" s="37" t="n"/>
      <c r="I13" s="37" t="n"/>
      <c r="J13" s="45" t="n"/>
      <c r="K13" s="36" t="n"/>
      <c r="L13" s="37" t="n"/>
    </row>
    <row r="14" ht="21" customHeight="true">
      <c r="A14" s="36" t="n"/>
      <c r="B14" s="45" t="n"/>
      <c r="C14" s="37" t="n"/>
      <c r="D14" s="38" t="n"/>
      <c r="E14" s="39" t="n"/>
      <c r="F14" s="37" t="n"/>
      <c r="G14" s="39" t="n"/>
      <c r="H14" s="37" t="n"/>
      <c r="I14" s="37" t="n"/>
      <c r="J14" s="45" t="n"/>
      <c r="K14" s="36" t="n"/>
      <c r="L14" s="37" t="n"/>
    </row>
    <row r="15" ht="21" customHeight="true">
      <c r="A15" s="36" t="n"/>
      <c r="B15" s="45" t="n"/>
      <c r="C15" s="37" t="n"/>
      <c r="D15" s="38" t="n"/>
      <c r="E15" s="39" t="n"/>
      <c r="F15" s="37" t="n"/>
      <c r="G15" s="39" t="n"/>
      <c r="H15" s="37" t="n"/>
      <c r="I15" s="37" t="n"/>
      <c r="J15" s="45" t="n"/>
      <c r="K15" s="36" t="n"/>
      <c r="L15" s="37" t="n"/>
    </row>
    <row r="16" ht="21" customHeight="true">
      <c r="A16" s="36" t="n"/>
      <c r="B16" s="45" t="n"/>
      <c r="C16" s="37" t="n"/>
      <c r="D16" s="38" t="n"/>
      <c r="E16" s="39" t="n"/>
      <c r="F16" s="37" t="n"/>
      <c r="G16" s="39" t="n"/>
      <c r="H16" s="37" t="n"/>
      <c r="I16" s="37" t="n"/>
      <c r="J16" s="45" t="n"/>
      <c r="K16" s="36" t="n"/>
      <c r="L16" s="37" t="n"/>
    </row>
    <row r="17" ht="21" customHeight="true">
      <c r="A17" s="36" t="n"/>
      <c r="B17" s="45" t="n"/>
      <c r="C17" s="37" t="n"/>
      <c r="D17" s="38" t="n"/>
      <c r="E17" s="39" t="n"/>
      <c r="F17" s="37" t="n"/>
      <c r="G17" s="39" t="n"/>
      <c r="H17" s="37" t="n"/>
      <c r="I17" s="37" t="n"/>
      <c r="J17" s="45" t="n"/>
      <c r="K17" s="36" t="n"/>
      <c r="L17" s="37" t="n"/>
    </row>
    <row r="18" ht="21" customHeight="true">
      <c r="A18" s="36" t="n"/>
      <c r="B18" s="45" t="n"/>
      <c r="C18" s="37" t="n"/>
      <c r="D18" s="38" t="n"/>
      <c r="E18" s="39" t="n"/>
      <c r="F18" s="37" t="n"/>
      <c r="G18" s="39" t="n"/>
      <c r="H18" s="37" t="n"/>
      <c r="I18" s="37" t="n"/>
      <c r="J18" s="45" t="n"/>
      <c r="K18" s="36" t="n"/>
      <c r="L18" s="37" t="n"/>
    </row>
    <row r="19" ht="21" customHeight="true">
      <c r="A19" s="36" t="n"/>
      <c r="B19" s="45" t="n"/>
      <c r="C19" s="37" t="n"/>
      <c r="D19" s="38" t="n"/>
      <c r="E19" s="39" t="n"/>
      <c r="F19" s="37" t="n"/>
      <c r="G19" s="39" t="n"/>
      <c r="H19" s="37" t="n"/>
      <c r="I19" s="37" t="n"/>
      <c r="J19" s="45" t="n"/>
      <c r="K19" s="36" t="n"/>
      <c r="L19" s="37" t="n"/>
    </row>
    <row r="20" ht="21" customHeight="true">
      <c r="A20" s="36" t="n"/>
      <c r="B20" s="45" t="n"/>
      <c r="C20" s="37" t="n"/>
      <c r="D20" s="38" t="n"/>
      <c r="E20" s="39" t="n"/>
      <c r="F20" s="37" t="n"/>
      <c r="G20" s="39" t="n"/>
      <c r="H20" s="37" t="n"/>
      <c r="I20" s="37" t="n"/>
      <c r="J20" s="45" t="n"/>
      <c r="K20" s="36" t="n"/>
      <c r="L20" s="37" t="n"/>
    </row>
    <row r="21" ht="21" customHeight="true">
      <c r="A21" s="36" t="n"/>
      <c r="B21" s="45" t="n"/>
      <c r="C21" s="37" t="n"/>
      <c r="D21" s="38" t="n"/>
      <c r="E21" s="39" t="n"/>
      <c r="F21" s="37" t="n"/>
      <c r="G21" s="39" t="n"/>
      <c r="H21" s="37" t="n"/>
      <c r="I21" s="37" t="n"/>
      <c r="J21" s="45" t="n"/>
      <c r="K21" s="36" t="n"/>
      <c r="L21" s="37" t="n"/>
    </row>
    <row r="22" ht="21" customHeight="true">
      <c r="A22" s="36" t="n"/>
      <c r="B22" s="45" t="n"/>
      <c r="C22" s="37" t="n"/>
      <c r="D22" s="38" t="n"/>
      <c r="E22" s="39" t="n"/>
      <c r="F22" s="37" t="n"/>
      <c r="G22" s="39" t="n"/>
      <c r="H22" s="37" t="n"/>
      <c r="I22" s="37" t="n"/>
      <c r="J22" s="45" t="n"/>
      <c r="K22" s="36" t="n"/>
      <c r="L22" s="37" t="n"/>
    </row>
    <row r="23" ht="21" customHeight="true">
      <c r="A23" s="36" t="n"/>
      <c r="B23" s="45" t="n"/>
      <c r="C23" s="37" t="n"/>
      <c r="D23" s="38" t="n"/>
      <c r="E23" s="39" t="n"/>
      <c r="F23" s="37" t="n"/>
      <c r="G23" s="39" t="n"/>
      <c r="H23" s="37" t="n"/>
      <c r="I23" s="37" t="n"/>
      <c r="J23" s="45" t="n"/>
      <c r="K23" s="36" t="n"/>
      <c r="L23" s="37" t="n"/>
    </row>
    <row r="24" ht="21" customHeight="true">
      <c r="A24" s="36" t="n"/>
      <c r="B24" s="45" t="n"/>
      <c r="C24" s="37" t="n"/>
      <c r="D24" s="38" t="n"/>
      <c r="E24" s="39" t="n"/>
      <c r="F24" s="37" t="n"/>
      <c r="G24" s="39" t="n"/>
      <c r="H24" s="37" t="n"/>
      <c r="I24" s="37" t="n"/>
      <c r="J24" s="45" t="n"/>
      <c r="K24" s="36" t="n"/>
      <c r="L24" s="37" t="n"/>
    </row>
    <row r="25" ht="21" customHeight="true">
      <c r="A25" s="36" t="n"/>
      <c r="B25" s="45" t="n"/>
      <c r="C25" s="37" t="n"/>
      <c r="D25" s="38" t="n"/>
      <c r="E25" s="39" t="n"/>
      <c r="F25" s="37" t="n"/>
      <c r="G25" s="39" t="n"/>
      <c r="H25" s="37" t="n"/>
      <c r="I25" s="37" t="n"/>
      <c r="J25" s="45" t="n"/>
      <c r="K25" s="36" t="n"/>
      <c r="L25" s="37" t="n"/>
    </row>
    <row r="26" ht="21" customHeight="true">
      <c r="A26" s="36" t="n"/>
      <c r="B26" s="45" t="n"/>
      <c r="C26" s="37" t="n"/>
      <c r="D26" s="38" t="n"/>
      <c r="E26" s="39" t="n"/>
      <c r="F26" s="37" t="n"/>
      <c r="G26" s="39" t="n"/>
      <c r="H26" s="37" t="n"/>
      <c r="I26" s="37" t="n"/>
      <c r="J26" s="45" t="n"/>
      <c r="K26" s="36" t="n"/>
      <c r="L26" s="37" t="n"/>
    </row>
    <row r="27" ht="21" customHeight="true">
      <c r="A27" s="36" t="n"/>
      <c r="B27" s="45" t="n"/>
      <c r="C27" s="37" t="n"/>
      <c r="D27" s="38" t="n"/>
      <c r="E27" s="39" t="n"/>
      <c r="F27" s="37" t="n"/>
      <c r="G27" s="39" t="n"/>
      <c r="H27" s="37" t="n"/>
      <c r="I27" s="37" t="n"/>
      <c r="J27" s="45" t="n"/>
      <c r="K27" s="36" t="n"/>
      <c r="L27" s="37" t="n"/>
    </row>
    <row r="28" ht="21" customHeight="true">
      <c r="A28" s="36" t="n"/>
      <c r="B28" s="45" t="n"/>
      <c r="C28" s="37" t="n"/>
      <c r="D28" s="38" t="n"/>
      <c r="E28" s="39" t="n"/>
      <c r="F28" s="37" t="n"/>
      <c r="G28" s="39" t="n"/>
      <c r="H28" s="37" t="n"/>
      <c r="I28" s="37" t="n"/>
      <c r="J28" s="45" t="n"/>
      <c r="K28" s="36" t="n"/>
      <c r="L28" s="37" t="n"/>
    </row>
    <row r="29" ht="21" customHeight="true">
      <c r="A29" s="36" t="n"/>
      <c r="B29" s="45" t="n"/>
      <c r="C29" s="37" t="n"/>
      <c r="D29" s="38" t="n"/>
      <c r="E29" s="39" t="n"/>
      <c r="F29" s="37" t="n"/>
      <c r="G29" s="39" t="n"/>
      <c r="H29" s="37" t="n"/>
      <c r="I29" s="37" t="n"/>
      <c r="J29" s="45" t="n"/>
      <c r="K29" s="36" t="n"/>
      <c r="L29" s="37" t="n"/>
    </row>
    <row r="30" ht="21" customHeight="true">
      <c r="A30" s="36" t="n"/>
      <c r="B30" s="45" t="n"/>
      <c r="C30" s="37" t="n"/>
      <c r="D30" s="38" t="n"/>
      <c r="E30" s="39" t="n"/>
      <c r="F30" s="37" t="n"/>
      <c r="G30" s="39" t="n"/>
      <c r="H30" s="37" t="n"/>
      <c r="I30" s="37" t="n"/>
      <c r="J30" s="45" t="n"/>
      <c r="K30" s="36" t="n"/>
      <c r="L30" s="37" t="n"/>
    </row>
    <row r="31" ht="21" customHeight="true">
      <c r="A31" s="36" t="n"/>
      <c r="B31" s="45" t="n"/>
      <c r="C31" s="37" t="n"/>
      <c r="D31" s="38" t="n"/>
      <c r="E31" s="39" t="n"/>
      <c r="F31" s="37" t="n"/>
      <c r="G31" s="39" t="n"/>
      <c r="H31" s="37" t="n"/>
      <c r="I31" s="37" t="n"/>
      <c r="J31" s="45" t="n"/>
      <c r="K31" s="36" t="n"/>
      <c r="L31" s="37" t="n"/>
    </row>
    <row r="32" ht="21" customHeight="true">
      <c r="A32" s="36" t="n"/>
      <c r="B32" s="45" t="n"/>
      <c r="C32" s="37" t="n"/>
      <c r="D32" s="38" t="n"/>
      <c r="E32" s="39" t="n"/>
      <c r="F32" s="37" t="n"/>
      <c r="G32" s="39" t="n"/>
      <c r="H32" s="37" t="n"/>
      <c r="I32" s="37" t="n"/>
      <c r="J32" s="45" t="n"/>
      <c r="K32" s="36" t="n"/>
      <c r="L32" s="37" t="n"/>
    </row>
    <row r="33" ht="21" customHeight="true">
      <c r="A33" s="36" t="n"/>
      <c r="B33" s="45" t="n"/>
      <c r="C33" s="37" t="n"/>
      <c r="D33" s="38" t="n"/>
      <c r="E33" s="39" t="n"/>
      <c r="F33" s="37" t="n"/>
      <c r="G33" s="39" t="n"/>
      <c r="H33" s="37" t="n"/>
      <c r="I33" s="37" t="n"/>
      <c r="J33" s="45" t="n"/>
      <c r="K33" s="36" t="n"/>
      <c r="L33" s="37" t="n"/>
    </row>
    <row r="34" ht="21" customHeight="true">
      <c r="A34" s="36" t="n"/>
      <c r="B34" s="45" t="n"/>
      <c r="C34" s="37" t="n"/>
      <c r="D34" s="38" t="n"/>
      <c r="E34" s="39" t="n"/>
      <c r="F34" s="37" t="n"/>
      <c r="G34" s="39" t="n"/>
      <c r="H34" s="37" t="n"/>
      <c r="I34" s="37" t="n"/>
      <c r="J34" s="45" t="n"/>
      <c r="K34" s="36" t="n"/>
      <c r="L34" s="37" t="n"/>
    </row>
    <row r="35" ht="21" customHeight="true">
      <c r="A35" s="36" t="n"/>
      <c r="B35" s="45" t="n"/>
      <c r="C35" s="37" t="n"/>
      <c r="D35" s="38" t="n"/>
      <c r="E35" s="39" t="n"/>
      <c r="F35" s="37" t="n"/>
      <c r="G35" s="39" t="n"/>
      <c r="H35" s="37" t="n"/>
      <c r="I35" s="37" t="n"/>
      <c r="J35" s="45" t="n"/>
      <c r="K35" s="36" t="n"/>
      <c r="L35" s="37" t="n"/>
    </row>
    <row r="36" ht="21" customHeight="true">
      <c r="A36" s="36" t="n"/>
      <c r="B36" s="45" t="n"/>
      <c r="C36" s="37" t="n"/>
      <c r="D36" s="38" t="n"/>
      <c r="E36" s="39" t="n"/>
      <c r="F36" s="37" t="n"/>
      <c r="G36" s="39" t="n"/>
      <c r="H36" s="37" t="n"/>
      <c r="I36" s="37" t="n"/>
      <c r="J36" s="45" t="n"/>
      <c r="K36" s="36" t="n"/>
      <c r="L36" s="37" t="n"/>
    </row>
    <row r="37" ht="21" customHeight="true">
      <c r="A37" s="36" t="n"/>
      <c r="B37" s="45" t="n"/>
      <c r="C37" s="37" t="n"/>
      <c r="D37" s="38" t="n"/>
      <c r="E37" s="39" t="n"/>
      <c r="F37" s="37" t="n"/>
      <c r="G37" s="39" t="n"/>
      <c r="H37" s="37" t="n"/>
      <c r="I37" s="37" t="n"/>
      <c r="J37" s="45" t="n"/>
      <c r="K37" s="36" t="n"/>
      <c r="L37" s="37" t="n"/>
    </row>
    <row r="38" ht="21" customHeight="true">
      <c r="A38" s="36" t="n"/>
      <c r="B38" s="45" t="n"/>
      <c r="C38" s="37" t="n"/>
      <c r="D38" s="38" t="n"/>
      <c r="E38" s="39" t="n"/>
      <c r="F38" s="37" t="n"/>
      <c r="G38" s="39" t="n"/>
      <c r="H38" s="37" t="n"/>
      <c r="I38" s="37" t="n"/>
      <c r="J38" s="45" t="n"/>
      <c r="K38" s="36" t="n"/>
      <c r="L38" s="37" t="n"/>
    </row>
    <row r="39" ht="21" customHeight="true">
      <c r="A39" s="36" t="n"/>
      <c r="B39" s="45" t="n"/>
      <c r="C39" s="37" t="n"/>
      <c r="D39" s="38" t="n"/>
      <c r="E39" s="39" t="n"/>
      <c r="F39" s="37" t="n"/>
      <c r="G39" s="39" t="n"/>
      <c r="H39" s="37" t="n"/>
      <c r="I39" s="37" t="n"/>
      <c r="J39" s="45" t="n"/>
      <c r="K39" s="36" t="n"/>
      <c r="L39" s="37" t="n"/>
    </row>
    <row r="40" ht="21" customHeight="true">
      <c r="A40" s="36" t="n"/>
      <c r="B40" s="45" t="n"/>
      <c r="C40" s="37" t="n"/>
      <c r="D40" s="38" t="n"/>
      <c r="E40" s="39" t="n"/>
      <c r="F40" s="37" t="n"/>
      <c r="G40" s="39" t="n"/>
      <c r="H40" s="37" t="n"/>
      <c r="I40" s="37" t="n"/>
      <c r="J40" s="45" t="n"/>
      <c r="K40" s="36" t="n"/>
      <c r="L40" s="37" t="n"/>
    </row>
    <row r="41" ht="21" customHeight="true">
      <c r="A41" s="36" t="n"/>
      <c r="B41" s="45" t="n"/>
      <c r="C41" s="37" t="n"/>
      <c r="D41" s="38" t="n"/>
      <c r="E41" s="39" t="n"/>
      <c r="F41" s="37" t="n"/>
      <c r="G41" s="39" t="n"/>
      <c r="H41" s="37" t="n"/>
      <c r="I41" s="37" t="n"/>
      <c r="J41" s="45" t="n"/>
      <c r="K41" s="36" t="n"/>
      <c r="L41" s="37" t="n"/>
    </row>
    <row r="42" ht="21" customHeight="true">
      <c r="A42" s="36" t="n"/>
      <c r="B42" s="45" t="n"/>
      <c r="C42" s="37" t="n"/>
      <c r="D42" s="38" t="n"/>
      <c r="E42" s="39" t="n"/>
      <c r="F42" s="37" t="n"/>
      <c r="G42" s="39" t="n"/>
      <c r="H42" s="37" t="n"/>
      <c r="I42" s="37" t="n"/>
      <c r="J42" s="45" t="n"/>
      <c r="K42" s="36" t="n"/>
      <c r="L42" s="37" t="n"/>
    </row>
    <row r="43" ht="21" customHeight="true">
      <c r="A43" s="36" t="n"/>
      <c r="B43" s="45" t="n"/>
      <c r="C43" s="37" t="n"/>
      <c r="D43" s="38" t="n"/>
      <c r="E43" s="39" t="n"/>
      <c r="F43" s="37" t="n"/>
      <c r="G43" s="39" t="n"/>
      <c r="H43" s="37" t="n"/>
      <c r="I43" s="37" t="n"/>
      <c r="J43" s="45" t="n"/>
      <c r="K43" s="36" t="n"/>
      <c r="L43" s="37" t="n"/>
    </row>
    <row r="44" ht="21" customHeight="true">
      <c r="A44" s="36" t="n"/>
      <c r="B44" s="45" t="n"/>
      <c r="C44" s="37" t="n"/>
      <c r="D44" s="38" t="n"/>
      <c r="E44" s="39" t="n"/>
      <c r="F44" s="37" t="n"/>
      <c r="G44" s="39" t="n"/>
      <c r="H44" s="37" t="n"/>
      <c r="I44" s="37" t="n"/>
      <c r="J44" s="45" t="n"/>
      <c r="K44" s="36" t="n"/>
      <c r="L44" s="37" t="n"/>
    </row>
    <row r="45" ht="21" customHeight="true">
      <c r="A45" s="36" t="n"/>
      <c r="B45" s="45" t="n"/>
      <c r="C45" s="37" t="n"/>
      <c r="D45" s="38" t="n"/>
      <c r="E45" s="39" t="n"/>
      <c r="F45" s="37" t="n"/>
      <c r="G45" s="39" t="n"/>
      <c r="H45" s="37" t="n"/>
      <c r="I45" s="37" t="n"/>
      <c r="J45" s="45" t="n"/>
      <c r="K45" s="36" t="n"/>
      <c r="L45" s="37" t="n"/>
    </row>
    <row r="46" ht="21" customHeight="true">
      <c r="A46" s="36" t="n"/>
      <c r="B46" s="45" t="n"/>
      <c r="C46" s="37" t="n"/>
      <c r="D46" s="38" t="n"/>
      <c r="E46" s="39" t="n"/>
      <c r="F46" s="37" t="n"/>
      <c r="G46" s="39" t="n"/>
      <c r="H46" s="37" t="n"/>
      <c r="I46" s="37" t="n"/>
      <c r="J46" s="45" t="n"/>
      <c r="K46" s="36" t="n"/>
      <c r="L46" s="37" t="n"/>
    </row>
    <row r="47" ht="21" customHeight="true">
      <c r="A47" s="36" t="n"/>
      <c r="B47" s="45" t="n"/>
      <c r="C47" s="37" t="n"/>
      <c r="D47" s="38" t="n"/>
      <c r="E47" s="39" t="n"/>
      <c r="F47" s="37" t="n"/>
      <c r="G47" s="39" t="n"/>
      <c r="H47" s="37" t="n"/>
      <c r="I47" s="37" t="n"/>
      <c r="J47" s="45" t="n"/>
      <c r="K47" s="36" t="n"/>
      <c r="L47" s="37" t="n"/>
    </row>
    <row r="48" ht="21" customHeight="true">
      <c r="A48" s="36" t="n"/>
      <c r="B48" s="45" t="n"/>
      <c r="C48" s="37" t="n"/>
      <c r="D48" s="38" t="n"/>
      <c r="E48" s="39" t="n"/>
      <c r="F48" s="37" t="n"/>
      <c r="G48" s="39" t="n"/>
      <c r="H48" s="37" t="n"/>
      <c r="I48" s="37" t="n"/>
      <c r="J48" s="45" t="n"/>
      <c r="K48" s="36" t="n"/>
      <c r="L48" s="37" t="n"/>
    </row>
    <row r="49" ht="21" customHeight="true">
      <c r="A49" s="36" t="n"/>
      <c r="B49" s="45" t="n"/>
      <c r="C49" s="37" t="n"/>
      <c r="D49" s="38" t="n"/>
      <c r="E49" s="39" t="n"/>
      <c r="F49" s="37" t="n"/>
      <c r="G49" s="39" t="n"/>
      <c r="H49" s="37" t="n"/>
      <c r="I49" s="37" t="n"/>
      <c r="J49" s="45" t="n"/>
      <c r="K49" s="36" t="n"/>
      <c r="L49" s="37" t="n"/>
    </row>
    <row r="50" ht="21" customHeight="true">
      <c r="A50" s="36" t="n"/>
      <c r="B50" s="45" t="n"/>
      <c r="C50" s="37" t="n"/>
      <c r="D50" s="38" t="n"/>
      <c r="E50" s="39" t="n"/>
      <c r="F50" s="37" t="n"/>
      <c r="G50" s="39" t="n"/>
      <c r="H50" s="37" t="n"/>
      <c r="I50" s="37" t="n"/>
      <c r="J50" s="45" t="n"/>
      <c r="K50" s="36" t="n"/>
      <c r="L50" s="37" t="n"/>
    </row>
    <row r="51" ht="21" customHeight="true">
      <c r="A51" s="36" t="n"/>
      <c r="B51" s="45" t="n"/>
      <c r="C51" s="37" t="n"/>
      <c r="D51" s="38" t="n"/>
      <c r="E51" s="39" t="n"/>
      <c r="F51" s="37" t="n"/>
      <c r="G51" s="39" t="n"/>
      <c r="H51" s="37" t="n"/>
      <c r="I51" s="37" t="n"/>
      <c r="J51" s="45" t="n"/>
      <c r="K51" s="36" t="n"/>
      <c r="L51" s="37" t="n"/>
    </row>
    <row r="52" ht="21" customHeight="true">
      <c r="A52" s="36" t="n"/>
      <c r="B52" s="45" t="n"/>
      <c r="C52" s="37" t="n"/>
      <c r="D52" s="38" t="n"/>
      <c r="E52" s="39" t="n"/>
      <c r="F52" s="37" t="n"/>
      <c r="G52" s="39" t="n"/>
      <c r="H52" s="37" t="n"/>
      <c r="I52" s="37" t="n"/>
      <c r="J52" s="45" t="n"/>
      <c r="K52" s="36" t="n"/>
      <c r="L52" s="37" t="n"/>
    </row>
    <row r="53" ht="21" customHeight="true">
      <c r="A53" s="36" t="n"/>
      <c r="B53" s="45" t="n"/>
      <c r="C53" s="37" t="n"/>
      <c r="D53" s="38" t="n"/>
      <c r="E53" s="39" t="n"/>
      <c r="F53" s="37" t="n"/>
      <c r="G53" s="39" t="n"/>
      <c r="H53" s="37" t="n"/>
      <c r="I53" s="37" t="n"/>
      <c r="J53" s="45" t="n"/>
      <c r="K53" s="36" t="n"/>
      <c r="L53" s="37" t="n"/>
    </row>
    <row r="54" ht="21" customHeight="true">
      <c r="A54" s="36" t="n"/>
      <c r="B54" s="45" t="n"/>
      <c r="C54" s="37" t="n"/>
      <c r="D54" s="38" t="n"/>
      <c r="E54" s="39" t="n"/>
      <c r="F54" s="37" t="n"/>
      <c r="G54" s="39" t="n"/>
      <c r="H54" s="37" t="n"/>
      <c r="I54" s="37" t="n"/>
      <c r="J54" s="45" t="n"/>
      <c r="K54" s="36" t="n"/>
      <c r="L54" s="37" t="n"/>
    </row>
    <row r="55" ht="21" customHeight="true">
      <c r="A55" s="36" t="n"/>
      <c r="B55" s="45" t="n"/>
      <c r="C55" s="37" t="n"/>
      <c r="D55" s="38" t="n"/>
      <c r="E55" s="39" t="n"/>
      <c r="F55" s="37" t="n"/>
      <c r="G55" s="39" t="n"/>
      <c r="H55" s="37" t="n"/>
      <c r="I55" s="37" t="n"/>
      <c r="J55" s="45" t="n"/>
      <c r="K55" s="36" t="n"/>
      <c r="L55" s="37" t="n"/>
    </row>
    <row r="56" ht="21" customHeight="true">
      <c r="A56" s="36" t="n"/>
      <c r="B56" s="45" t="n"/>
      <c r="C56" s="37" t="n"/>
      <c r="D56" s="38" t="n"/>
      <c r="E56" s="39" t="n"/>
      <c r="F56" s="37" t="n"/>
      <c r="G56" s="39" t="n"/>
      <c r="H56" s="37" t="n"/>
      <c r="I56" s="37" t="n"/>
      <c r="J56" s="45" t="n"/>
      <c r="K56" s="36" t="n"/>
      <c r="L56" s="37" t="n"/>
    </row>
    <row r="57" ht="21" customHeight="true">
      <c r="A57" s="36" t="n"/>
      <c r="B57" s="45" t="n"/>
      <c r="C57" s="37" t="n"/>
      <c r="D57" s="38" t="n"/>
      <c r="E57" s="39" t="n"/>
      <c r="F57" s="37" t="n"/>
      <c r="G57" s="39" t="n"/>
      <c r="H57" s="37" t="n"/>
      <c r="I57" s="37" t="n"/>
      <c r="J57" s="45" t="n"/>
      <c r="K57" s="36" t="n"/>
      <c r="L57" s="37" t="n"/>
    </row>
    <row r="58" ht="21" customHeight="true">
      <c r="A58" s="36" t="n"/>
      <c r="B58" s="45" t="n"/>
      <c r="C58" s="37" t="n"/>
      <c r="D58" s="38" t="n"/>
      <c r="E58" s="39" t="n"/>
      <c r="F58" s="37" t="n"/>
      <c r="G58" s="39" t="n"/>
      <c r="H58" s="37" t="n"/>
      <c r="I58" s="37" t="n"/>
      <c r="J58" s="45" t="n"/>
      <c r="K58" s="36" t="n"/>
      <c r="L58" s="37" t="n"/>
    </row>
    <row r="59" ht="21" customHeight="true">
      <c r="A59" s="36" t="n"/>
      <c r="B59" s="45" t="n"/>
      <c r="C59" s="37" t="n"/>
      <c r="D59" s="38" t="n"/>
      <c r="E59" s="39" t="n"/>
      <c r="F59" s="37" t="n"/>
      <c r="G59" s="39" t="n"/>
      <c r="H59" s="37" t="n"/>
      <c r="I59" s="37" t="n"/>
      <c r="J59" s="45" t="n"/>
      <c r="K59" s="36" t="n"/>
      <c r="L59" s="37" t="n"/>
    </row>
    <row r="60" ht="21" customHeight="true">
      <c r="A60" s="36" t="n"/>
      <c r="B60" s="45" t="n"/>
      <c r="C60" s="37" t="n"/>
      <c r="D60" s="38" t="n"/>
      <c r="E60" s="39" t="n"/>
      <c r="F60" s="37" t="n"/>
      <c r="G60" s="39" t="n"/>
      <c r="H60" s="37" t="n"/>
      <c r="I60" s="37" t="n"/>
      <c r="J60" s="45" t="n"/>
      <c r="K60" s="36" t="n"/>
      <c r="L60" s="37" t="n"/>
    </row>
    <row r="61" ht="21" customHeight="true">
      <c r="A61" s="36" t="n"/>
      <c r="B61" s="45" t="n"/>
      <c r="C61" s="37" t="n"/>
      <c r="D61" s="38" t="n"/>
      <c r="E61" s="39" t="n"/>
      <c r="F61" s="37" t="n"/>
      <c r="G61" s="39" t="n"/>
      <c r="H61" s="37" t="n"/>
      <c r="I61" s="37" t="n"/>
      <c r="J61" s="45" t="n"/>
      <c r="K61" s="36" t="n"/>
      <c r="L61" s="37" t="n"/>
    </row>
    <row r="62" ht="21" customHeight="true">
      <c r="A62" s="36" t="n"/>
      <c r="B62" s="45" t="n"/>
      <c r="C62" s="37" t="n"/>
      <c r="D62" s="38" t="n"/>
      <c r="E62" s="39" t="n"/>
      <c r="F62" s="37" t="n"/>
      <c r="G62" s="39" t="n"/>
      <c r="H62" s="37" t="n"/>
      <c r="I62" s="37" t="n"/>
      <c r="J62" s="45" t="n"/>
      <c r="K62" s="36" t="n"/>
      <c r="L62" s="37" t="n"/>
    </row>
    <row r="63" ht="21" customHeight="true">
      <c r="A63" s="36" t="n"/>
      <c r="B63" s="45" t="n"/>
      <c r="C63" s="37" t="n"/>
      <c r="D63" s="38" t="n"/>
      <c r="E63" s="39" t="n"/>
      <c r="F63" s="37" t="n"/>
      <c r="G63" s="39" t="n"/>
      <c r="H63" s="37" t="n"/>
      <c r="I63" s="37" t="n"/>
      <c r="J63" s="45" t="n"/>
      <c r="K63" s="36" t="n"/>
      <c r="L63" s="37" t="n"/>
    </row>
    <row r="64" ht="21" customHeight="true">
      <c r="A64" s="36" t="n"/>
      <c r="B64" s="45" t="n"/>
      <c r="C64" s="37" t="n"/>
      <c r="D64" s="38" t="n"/>
      <c r="E64" s="39" t="n"/>
      <c r="F64" s="37" t="n"/>
      <c r="G64" s="39" t="n"/>
      <c r="H64" s="37" t="n"/>
      <c r="I64" s="37" t="n"/>
      <c r="J64" s="45" t="n"/>
      <c r="K64" s="36" t="n"/>
      <c r="L64" s="37" t="n"/>
    </row>
    <row r="65" ht="21" customHeight="true">
      <c r="A65" s="36" t="n"/>
      <c r="B65" s="45" t="n"/>
      <c r="C65" s="37" t="n"/>
      <c r="D65" s="38" t="n"/>
      <c r="E65" s="39" t="n"/>
      <c r="F65" s="37" t="n"/>
      <c r="G65" s="39" t="n"/>
      <c r="H65" s="37" t="n"/>
      <c r="I65" s="37" t="n"/>
      <c r="J65" s="45" t="n"/>
      <c r="K65" s="36" t="n"/>
      <c r="L65" s="37" t="n"/>
    </row>
    <row r="66" ht="21" customHeight="true">
      <c r="A66" s="36" t="n"/>
      <c r="B66" s="45" t="n"/>
      <c r="C66" s="37" t="n"/>
      <c r="D66" s="38" t="n"/>
      <c r="E66" s="39" t="n"/>
      <c r="F66" s="37" t="n"/>
      <c r="G66" s="39" t="n"/>
      <c r="H66" s="37" t="n"/>
      <c r="I66" s="37" t="n"/>
      <c r="J66" s="45" t="n"/>
      <c r="K66" s="36" t="n"/>
      <c r="L66" s="37" t="n"/>
    </row>
    <row r="67" ht="21" customHeight="true">
      <c r="A67" s="36" t="n"/>
      <c r="B67" s="45" t="n"/>
      <c r="C67" s="37" t="n"/>
      <c r="D67" s="38" t="n"/>
      <c r="E67" s="39" t="n"/>
      <c r="F67" s="37" t="n"/>
      <c r="G67" s="39" t="n"/>
      <c r="H67" s="37" t="n"/>
      <c r="I67" s="37" t="n"/>
      <c r="J67" s="45" t="n"/>
      <c r="K67" s="36" t="n"/>
      <c r="L67" s="37" t="n"/>
    </row>
    <row r="68" ht="21" customHeight="true">
      <c r="A68" s="36" t="n"/>
      <c r="B68" s="45" t="n"/>
      <c r="C68" s="37" t="n"/>
      <c r="D68" s="38" t="n"/>
      <c r="E68" s="39" t="n"/>
      <c r="F68" s="37" t="n"/>
      <c r="G68" s="39" t="n"/>
      <c r="H68" s="37" t="n"/>
      <c r="I68" s="37" t="n"/>
      <c r="J68" s="45" t="n"/>
      <c r="K68" s="36" t="n"/>
      <c r="L68" s="37" t="n"/>
    </row>
    <row r="69" ht="21" customHeight="true">
      <c r="A69" s="36" t="n"/>
      <c r="B69" s="45" t="n"/>
      <c r="C69" s="37" t="n"/>
      <c r="D69" s="38" t="n"/>
      <c r="E69" s="39" t="n"/>
      <c r="F69" s="37" t="n"/>
      <c r="G69" s="39" t="n"/>
      <c r="H69" s="37" t="n"/>
      <c r="I69" s="37" t="n"/>
      <c r="J69" s="45" t="n"/>
      <c r="K69" s="36" t="n"/>
      <c r="L69" s="37" t="n"/>
    </row>
    <row r="70" ht="21" customHeight="true">
      <c r="A70" s="36" t="n"/>
      <c r="B70" s="45" t="n"/>
      <c r="C70" s="37" t="n"/>
      <c r="D70" s="38" t="n"/>
      <c r="E70" s="39" t="n"/>
      <c r="F70" s="37" t="n"/>
      <c r="G70" s="39" t="n"/>
      <c r="H70" s="37" t="n"/>
      <c r="I70" s="37" t="n"/>
      <c r="J70" s="45" t="n"/>
      <c r="K70" s="36" t="n"/>
      <c r="L70" s="37" t="n"/>
    </row>
    <row r="71" ht="21" customHeight="true">
      <c r="A71" s="36" t="n"/>
      <c r="B71" s="45" t="n"/>
      <c r="C71" s="37" t="n"/>
      <c r="D71" s="38" t="n"/>
      <c r="E71" s="39" t="n"/>
      <c r="F71" s="37" t="n"/>
      <c r="G71" s="39" t="n"/>
      <c r="H71" s="37" t="n"/>
      <c r="I71" s="37" t="n"/>
      <c r="J71" s="45" t="n"/>
      <c r="K71" s="36" t="n"/>
      <c r="L71" s="37" t="n"/>
    </row>
    <row r="72" ht="21" customHeight="true">
      <c r="A72" s="36" t="n"/>
      <c r="B72" s="45" t="n"/>
      <c r="C72" s="37" t="n"/>
      <c r="D72" s="38" t="n"/>
      <c r="E72" s="39" t="n"/>
      <c r="F72" s="37" t="n"/>
      <c r="G72" s="39" t="n"/>
      <c r="H72" s="37" t="n"/>
      <c r="I72" s="37" t="n"/>
      <c r="J72" s="45" t="n"/>
      <c r="K72" s="36" t="n"/>
      <c r="L72" s="37" t="n"/>
    </row>
    <row r="73" ht="21" customHeight="true">
      <c r="A73" s="36" t="n"/>
      <c r="B73" s="45" t="n"/>
      <c r="C73" s="37" t="n"/>
      <c r="D73" s="38" t="n"/>
      <c r="E73" s="39" t="n"/>
      <c r="F73" s="37" t="n"/>
      <c r="G73" s="39" t="n"/>
      <c r="H73" s="37" t="n"/>
      <c r="I73" s="37" t="n"/>
      <c r="J73" s="45" t="n"/>
      <c r="K73" s="36" t="n"/>
      <c r="L73" s="37" t="n"/>
    </row>
    <row r="74" ht="21" customHeight="true">
      <c r="A74" s="36" t="n"/>
      <c r="B74" s="45" t="n"/>
      <c r="C74" s="37" t="n"/>
      <c r="D74" s="38" t="n"/>
      <c r="E74" s="39" t="n"/>
      <c r="F74" s="37" t="n"/>
      <c r="G74" s="39" t="n"/>
      <c r="H74" s="37" t="n"/>
      <c r="I74" s="37" t="n"/>
      <c r="J74" s="45" t="n"/>
      <c r="K74" s="36" t="n"/>
      <c r="L74" s="37" t="n"/>
    </row>
    <row r="75" ht="21" customHeight="true">
      <c r="A75" s="36" t="n"/>
      <c r="B75" s="45" t="n"/>
      <c r="C75" s="37" t="n"/>
      <c r="D75" s="38" t="n"/>
      <c r="E75" s="39" t="n"/>
      <c r="F75" s="37" t="n"/>
      <c r="G75" s="39" t="n"/>
      <c r="H75" s="37" t="n"/>
      <c r="I75" s="37" t="n"/>
      <c r="J75" s="45" t="n"/>
      <c r="K75" s="36" t="n"/>
      <c r="L75" s="37" t="n"/>
    </row>
    <row r="76" ht="21" customHeight="true">
      <c r="A76" s="36" t="n"/>
      <c r="B76" s="45" t="n"/>
      <c r="C76" s="37" t="n"/>
      <c r="D76" s="38" t="n"/>
      <c r="E76" s="39" t="n"/>
      <c r="F76" s="37" t="n"/>
      <c r="G76" s="39" t="n"/>
      <c r="H76" s="37" t="n"/>
      <c r="I76" s="37" t="n"/>
      <c r="J76" s="45" t="n"/>
      <c r="K76" s="36" t="n"/>
      <c r="L76" s="37" t="n"/>
    </row>
    <row r="77" ht="21" customHeight="true">
      <c r="A77" s="36" t="n"/>
      <c r="B77" s="45" t="n"/>
      <c r="C77" s="37" t="n"/>
      <c r="D77" s="38" t="n"/>
      <c r="E77" s="39" t="n"/>
      <c r="F77" s="37" t="n"/>
      <c r="G77" s="39" t="n"/>
      <c r="H77" s="37" t="n"/>
      <c r="I77" s="37" t="n"/>
      <c r="J77" s="45" t="n"/>
      <c r="K77" s="36" t="n"/>
      <c r="L77" s="37" t="n"/>
    </row>
    <row r="78" ht="21" customHeight="true">
      <c r="A78" s="36" t="n"/>
      <c r="B78" s="45" t="n"/>
      <c r="C78" s="37" t="n"/>
      <c r="D78" s="38" t="n"/>
      <c r="E78" s="39" t="n"/>
      <c r="F78" s="37" t="n"/>
      <c r="G78" s="39" t="n"/>
      <c r="H78" s="37" t="n"/>
      <c r="I78" s="37" t="n"/>
      <c r="J78" s="45" t="n"/>
      <c r="K78" s="36" t="n"/>
      <c r="L78" s="37" t="n"/>
    </row>
    <row r="79" ht="21" customHeight="true">
      <c r="A79" s="36" t="n"/>
      <c r="B79" s="45" t="n"/>
      <c r="C79" s="37" t="n"/>
      <c r="D79" s="38" t="n"/>
      <c r="E79" s="39" t="n"/>
      <c r="F79" s="37" t="n"/>
      <c r="G79" s="39" t="n"/>
      <c r="H79" s="37" t="n"/>
      <c r="I79" s="37" t="n"/>
      <c r="J79" s="45" t="n"/>
      <c r="K79" s="36" t="n"/>
      <c r="L79" s="37" t="n"/>
    </row>
    <row r="80" ht="21" customHeight="true">
      <c r="A80" s="36" t="n"/>
      <c r="B80" s="45" t="n"/>
      <c r="C80" s="37" t="n"/>
      <c r="D80" s="38" t="n"/>
      <c r="E80" s="39" t="n"/>
      <c r="F80" s="37" t="n"/>
      <c r="G80" s="39" t="n"/>
      <c r="H80" s="37" t="n"/>
      <c r="I80" s="37" t="n"/>
      <c r="J80" s="45" t="n"/>
      <c r="K80" s="36" t="n"/>
      <c r="L80" s="37" t="n"/>
    </row>
    <row r="81" ht="21" customHeight="true">
      <c r="A81" s="36" t="n"/>
      <c r="B81" s="45" t="n"/>
      <c r="C81" s="37" t="n"/>
      <c r="D81" s="38" t="n"/>
      <c r="E81" s="39" t="n"/>
      <c r="F81" s="37" t="n"/>
      <c r="G81" s="39" t="n"/>
      <c r="H81" s="37" t="n"/>
      <c r="I81" s="37" t="n"/>
      <c r="J81" s="45" t="n"/>
      <c r="K81" s="36" t="n"/>
      <c r="L81" s="37" t="n"/>
    </row>
    <row r="82" ht="21" customHeight="true">
      <c r="A82" s="36" t="n"/>
      <c r="B82" s="45" t="n"/>
      <c r="C82" s="37" t="n"/>
      <c r="D82" s="38" t="n"/>
      <c r="E82" s="39" t="n"/>
      <c r="F82" s="37" t="n"/>
      <c r="G82" s="39" t="n"/>
      <c r="H82" s="37" t="n"/>
      <c r="I82" s="37" t="n"/>
      <c r="J82" s="45" t="n"/>
      <c r="K82" s="36" t="n"/>
      <c r="L82" s="37" t="n"/>
    </row>
    <row r="83" ht="21" customHeight="true">
      <c r="A83" s="36" t="n"/>
      <c r="B83" s="45" t="n"/>
      <c r="C83" s="37" t="n"/>
      <c r="D83" s="38" t="n"/>
      <c r="E83" s="39" t="n"/>
      <c r="F83" s="37" t="n"/>
      <c r="G83" s="39" t="n"/>
      <c r="H83" s="37" t="n"/>
      <c r="I83" s="37" t="n"/>
      <c r="J83" s="45" t="n"/>
      <c r="K83" s="36" t="n"/>
      <c r="L83" s="37" t="n"/>
    </row>
    <row r="84" ht="21" customHeight="true">
      <c r="A84" s="36" t="n"/>
      <c r="B84" s="45" t="n"/>
      <c r="C84" s="37" t="n"/>
      <c r="D84" s="38" t="n"/>
      <c r="E84" s="39" t="n"/>
      <c r="F84" s="37" t="n"/>
      <c r="G84" s="39" t="n"/>
      <c r="H84" s="37" t="n"/>
      <c r="I84" s="37" t="n"/>
      <c r="J84" s="45" t="n"/>
      <c r="K84" s="36" t="n"/>
      <c r="L84" s="37" t="n"/>
    </row>
    <row r="85" ht="21" customHeight="true">
      <c r="A85" s="36" t="n"/>
      <c r="B85" s="45" t="n"/>
      <c r="C85" s="37" t="n"/>
      <c r="D85" s="38" t="n"/>
      <c r="E85" s="39" t="n"/>
      <c r="F85" s="37" t="n"/>
      <c r="G85" s="39" t="n"/>
      <c r="H85" s="37" t="n"/>
      <c r="I85" s="37" t="n"/>
      <c r="J85" s="45" t="n"/>
      <c r="K85" s="36" t="n"/>
      <c r="L85" s="37" t="n"/>
    </row>
    <row r="86" ht="21" customHeight="true">
      <c r="A86" s="36" t="n"/>
      <c r="B86" s="45" t="n"/>
      <c r="C86" s="37" t="n"/>
      <c r="D86" s="38" t="n"/>
      <c r="E86" s="39" t="n"/>
      <c r="F86" s="37" t="n"/>
      <c r="G86" s="39" t="n"/>
      <c r="H86" s="37" t="n"/>
      <c r="I86" s="37" t="n"/>
      <c r="J86" s="45" t="n"/>
      <c r="K86" s="36" t="n"/>
      <c r="L86" s="37" t="n"/>
    </row>
    <row r="87" ht="21" customHeight="true">
      <c r="A87" s="36" t="n"/>
      <c r="B87" s="45" t="n"/>
      <c r="C87" s="37" t="n"/>
      <c r="D87" s="38" t="n"/>
      <c r="E87" s="39" t="n"/>
      <c r="F87" s="37" t="n"/>
      <c r="G87" s="39" t="n"/>
      <c r="H87" s="37" t="n"/>
      <c r="I87" s="37" t="n"/>
      <c r="J87" s="45" t="n"/>
      <c r="K87" s="36" t="n"/>
      <c r="L87" s="37" t="n"/>
    </row>
    <row r="88" ht="21" customHeight="true">
      <c r="A88" s="36" t="n"/>
      <c r="B88" s="45" t="n"/>
      <c r="C88" s="37" t="n"/>
      <c r="D88" s="38" t="n"/>
      <c r="E88" s="39" t="n"/>
      <c r="F88" s="37" t="n"/>
      <c r="G88" s="39" t="n"/>
      <c r="H88" s="37" t="n"/>
      <c r="I88" s="37" t="n"/>
      <c r="J88" s="45" t="n"/>
      <c r="K88" s="36" t="n"/>
      <c r="L88" s="37" t="n"/>
    </row>
    <row r="89" ht="21" customHeight="true">
      <c r="A89" s="36" t="n"/>
      <c r="B89" s="45" t="n"/>
      <c r="C89" s="37" t="n"/>
      <c r="D89" s="38" t="n"/>
      <c r="E89" s="39" t="n"/>
      <c r="F89" s="37" t="n"/>
      <c r="G89" s="39" t="n"/>
      <c r="H89" s="37" t="n"/>
      <c r="I89" s="37" t="n"/>
      <c r="J89" s="45" t="n"/>
      <c r="K89" s="36" t="n"/>
      <c r="L89" s="37" t="n"/>
    </row>
    <row r="90" ht="21" customHeight="true">
      <c r="A90" s="36" t="n"/>
      <c r="B90" s="45" t="n"/>
      <c r="C90" s="37" t="n"/>
      <c r="D90" s="38" t="n"/>
      <c r="E90" s="39" t="n"/>
      <c r="F90" s="37" t="n"/>
      <c r="G90" s="39" t="n"/>
      <c r="H90" s="37" t="n"/>
      <c r="I90" s="37" t="n"/>
      <c r="J90" s="45" t="n"/>
      <c r="K90" s="36" t="n"/>
      <c r="L90" s="37" t="n"/>
    </row>
    <row r="91" ht="21" customHeight="true">
      <c r="A91" s="36" t="n"/>
      <c r="B91" s="45" t="n"/>
      <c r="C91" s="37" t="n"/>
      <c r="D91" s="38" t="n"/>
      <c r="E91" s="39" t="n"/>
      <c r="F91" s="37" t="n"/>
      <c r="G91" s="39" t="n"/>
      <c r="H91" s="37" t="n"/>
      <c r="I91" s="37" t="n"/>
      <c r="J91" s="45" t="n"/>
      <c r="K91" s="36" t="n"/>
      <c r="L91" s="37" t="n"/>
    </row>
    <row r="92" ht="21" customHeight="true">
      <c r="A92" s="36" t="n"/>
      <c r="B92" s="45" t="n"/>
      <c r="C92" s="37" t="n"/>
      <c r="D92" s="38" t="n"/>
      <c r="E92" s="39" t="n"/>
      <c r="F92" s="37" t="n"/>
      <c r="G92" s="39" t="n"/>
      <c r="H92" s="37" t="n"/>
      <c r="I92" s="37" t="n"/>
      <c r="J92" s="45" t="n"/>
      <c r="K92" s="36" t="n"/>
      <c r="L92" s="37" t="n"/>
    </row>
    <row r="93" ht="21" customHeight="true">
      <c r="A93" s="36" t="n"/>
      <c r="B93" s="45" t="n"/>
      <c r="C93" s="37" t="n"/>
      <c r="D93" s="38" t="n"/>
      <c r="E93" s="39" t="n"/>
      <c r="F93" s="37" t="n"/>
      <c r="G93" s="39" t="n"/>
      <c r="H93" s="37" t="n"/>
      <c r="I93" s="37" t="n"/>
      <c r="J93" s="45" t="n"/>
      <c r="K93" s="36" t="n"/>
      <c r="L93" s="37" t="n"/>
    </row>
    <row r="94" ht="21" customHeight="true">
      <c r="A94" s="36" t="n"/>
      <c r="B94" s="45" t="n"/>
      <c r="C94" s="37" t="n"/>
      <c r="D94" s="38" t="n"/>
      <c r="E94" s="39" t="n"/>
      <c r="F94" s="37" t="n"/>
      <c r="G94" s="39" t="n"/>
      <c r="H94" s="37" t="n"/>
      <c r="I94" s="37" t="n"/>
      <c r="J94" s="45" t="n"/>
      <c r="K94" s="36" t="n"/>
      <c r="L94" s="37" t="n"/>
    </row>
    <row r="95" ht="21" customHeight="true">
      <c r="A95" s="36" t="n"/>
      <c r="B95" s="45" t="n"/>
      <c r="C95" s="37" t="n"/>
      <c r="D95" s="38" t="n"/>
      <c r="E95" s="39" t="n"/>
      <c r="F95" s="37" t="n"/>
      <c r="G95" s="39" t="n"/>
      <c r="H95" s="37" t="n"/>
      <c r="I95" s="37" t="n"/>
      <c r="J95" s="45" t="n"/>
      <c r="K95" s="36" t="n"/>
      <c r="L95" s="37" t="n"/>
    </row>
    <row r="96" ht="21" customHeight="true">
      <c r="A96" s="36" t="n"/>
      <c r="B96" s="45" t="n"/>
      <c r="C96" s="37" t="n"/>
      <c r="D96" s="38" t="n"/>
      <c r="E96" s="39" t="n"/>
      <c r="F96" s="37" t="n"/>
      <c r="G96" s="39" t="n"/>
      <c r="H96" s="37" t="n"/>
      <c r="I96" s="37" t="n"/>
      <c r="J96" s="45" t="n"/>
      <c r="K96" s="36" t="n"/>
      <c r="L96" s="37" t="n"/>
    </row>
    <row r="97" ht="21" customHeight="true">
      <c r="A97" s="36" t="n"/>
      <c r="B97" s="45" t="n"/>
      <c r="C97" s="37" t="n"/>
      <c r="D97" s="38" t="n"/>
      <c r="E97" s="39" t="n"/>
      <c r="F97" s="37" t="n"/>
      <c r="G97" s="39" t="n"/>
      <c r="H97" s="37" t="n"/>
      <c r="I97" s="37" t="n"/>
      <c r="J97" s="45" t="n"/>
      <c r="K97" s="36" t="n"/>
      <c r="L97" s="37" t="n"/>
    </row>
    <row r="98" ht="21" customHeight="true">
      <c r="A98" s="36" t="n"/>
      <c r="B98" s="45" t="n"/>
      <c r="C98" s="37" t="n"/>
      <c r="D98" s="38" t="n"/>
      <c r="E98" s="39" t="n"/>
      <c r="F98" s="37" t="n"/>
      <c r="G98" s="39" t="n"/>
      <c r="H98" s="37" t="n"/>
      <c r="I98" s="37" t="n"/>
      <c r="J98" s="45" t="n"/>
      <c r="K98" s="36" t="n"/>
      <c r="L98" s="37" t="n"/>
    </row>
    <row r="99" ht="21" customHeight="true">
      <c r="A99" s="36" t="n"/>
      <c r="B99" s="45" t="n"/>
      <c r="C99" s="37" t="n"/>
      <c r="D99" s="38" t="n"/>
      <c r="E99" s="39" t="n"/>
      <c r="F99" s="37" t="n"/>
      <c r="G99" s="39" t="n"/>
      <c r="H99" s="37" t="n"/>
      <c r="I99" s="37" t="n"/>
      <c r="J99" s="45" t="n"/>
      <c r="K99" s="36" t="n"/>
      <c r="L99" s="37" t="n"/>
    </row>
    <row r="100" ht="21" customHeight="true">
      <c r="A100" s="36" t="n"/>
      <c r="B100" s="45" t="n"/>
      <c r="C100" s="37" t="n"/>
      <c r="D100" s="38" t="n"/>
      <c r="E100" s="39" t="n"/>
      <c r="F100" s="37" t="n"/>
      <c r="G100" s="39" t="n"/>
      <c r="H100" s="37" t="n"/>
      <c r="I100" s="37" t="n"/>
      <c r="J100" s="45" t="n"/>
      <c r="K100" s="36" t="n"/>
      <c r="L100" s="37" t="n"/>
    </row>
    <row r="101" ht="21" customHeight="true">
      <c r="A101" s="36" t="n"/>
      <c r="B101" s="45" t="n"/>
      <c r="C101" s="37" t="n"/>
      <c r="D101" s="38" t="n"/>
      <c r="E101" s="39" t="n"/>
      <c r="F101" s="37" t="n"/>
      <c r="G101" s="39" t="n"/>
      <c r="H101" s="37" t="n"/>
      <c r="I101" s="37" t="n"/>
      <c r="J101" s="45" t="n"/>
      <c r="K101" s="36" t="n"/>
      <c r="L101" s="37" t="n"/>
    </row>
    <row r="102" ht="21" customHeight="true">
      <c r="A102" s="36" t="n"/>
      <c r="B102" s="45" t="n"/>
      <c r="C102" s="37" t="n"/>
      <c r="D102" s="38" t="n"/>
      <c r="E102" s="39" t="n"/>
      <c r="F102" s="37" t="n"/>
      <c r="G102" s="39" t="n"/>
      <c r="H102" s="37" t="n"/>
      <c r="I102" s="37" t="n"/>
      <c r="J102" s="45" t="n"/>
      <c r="K102" s="36" t="n"/>
      <c r="L102" s="37" t="n"/>
    </row>
    <row r="103" ht="21" customHeight="true">
      <c r="A103" s="36" t="n"/>
      <c r="B103" s="45" t="n"/>
      <c r="C103" s="37" t="n"/>
      <c r="D103" s="38" t="n"/>
      <c r="E103" s="39" t="n"/>
      <c r="F103" s="37" t="n"/>
      <c r="G103" s="39" t="n"/>
      <c r="H103" s="37" t="n"/>
      <c r="I103" s="37" t="n"/>
      <c r="J103" s="45" t="n"/>
      <c r="K103" s="36" t="n"/>
      <c r="L103" s="37" t="n"/>
    </row>
    <row r="104" ht="21" customHeight="true">
      <c r="A104" s="36" t="n"/>
      <c r="B104" s="45" t="n"/>
      <c r="C104" s="37" t="n"/>
      <c r="D104" s="38" t="n"/>
      <c r="E104" s="39" t="n"/>
      <c r="F104" s="37" t="n"/>
      <c r="G104" s="39" t="n"/>
      <c r="H104" s="37" t="n"/>
      <c r="I104" s="37" t="n"/>
      <c r="J104" s="45" t="n"/>
      <c r="K104" s="36" t="n"/>
      <c r="L104" s="37" t="n"/>
    </row>
    <row r="105" ht="21" customHeight="true">
      <c r="A105" s="36" t="n"/>
      <c r="B105" s="45" t="n"/>
      <c r="C105" s="37" t="n"/>
      <c r="D105" s="38" t="n"/>
      <c r="E105" s="39" t="n"/>
      <c r="F105" s="37" t="n"/>
      <c r="G105" s="39" t="n"/>
      <c r="H105" s="37" t="n"/>
      <c r="I105" s="37" t="n"/>
      <c r="J105" s="45" t="n"/>
      <c r="K105" s="36" t="n"/>
      <c r="L105" s="37" t="n"/>
    </row>
    <row r="106" ht="21" customHeight="true">
      <c r="A106" s="36" t="n"/>
      <c r="B106" s="45" t="n"/>
      <c r="C106" s="37" t="n"/>
      <c r="D106" s="38" t="n"/>
      <c r="E106" s="39" t="n"/>
      <c r="F106" s="37" t="n"/>
      <c r="G106" s="39" t="n"/>
      <c r="H106" s="37" t="n"/>
      <c r="I106" s="37" t="n"/>
      <c r="J106" s="45" t="n"/>
      <c r="K106" s="36" t="n"/>
      <c r="L106" s="37" t="n"/>
    </row>
    <row r="107" ht="21" customHeight="true">
      <c r="A107" s="36" t="n"/>
      <c r="B107" s="45" t="n"/>
      <c r="C107" s="37" t="n"/>
      <c r="D107" s="38" t="n"/>
      <c r="E107" s="39" t="n"/>
      <c r="F107" s="37" t="n"/>
      <c r="G107" s="39" t="n"/>
      <c r="H107" s="37" t="n"/>
      <c r="I107" s="37" t="n"/>
      <c r="J107" s="45" t="n"/>
      <c r="K107" s="36" t="n"/>
      <c r="L107" s="37" t="n"/>
    </row>
    <row r="108" ht="21" customHeight="true">
      <c r="A108" s="36" t="n"/>
      <c r="B108" s="45" t="n"/>
      <c r="C108" s="37" t="n"/>
      <c r="D108" s="38" t="n"/>
      <c r="E108" s="39" t="n"/>
      <c r="F108" s="37" t="n"/>
      <c r="G108" s="39" t="n"/>
      <c r="H108" s="37" t="n"/>
      <c r="I108" s="37" t="n"/>
      <c r="J108" s="45" t="n"/>
      <c r="K108" s="36" t="n"/>
      <c r="L108" s="37" t="n"/>
    </row>
    <row r="109" ht="21" customHeight="true">
      <c r="A109" s="36" t="n"/>
      <c r="B109" s="45" t="n"/>
      <c r="C109" s="37" t="n"/>
      <c r="D109" s="38" t="n"/>
      <c r="E109" s="39" t="n"/>
      <c r="F109" s="37" t="n"/>
      <c r="G109" s="39" t="n"/>
      <c r="H109" s="37" t="n"/>
      <c r="I109" s="37" t="n"/>
      <c r="J109" s="45" t="n"/>
      <c r="K109" s="36" t="n"/>
      <c r="L109" s="37" t="n"/>
    </row>
    <row r="110" ht="21" customHeight="true">
      <c r="A110" s="36" t="n"/>
      <c r="B110" s="45" t="n"/>
      <c r="C110" s="37" t="n"/>
      <c r="D110" s="38" t="n"/>
      <c r="E110" s="39" t="n"/>
      <c r="F110" s="37" t="n"/>
      <c r="G110" s="39" t="n"/>
      <c r="H110" s="37" t="n"/>
      <c r="I110" s="37" t="n"/>
      <c r="J110" s="45" t="n"/>
      <c r="K110" s="36" t="n"/>
      <c r="L110" s="37" t="n"/>
    </row>
    <row r="111" ht="21" customHeight="true">
      <c r="A111" s="36" t="n"/>
      <c r="B111" s="45" t="n"/>
      <c r="C111" s="37" t="n"/>
      <c r="D111" s="38" t="n"/>
      <c r="E111" s="39" t="n"/>
      <c r="F111" s="37" t="n"/>
      <c r="G111" s="39" t="n"/>
      <c r="H111" s="37" t="n"/>
      <c r="I111" s="37" t="n"/>
      <c r="J111" s="45" t="n"/>
      <c r="K111" s="36" t="n"/>
      <c r="L111" s="37" t="n"/>
    </row>
    <row r="112" ht="21" customHeight="true">
      <c r="A112" s="36" t="n"/>
      <c r="B112" s="45" t="n"/>
      <c r="C112" s="37" t="n"/>
      <c r="D112" s="38" t="n"/>
      <c r="E112" s="39" t="n"/>
      <c r="F112" s="37" t="n"/>
      <c r="G112" s="39" t="n"/>
      <c r="H112" s="37" t="n"/>
      <c r="I112" s="37" t="n"/>
      <c r="J112" s="45" t="n"/>
      <c r="K112" s="36" t="n"/>
      <c r="L112" s="37" t="n"/>
    </row>
    <row r="113" ht="21" customHeight="true">
      <c r="A113" s="36" t="n"/>
      <c r="B113" s="45" t="n"/>
      <c r="C113" s="37" t="n"/>
      <c r="D113" s="38" t="n"/>
      <c r="E113" s="39" t="n"/>
      <c r="F113" s="37" t="n"/>
      <c r="G113" s="39" t="n"/>
      <c r="H113" s="37" t="n"/>
      <c r="I113" s="37" t="n"/>
      <c r="J113" s="45" t="n"/>
      <c r="K113" s="36" t="n"/>
      <c r="L113" s="37" t="n"/>
    </row>
    <row r="114" ht="21" customHeight="true">
      <c r="A114" s="36" t="n"/>
      <c r="B114" s="45" t="n"/>
      <c r="C114" s="37" t="n"/>
      <c r="D114" s="38" t="n"/>
      <c r="E114" s="39" t="n"/>
      <c r="F114" s="37" t="n"/>
      <c r="G114" s="39" t="n"/>
      <c r="H114" s="37" t="n"/>
      <c r="I114" s="37" t="n"/>
      <c r="J114" s="45" t="n"/>
      <c r="K114" s="36" t="n"/>
      <c r="L114" s="37" t="n"/>
    </row>
    <row r="115" ht="21" customHeight="true">
      <c r="A115" s="36" t="n"/>
      <c r="B115" s="45" t="n"/>
      <c r="C115" s="37" t="n"/>
      <c r="D115" s="38" t="n"/>
      <c r="E115" s="39" t="n"/>
      <c r="F115" s="37" t="n"/>
      <c r="G115" s="39" t="n"/>
      <c r="H115" s="37" t="n"/>
      <c r="I115" s="37" t="n"/>
      <c r="J115" s="45" t="n"/>
      <c r="K115" s="36" t="n"/>
      <c r="L115" s="37" t="n"/>
    </row>
    <row r="116" ht="21" customHeight="true">
      <c r="A116" s="36" t="n"/>
      <c r="B116" s="45" t="n"/>
      <c r="C116" s="37" t="n"/>
      <c r="D116" s="38" t="n"/>
      <c r="E116" s="39" t="n"/>
      <c r="F116" s="37" t="n"/>
      <c r="G116" s="39" t="n"/>
      <c r="H116" s="37" t="n"/>
      <c r="I116" s="37" t="n"/>
      <c r="J116" s="45" t="n"/>
      <c r="K116" s="36" t="n"/>
      <c r="L116" s="37" t="n"/>
    </row>
    <row r="117" ht="21" customHeight="true">
      <c r="A117" s="36" t="n"/>
      <c r="B117" s="45" t="n"/>
      <c r="C117" s="37" t="n"/>
      <c r="D117" s="38" t="n"/>
      <c r="E117" s="39" t="n"/>
      <c r="F117" s="37" t="n"/>
      <c r="G117" s="39" t="n"/>
      <c r="H117" s="37" t="n"/>
      <c r="I117" s="37" t="n"/>
      <c r="J117" s="45" t="n"/>
      <c r="K117" s="36" t="n"/>
      <c r="L117" s="37" t="n"/>
    </row>
    <row r="118" ht="21" customHeight="true">
      <c r="A118" s="36" t="n"/>
      <c r="B118" s="45" t="n"/>
      <c r="C118" s="37" t="n"/>
      <c r="D118" s="38" t="n"/>
      <c r="E118" s="39" t="n"/>
      <c r="F118" s="37" t="n"/>
      <c r="G118" s="39" t="n"/>
      <c r="H118" s="37" t="n"/>
      <c r="I118" s="37" t="n"/>
      <c r="J118" s="45" t="n"/>
      <c r="K118" s="36" t="n"/>
      <c r="L118" s="37" t="n"/>
    </row>
    <row r="119" ht="21" customHeight="true">
      <c r="A119" s="36" t="n"/>
      <c r="B119" s="45" t="n"/>
      <c r="C119" s="37" t="n"/>
      <c r="D119" s="38" t="n"/>
      <c r="E119" s="39" t="n"/>
      <c r="F119" s="37" t="n"/>
      <c r="G119" s="39" t="n"/>
      <c r="H119" s="37" t="n"/>
      <c r="I119" s="37" t="n"/>
      <c r="J119" s="45" t="n"/>
      <c r="K119" s="36" t="n"/>
      <c r="L119" s="37" t="n"/>
    </row>
    <row r="120" ht="21" customHeight="true">
      <c r="A120" s="36" t="n"/>
      <c r="B120" s="45" t="n"/>
      <c r="C120" s="37" t="n"/>
      <c r="D120" s="38" t="n"/>
      <c r="E120" s="39" t="n"/>
      <c r="F120" s="37" t="n"/>
      <c r="G120" s="39" t="n"/>
      <c r="H120" s="37" t="n"/>
      <c r="I120" s="37" t="n"/>
      <c r="J120" s="45" t="n"/>
      <c r="K120" s="36" t="n"/>
      <c r="L120" s="37" t="n"/>
    </row>
    <row r="121" ht="21" customHeight="true">
      <c r="A121" s="36" t="n"/>
      <c r="B121" s="45" t="n"/>
      <c r="C121" s="37" t="n"/>
      <c r="D121" s="38" t="n"/>
      <c r="E121" s="39" t="n"/>
      <c r="F121" s="37" t="n"/>
      <c r="G121" s="39" t="n"/>
      <c r="H121" s="37" t="n"/>
      <c r="I121" s="37" t="n"/>
      <c r="J121" s="45" t="n"/>
      <c r="K121" s="36" t="n"/>
      <c r="L121" s="37" t="n"/>
    </row>
    <row r="122" ht="21" customHeight="true">
      <c r="A122" s="36" t="n"/>
      <c r="B122" s="45" t="n"/>
      <c r="C122" s="37" t="n"/>
      <c r="D122" s="38" t="n"/>
      <c r="E122" s="39" t="n"/>
      <c r="F122" s="37" t="n"/>
      <c r="G122" s="39" t="n"/>
      <c r="H122" s="37" t="n"/>
      <c r="I122" s="37" t="n"/>
      <c r="J122" s="45" t="n"/>
      <c r="K122" s="36" t="n"/>
      <c r="L122" s="37" t="n"/>
    </row>
    <row r="123" ht="21" customHeight="true">
      <c r="A123" s="36" t="n"/>
      <c r="B123" s="45" t="n"/>
      <c r="C123" s="37" t="n"/>
      <c r="D123" s="38" t="n"/>
      <c r="E123" s="39" t="n"/>
      <c r="F123" s="37" t="n"/>
      <c r="G123" s="39" t="n"/>
      <c r="H123" s="37" t="n"/>
      <c r="I123" s="37" t="n"/>
      <c r="J123" s="45" t="n"/>
      <c r="K123" s="36" t="n"/>
      <c r="L123" s="37" t="n"/>
    </row>
    <row r="124" ht="21" customHeight="true">
      <c r="A124" s="36" t="n"/>
      <c r="B124" s="45" t="n"/>
      <c r="C124" s="37" t="n"/>
      <c r="D124" s="38" t="n"/>
      <c r="E124" s="39" t="n"/>
      <c r="F124" s="37" t="n"/>
      <c r="G124" s="39" t="n"/>
      <c r="H124" s="37" t="n"/>
      <c r="I124" s="37" t="n"/>
      <c r="J124" s="45" t="n"/>
      <c r="K124" s="36" t="n"/>
      <c r="L124" s="37" t="n"/>
    </row>
    <row r="125" ht="21" customHeight="true">
      <c r="A125" s="36" t="n"/>
      <c r="B125" s="45" t="n"/>
      <c r="C125" s="37" t="n"/>
      <c r="D125" s="38" t="n"/>
      <c r="E125" s="39" t="n"/>
      <c r="F125" s="37" t="n"/>
      <c r="G125" s="39" t="n"/>
      <c r="H125" s="37" t="n"/>
      <c r="I125" s="37" t="n"/>
      <c r="J125" s="45" t="n"/>
      <c r="K125" s="36" t="n"/>
      <c r="L125" s="37" t="n"/>
    </row>
    <row r="126" ht="21" customHeight="true">
      <c r="A126" s="36" t="n"/>
      <c r="B126" s="45" t="n"/>
      <c r="C126" s="37" t="n"/>
      <c r="D126" s="38" t="n"/>
      <c r="E126" s="39" t="n"/>
      <c r="F126" s="37" t="n"/>
      <c r="G126" s="39" t="n"/>
      <c r="H126" s="37" t="n"/>
      <c r="I126" s="37" t="n"/>
      <c r="J126" s="45" t="n"/>
      <c r="K126" s="36" t="n"/>
      <c r="L126" s="37" t="n"/>
    </row>
    <row r="127" ht="21" customHeight="true">
      <c r="A127" s="36" t="n"/>
      <c r="B127" s="45" t="n"/>
      <c r="C127" s="37" t="n"/>
      <c r="D127" s="38" t="n"/>
      <c r="E127" s="39" t="n"/>
      <c r="F127" s="37" t="n"/>
      <c r="G127" s="39" t="n"/>
      <c r="H127" s="37" t="n"/>
      <c r="I127" s="37" t="n"/>
      <c r="J127" s="45" t="n"/>
      <c r="K127" s="36" t="n"/>
      <c r="L127" s="37" t="n"/>
    </row>
    <row r="128" ht="21" customHeight="true">
      <c r="A128" s="36" t="n"/>
      <c r="B128" s="45" t="n"/>
      <c r="C128" s="37" t="n"/>
      <c r="D128" s="38" t="n"/>
      <c r="E128" s="39" t="n"/>
      <c r="F128" s="37" t="n"/>
      <c r="G128" s="39" t="n"/>
      <c r="H128" s="37" t="n"/>
      <c r="I128" s="37" t="n"/>
      <c r="J128" s="45" t="n"/>
      <c r="K128" s="36" t="n"/>
      <c r="L128" s="37" t="n"/>
    </row>
    <row r="129" ht="21" customHeight="true">
      <c r="A129" s="36" t="n"/>
      <c r="B129" s="45" t="n"/>
      <c r="C129" s="37" t="n"/>
      <c r="D129" s="38" t="n"/>
      <c r="E129" s="39" t="n"/>
      <c r="F129" s="37" t="n"/>
      <c r="G129" s="39" t="n"/>
      <c r="H129" s="37" t="n"/>
      <c r="I129" s="37" t="n"/>
      <c r="J129" s="45" t="n"/>
      <c r="K129" s="36" t="n"/>
      <c r="L129" s="37" t="n"/>
    </row>
    <row r="130" ht="21" customHeight="true">
      <c r="A130" s="36" t="n"/>
      <c r="B130" s="45" t="n"/>
      <c r="C130" s="37" t="n"/>
      <c r="D130" s="38" t="n"/>
      <c r="E130" s="39" t="n"/>
      <c r="F130" s="37" t="n"/>
      <c r="G130" s="39" t="n"/>
      <c r="H130" s="37" t="n"/>
      <c r="I130" s="37" t="n"/>
      <c r="J130" s="45" t="n"/>
      <c r="K130" s="36" t="n"/>
      <c r="L130" s="37" t="n"/>
    </row>
    <row r="131" ht="21" customHeight="true">
      <c r="A131" s="36" t="n"/>
      <c r="B131" s="45" t="n"/>
      <c r="C131" s="37" t="n"/>
      <c r="D131" s="38" t="n"/>
      <c r="E131" s="39" t="n"/>
      <c r="F131" s="37" t="n"/>
      <c r="G131" s="39" t="n"/>
      <c r="H131" s="37" t="n"/>
      <c r="I131" s="37" t="n"/>
      <c r="J131" s="45" t="n"/>
      <c r="K131" s="36" t="n"/>
      <c r="L131" s="37" t="n"/>
    </row>
    <row r="132" ht="21" customHeight="true">
      <c r="A132" s="36" t="n"/>
      <c r="B132" s="45" t="n"/>
      <c r="C132" s="37" t="n"/>
      <c r="D132" s="38" t="n"/>
      <c r="E132" s="39" t="n"/>
      <c r="F132" s="37" t="n"/>
      <c r="G132" s="39" t="n"/>
      <c r="H132" s="37" t="n"/>
      <c r="I132" s="37" t="n"/>
      <c r="J132" s="45" t="n"/>
      <c r="K132" s="36" t="n"/>
      <c r="L132" s="37" t="n"/>
    </row>
    <row r="133" ht="21" customHeight="true">
      <c r="A133" s="36" t="n"/>
      <c r="B133" s="45" t="n"/>
      <c r="C133" s="37" t="n"/>
      <c r="D133" s="38" t="n"/>
      <c r="E133" s="39" t="n"/>
      <c r="F133" s="37" t="n"/>
      <c r="G133" s="39" t="n"/>
      <c r="H133" s="37" t="n"/>
      <c r="I133" s="37" t="n"/>
      <c r="J133" s="45" t="n"/>
      <c r="K133" s="36" t="n"/>
      <c r="L133" s="37" t="n"/>
    </row>
    <row r="134" ht="21" customHeight="true">
      <c r="A134" s="36" t="n"/>
      <c r="B134" s="45" t="n"/>
      <c r="C134" s="37" t="n"/>
      <c r="D134" s="38" t="n"/>
      <c r="E134" s="39" t="n"/>
      <c r="F134" s="37" t="n"/>
      <c r="G134" s="39" t="n"/>
      <c r="H134" s="37" t="n"/>
      <c r="I134" s="37" t="n"/>
      <c r="J134" s="45" t="n"/>
      <c r="K134" s="36" t="n"/>
      <c r="L134" s="37" t="n"/>
    </row>
    <row r="135" ht="21" customHeight="true">
      <c r="A135" s="36" t="n"/>
      <c r="B135" s="45" t="n"/>
      <c r="C135" s="37" t="n"/>
      <c r="D135" s="38" t="n"/>
      <c r="E135" s="39" t="n"/>
      <c r="F135" s="37" t="n"/>
      <c r="G135" s="39" t="n"/>
      <c r="H135" s="37" t="n"/>
      <c r="I135" s="37" t="n"/>
      <c r="J135" s="45" t="n"/>
      <c r="K135" s="36" t="n"/>
      <c r="L135" s="37" t="n"/>
    </row>
    <row r="136" ht="21" customHeight="true">
      <c r="A136" s="36" t="n"/>
      <c r="B136" s="45" t="n"/>
      <c r="C136" s="37" t="n"/>
      <c r="D136" s="38" t="n"/>
      <c r="E136" s="39" t="n"/>
      <c r="F136" s="37" t="n"/>
      <c r="G136" s="39" t="n"/>
      <c r="H136" s="37" t="n"/>
      <c r="I136" s="37" t="n"/>
      <c r="J136" s="45" t="n"/>
      <c r="K136" s="36" t="n"/>
      <c r="L136" s="37" t="n"/>
    </row>
    <row r="137" ht="21" customHeight="true">
      <c r="A137" s="36" t="n"/>
      <c r="B137" s="45" t="n"/>
      <c r="C137" s="37" t="n"/>
      <c r="D137" s="38" t="n"/>
      <c r="E137" s="39" t="n"/>
      <c r="F137" s="37" t="n"/>
      <c r="G137" s="39" t="n"/>
      <c r="H137" s="37" t="n"/>
      <c r="I137" s="37" t="n"/>
      <c r="J137" s="45" t="n"/>
      <c r="K137" s="36" t="n"/>
      <c r="L137" s="37" t="n"/>
    </row>
    <row r="138" ht="21" customHeight="true">
      <c r="A138" s="36" t="n"/>
      <c r="B138" s="45" t="n"/>
      <c r="C138" s="37" t="n"/>
      <c r="D138" s="38" t="n"/>
      <c r="E138" s="39" t="n"/>
      <c r="F138" s="37" t="n"/>
      <c r="G138" s="39" t="n"/>
      <c r="H138" s="37" t="n"/>
      <c r="I138" s="37" t="n"/>
      <c r="J138" s="45" t="n"/>
      <c r="K138" s="36" t="n"/>
      <c r="L138" s="37" t="n"/>
    </row>
    <row r="139" ht="21" customHeight="true">
      <c r="A139" s="36" t="n"/>
      <c r="B139" s="45" t="n"/>
      <c r="C139" s="37" t="n"/>
      <c r="D139" s="38" t="n"/>
      <c r="E139" s="39" t="n"/>
      <c r="F139" s="37" t="n"/>
      <c r="G139" s="39" t="n"/>
      <c r="H139" s="37" t="n"/>
      <c r="I139" s="37" t="n"/>
      <c r="J139" s="45" t="n"/>
      <c r="K139" s="36" t="n"/>
      <c r="L139" s="37" t="n"/>
    </row>
    <row r="140" ht="21" customHeight="true">
      <c r="A140" s="36" t="n"/>
      <c r="B140" s="45" t="n"/>
      <c r="C140" s="37" t="n"/>
      <c r="D140" s="38" t="n"/>
      <c r="E140" s="39" t="n"/>
      <c r="F140" s="37" t="n"/>
      <c r="G140" s="39" t="n"/>
      <c r="H140" s="37" t="n"/>
      <c r="I140" s="37" t="n"/>
      <c r="J140" s="45" t="n"/>
      <c r="K140" s="36" t="n"/>
      <c r="L140" s="37" t="n"/>
    </row>
    <row r="141" ht="21" customHeight="true">
      <c r="A141" s="36" t="n"/>
      <c r="B141" s="45" t="n"/>
      <c r="C141" s="37" t="n"/>
      <c r="D141" s="38" t="n"/>
      <c r="E141" s="39" t="n"/>
      <c r="F141" s="37" t="n"/>
      <c r="G141" s="39" t="n"/>
      <c r="H141" s="37" t="n"/>
      <c r="I141" s="37" t="n"/>
      <c r="J141" s="45" t="n"/>
      <c r="K141" s="36" t="n"/>
      <c r="L141" s="37" t="n"/>
    </row>
    <row r="142" ht="21" customHeight="true">
      <c r="A142" s="36" t="n"/>
      <c r="B142" s="45" t="n"/>
      <c r="C142" s="37" t="n"/>
      <c r="D142" s="38" t="n"/>
      <c r="E142" s="39" t="n"/>
      <c r="F142" s="37" t="n"/>
      <c r="G142" s="39" t="n"/>
      <c r="H142" s="37" t="n"/>
      <c r="I142" s="37" t="n"/>
      <c r="J142" s="45" t="n"/>
      <c r="K142" s="36" t="n"/>
      <c r="L142" s="37" t="n"/>
    </row>
    <row r="143" ht="21" customHeight="true">
      <c r="A143" s="36" t="n"/>
      <c r="B143" s="45" t="n"/>
      <c r="C143" s="37" t="n"/>
      <c r="D143" s="38" t="n"/>
      <c r="E143" s="39" t="n"/>
      <c r="F143" s="37" t="n"/>
      <c r="G143" s="39" t="n"/>
      <c r="H143" s="37" t="n"/>
      <c r="I143" s="37" t="n"/>
      <c r="J143" s="45" t="n"/>
      <c r="K143" s="36" t="n"/>
      <c r="L143" s="37" t="n"/>
    </row>
    <row r="144" ht="21" customHeight="true">
      <c r="A144" s="36" t="n"/>
      <c r="B144" s="45" t="n"/>
      <c r="C144" s="37" t="n"/>
      <c r="D144" s="38" t="n"/>
      <c r="E144" s="39" t="n"/>
      <c r="F144" s="37" t="n"/>
      <c r="G144" s="39" t="n"/>
      <c r="H144" s="37" t="n"/>
      <c r="I144" s="37" t="n"/>
      <c r="J144" s="45" t="n"/>
      <c r="K144" s="36" t="n"/>
      <c r="L144" s="37" t="n"/>
    </row>
    <row r="145" ht="21" customHeight="true">
      <c r="A145" s="36" t="n"/>
      <c r="B145" s="45" t="n"/>
      <c r="C145" s="37" t="n"/>
      <c r="D145" s="38" t="n"/>
      <c r="E145" s="39" t="n"/>
      <c r="F145" s="37" t="n"/>
      <c r="G145" s="39" t="n"/>
      <c r="H145" s="37" t="n"/>
      <c r="I145" s="37" t="n"/>
      <c r="J145" s="45" t="n"/>
      <c r="K145" s="36" t="n"/>
      <c r="L145" s="37" t="n"/>
    </row>
    <row r="146" ht="21" customHeight="true">
      <c r="A146" s="36" t="n"/>
      <c r="B146" s="45" t="n"/>
      <c r="C146" s="37" t="n"/>
      <c r="D146" s="38" t="n"/>
      <c r="E146" s="39" t="n"/>
      <c r="F146" s="37" t="n"/>
      <c r="G146" s="39" t="n"/>
      <c r="H146" s="37" t="n"/>
      <c r="I146" s="37" t="n"/>
      <c r="J146" s="45" t="n"/>
      <c r="K146" s="36" t="n"/>
      <c r="L146" s="37" t="n"/>
    </row>
    <row r="147" ht="21" customHeight="true">
      <c r="A147" s="36" t="n"/>
      <c r="B147" s="45" t="n"/>
      <c r="C147" s="37" t="n"/>
      <c r="D147" s="38" t="n"/>
      <c r="E147" s="39" t="n"/>
      <c r="F147" s="37" t="n"/>
      <c r="G147" s="39" t="n"/>
      <c r="H147" s="37" t="n"/>
      <c r="I147" s="37" t="n"/>
      <c r="J147" s="45" t="n"/>
      <c r="K147" s="36" t="n"/>
      <c r="L147" s="37" t="n"/>
    </row>
    <row r="148" ht="21" customHeight="true">
      <c r="A148" s="36" t="n"/>
      <c r="B148" s="45" t="n"/>
      <c r="C148" s="37" t="n"/>
      <c r="D148" s="38" t="n"/>
      <c r="E148" s="39" t="n"/>
      <c r="F148" s="37" t="n"/>
      <c r="G148" s="39" t="n"/>
      <c r="H148" s="37" t="n"/>
      <c r="I148" s="37" t="n"/>
      <c r="J148" s="45" t="n"/>
      <c r="K148" s="36" t="n"/>
      <c r="L148" s="37" t="n"/>
    </row>
    <row r="149" ht="21" customHeight="true">
      <c r="A149" s="36" t="n"/>
      <c r="B149" s="45" t="n"/>
      <c r="C149" s="37" t="n"/>
      <c r="D149" s="38" t="n"/>
      <c r="E149" s="39" t="n"/>
      <c r="F149" s="37" t="n"/>
      <c r="G149" s="39" t="n"/>
      <c r="H149" s="37" t="n"/>
      <c r="I149" s="37" t="n"/>
      <c r="J149" s="45" t="n"/>
      <c r="K149" s="36" t="n"/>
      <c r="L149" s="37" t="n"/>
    </row>
    <row r="150" ht="21" customHeight="true">
      <c r="A150" s="36" t="n"/>
      <c r="B150" s="45" t="n"/>
      <c r="C150" s="37" t="n"/>
      <c r="D150" s="38" t="n"/>
      <c r="E150" s="39" t="n"/>
      <c r="F150" s="37" t="n"/>
      <c r="G150" s="39" t="n"/>
      <c r="H150" s="37" t="n"/>
      <c r="I150" s="37" t="n"/>
      <c r="J150" s="45" t="n"/>
      <c r="K150" s="36" t="n"/>
      <c r="L150" s="37" t="n"/>
    </row>
    <row r="151" ht="21" customHeight="true">
      <c r="A151" s="36" t="n"/>
      <c r="B151" s="45" t="n"/>
      <c r="C151" s="37" t="n"/>
      <c r="D151" s="38" t="n"/>
      <c r="E151" s="39" t="n"/>
      <c r="F151" s="37" t="n"/>
      <c r="G151" s="39" t="n"/>
      <c r="H151" s="37" t="n"/>
      <c r="I151" s="37" t="n"/>
      <c r="J151" s="45" t="n"/>
      <c r="K151" s="36" t="n"/>
      <c r="L151" s="37" t="n"/>
    </row>
    <row r="152" ht="21" customHeight="true">
      <c r="A152" s="36" t="n"/>
      <c r="B152" s="45" t="n"/>
      <c r="C152" s="37" t="n"/>
      <c r="D152" s="38" t="n"/>
      <c r="E152" s="39" t="n"/>
      <c r="F152" s="37" t="n"/>
      <c r="G152" s="39" t="n"/>
      <c r="H152" s="37" t="n"/>
      <c r="I152" s="37" t="n"/>
      <c r="J152" s="45" t="n"/>
      <c r="K152" s="36" t="n"/>
      <c r="L152" s="37" t="n"/>
    </row>
    <row r="153" ht="21" customHeight="true">
      <c r="A153" s="36" t="n"/>
      <c r="B153" s="45" t="n"/>
      <c r="C153" s="37" t="n"/>
      <c r="D153" s="38" t="n"/>
      <c r="E153" s="39" t="n"/>
      <c r="F153" s="37" t="n"/>
      <c r="G153" s="39" t="n"/>
      <c r="H153" s="37" t="n"/>
      <c r="I153" s="37" t="n"/>
      <c r="J153" s="45" t="n"/>
      <c r="K153" s="36" t="n"/>
      <c r="L153" s="37" t="n"/>
    </row>
    <row r="154" ht="21" customHeight="true">
      <c r="A154" s="36" t="n"/>
      <c r="B154" s="45" t="n"/>
      <c r="C154" s="37" t="n"/>
      <c r="D154" s="38" t="n"/>
      <c r="E154" s="39" t="n"/>
      <c r="F154" s="37" t="n"/>
      <c r="G154" s="39" t="n"/>
      <c r="H154" s="37" t="n"/>
      <c r="I154" s="37" t="n"/>
      <c r="J154" s="45" t="n"/>
      <c r="K154" s="36" t="n"/>
      <c r="L154" s="37" t="n"/>
    </row>
    <row r="155" ht="21" customHeight="true">
      <c r="A155" s="36" t="n"/>
      <c r="B155" s="45" t="n"/>
      <c r="C155" s="37" t="n"/>
      <c r="D155" s="38" t="n"/>
      <c r="E155" s="39" t="n"/>
      <c r="F155" s="37" t="n"/>
      <c r="G155" s="39" t="n"/>
      <c r="H155" s="37" t="n"/>
      <c r="I155" s="37" t="n"/>
      <c r="J155" s="45" t="n"/>
      <c r="K155" s="36" t="n"/>
      <c r="L155" s="37" t="n"/>
    </row>
    <row r="156" ht="21" customHeight="true">
      <c r="A156" s="36" t="n"/>
      <c r="B156" s="45" t="n"/>
      <c r="C156" s="37" t="n"/>
      <c r="D156" s="38" t="n"/>
      <c r="E156" s="39" t="n"/>
      <c r="F156" s="37" t="n"/>
      <c r="G156" s="39" t="n"/>
      <c r="H156" s="37" t="n"/>
      <c r="I156" s="37" t="n"/>
      <c r="J156" s="45" t="n"/>
      <c r="K156" s="36" t="n"/>
      <c r="L156" s="37" t="n"/>
    </row>
    <row r="157" ht="21" customHeight="true">
      <c r="A157" s="36" t="n"/>
      <c r="B157" s="45" t="n"/>
      <c r="C157" s="37" t="n"/>
      <c r="D157" s="38" t="n"/>
      <c r="E157" s="39" t="n"/>
      <c r="F157" s="37" t="n"/>
      <c r="G157" s="39" t="n"/>
      <c r="H157" s="37" t="n"/>
      <c r="I157" s="37" t="n"/>
      <c r="J157" s="45" t="n"/>
      <c r="K157" s="36" t="n"/>
      <c r="L157" s="37" t="n"/>
    </row>
    <row r="158" ht="21" customHeight="true">
      <c r="A158" s="36" t="n"/>
      <c r="B158" s="45" t="n"/>
      <c r="C158" s="37" t="n"/>
      <c r="D158" s="38" t="n"/>
      <c r="E158" s="39" t="n"/>
      <c r="F158" s="37" t="n"/>
      <c r="G158" s="39" t="n"/>
      <c r="H158" s="37" t="n"/>
      <c r="I158" s="37" t="n"/>
      <c r="J158" s="45" t="n"/>
      <c r="K158" s="36" t="n"/>
      <c r="L158" s="37" t="n"/>
    </row>
    <row r="159" ht="21" customHeight="true">
      <c r="A159" s="36" t="n"/>
      <c r="B159" s="45" t="n"/>
      <c r="C159" s="37" t="n"/>
      <c r="D159" s="38" t="n"/>
      <c r="E159" s="39" t="n"/>
      <c r="F159" s="37" t="n"/>
      <c r="G159" s="39" t="n"/>
      <c r="H159" s="37" t="n"/>
      <c r="I159" s="37" t="n"/>
      <c r="J159" s="45" t="n"/>
      <c r="K159" s="36" t="n"/>
      <c r="L159" s="37" t="n"/>
    </row>
    <row r="160" ht="21" customHeight="true">
      <c r="A160" s="36" t="n"/>
      <c r="B160" s="45" t="n"/>
      <c r="C160" s="37" t="n"/>
      <c r="D160" s="38" t="n"/>
      <c r="E160" s="39" t="n"/>
      <c r="F160" s="37" t="n"/>
      <c r="G160" s="39" t="n"/>
      <c r="H160" s="37" t="n"/>
      <c r="I160" s="37" t="n"/>
      <c r="J160" s="45" t="n"/>
      <c r="K160" s="36" t="n"/>
      <c r="L160" s="37" t="n"/>
    </row>
    <row r="161" ht="21" customHeight="true">
      <c r="A161" s="36" t="n"/>
      <c r="B161" s="45" t="n"/>
      <c r="C161" s="37" t="n"/>
      <c r="D161" s="38" t="n"/>
      <c r="E161" s="39" t="n"/>
      <c r="F161" s="37" t="n"/>
      <c r="G161" s="39" t="n"/>
      <c r="H161" s="37" t="n"/>
      <c r="I161" s="37" t="n"/>
      <c r="J161" s="45" t="n"/>
      <c r="K161" s="36" t="n"/>
      <c r="L161" s="37" t="n"/>
    </row>
    <row r="162" ht="21" customHeight="true">
      <c r="A162" s="36" t="n"/>
      <c r="B162" s="45" t="n"/>
      <c r="C162" s="37" t="n"/>
      <c r="D162" s="38" t="n"/>
      <c r="E162" s="39" t="n"/>
      <c r="F162" s="37" t="n"/>
      <c r="G162" s="39" t="n"/>
      <c r="H162" s="37" t="n"/>
      <c r="I162" s="37" t="n"/>
      <c r="J162" s="45" t="n"/>
      <c r="K162" s="36" t="n"/>
      <c r="L162" s="37" t="n"/>
    </row>
    <row r="163" ht="21" customHeight="true">
      <c r="A163" s="36" t="n"/>
      <c r="B163" s="45" t="n"/>
      <c r="C163" s="37" t="n"/>
      <c r="D163" s="38" t="n"/>
      <c r="E163" s="39" t="n"/>
      <c r="F163" s="37" t="n"/>
      <c r="G163" s="39" t="n"/>
      <c r="H163" s="37" t="n"/>
      <c r="I163" s="37" t="n"/>
      <c r="J163" s="45" t="n"/>
      <c r="K163" s="36" t="n"/>
      <c r="L163" s="37" t="n"/>
    </row>
    <row r="164" ht="21" customHeight="true">
      <c r="A164" s="36" t="n"/>
      <c r="B164" s="45" t="n"/>
      <c r="C164" s="37" t="n"/>
      <c r="D164" s="38" t="n"/>
      <c r="E164" s="39" t="n"/>
      <c r="F164" s="37" t="n"/>
      <c r="G164" s="39" t="n"/>
      <c r="H164" s="37" t="n"/>
      <c r="I164" s="37" t="n"/>
      <c r="J164" s="45" t="n"/>
      <c r="K164" s="36" t="n"/>
      <c r="L164" s="37" t="n"/>
    </row>
    <row r="165" ht="21" customHeight="true">
      <c r="A165" s="36" t="n"/>
      <c r="B165" s="45" t="n"/>
      <c r="C165" s="37" t="n"/>
      <c r="D165" s="38" t="n"/>
      <c r="E165" s="39" t="n"/>
      <c r="F165" s="37" t="n"/>
      <c r="G165" s="39" t="n"/>
      <c r="H165" s="37" t="n"/>
      <c r="I165" s="37" t="n"/>
      <c r="J165" s="45" t="n"/>
      <c r="K165" s="36" t="n"/>
      <c r="L165" s="37" t="n"/>
    </row>
    <row r="166" ht="21" customHeight="true">
      <c r="A166" s="36" t="n"/>
      <c r="B166" s="45" t="n"/>
      <c r="C166" s="37" t="n"/>
      <c r="D166" s="38" t="n"/>
      <c r="E166" s="39" t="n"/>
      <c r="F166" s="37" t="n"/>
      <c r="G166" s="39" t="n"/>
      <c r="H166" s="37" t="n"/>
      <c r="I166" s="37" t="n"/>
      <c r="J166" s="45" t="n"/>
      <c r="K166" s="36" t="n"/>
      <c r="L166" s="37" t="n"/>
    </row>
    <row r="167" ht="21" customHeight="true">
      <c r="A167" s="36" t="n"/>
      <c r="B167" s="45" t="n"/>
      <c r="C167" s="37" t="n"/>
      <c r="D167" s="38" t="n"/>
      <c r="E167" s="39" t="n"/>
      <c r="F167" s="37" t="n"/>
      <c r="G167" s="39" t="n"/>
      <c r="H167" s="37" t="n"/>
      <c r="I167" s="37" t="n"/>
      <c r="J167" s="45" t="n"/>
      <c r="K167" s="36" t="n"/>
      <c r="L167" s="37" t="n"/>
    </row>
    <row r="168" ht="21" customHeight="true">
      <c r="A168" s="36" t="n"/>
      <c r="B168" s="45" t="n"/>
      <c r="C168" s="37" t="n"/>
      <c r="D168" s="38" t="n"/>
      <c r="E168" s="39" t="n"/>
      <c r="F168" s="37" t="n"/>
      <c r="G168" s="39" t="n"/>
      <c r="H168" s="37" t="n"/>
      <c r="I168" s="37" t="n"/>
      <c r="J168" s="45" t="n"/>
      <c r="K168" s="36" t="n"/>
      <c r="L168" s="37" t="n"/>
    </row>
    <row r="169" ht="21" customHeight="true">
      <c r="A169" s="36" t="n"/>
      <c r="B169" s="45" t="n"/>
      <c r="C169" s="37" t="n"/>
      <c r="D169" s="38" t="n"/>
      <c r="E169" s="39" t="n"/>
      <c r="F169" s="37" t="n"/>
      <c r="G169" s="39" t="n"/>
      <c r="H169" s="37" t="n"/>
      <c r="I169" s="37" t="n"/>
      <c r="J169" s="45" t="n"/>
      <c r="K169" s="36" t="n"/>
      <c r="L169" s="37" t="n"/>
    </row>
    <row r="170" ht="21" customHeight="true">
      <c r="A170" s="36" t="n"/>
      <c r="B170" s="45" t="n"/>
      <c r="C170" s="37" t="n"/>
      <c r="D170" s="38" t="n"/>
      <c r="E170" s="39" t="n"/>
      <c r="F170" s="37" t="n"/>
      <c r="G170" s="39" t="n"/>
      <c r="H170" s="37" t="n"/>
      <c r="I170" s="37" t="n"/>
      <c r="J170" s="45" t="n"/>
      <c r="K170" s="36" t="n"/>
      <c r="L170" s="37" t="n"/>
    </row>
    <row r="171" ht="21" customHeight="true">
      <c r="A171" s="36" t="n"/>
      <c r="B171" s="45" t="n"/>
      <c r="C171" s="37" t="n"/>
      <c r="D171" s="38" t="n"/>
      <c r="E171" s="39" t="n"/>
      <c r="F171" s="37" t="n"/>
      <c r="G171" s="39" t="n"/>
      <c r="H171" s="37" t="n"/>
      <c r="I171" s="37" t="n"/>
      <c r="J171" s="45" t="n"/>
      <c r="K171" s="36" t="n"/>
      <c r="L171" s="37" t="n"/>
    </row>
    <row r="172" ht="21" customHeight="true">
      <c r="A172" s="36" t="n"/>
      <c r="B172" s="45" t="n"/>
      <c r="C172" s="37" t="n"/>
      <c r="D172" s="38" t="n"/>
      <c r="E172" s="39" t="n"/>
      <c r="F172" s="37" t="n"/>
      <c r="G172" s="39" t="n"/>
      <c r="H172" s="37" t="n"/>
      <c r="I172" s="37" t="n"/>
      <c r="J172" s="45" t="n"/>
      <c r="K172" s="36" t="n"/>
      <c r="L172" s="37" t="n"/>
    </row>
    <row r="173" ht="21" customHeight="true">
      <c r="A173" s="36" t="n"/>
      <c r="B173" s="45" t="n"/>
      <c r="C173" s="37" t="n"/>
      <c r="D173" s="38" t="n"/>
      <c r="E173" s="39" t="n"/>
      <c r="F173" s="37" t="n"/>
      <c r="G173" s="39" t="n"/>
      <c r="H173" s="37" t="n"/>
      <c r="I173" s="37" t="n"/>
      <c r="J173" s="45" t="n"/>
      <c r="K173" s="36" t="n"/>
      <c r="L173" s="37" t="n"/>
    </row>
    <row r="174" ht="21" customHeight="true">
      <c r="A174" s="36" t="n"/>
      <c r="B174" s="45" t="n"/>
      <c r="C174" s="37" t="n"/>
      <c r="D174" s="38" t="n"/>
      <c r="E174" s="39" t="n"/>
      <c r="F174" s="37" t="n"/>
      <c r="G174" s="39" t="n"/>
      <c r="H174" s="37" t="n"/>
      <c r="I174" s="37" t="n"/>
      <c r="J174" s="45" t="n"/>
      <c r="K174" s="36" t="n"/>
      <c r="L174" s="37" t="n"/>
    </row>
    <row r="175" ht="21" customHeight="true">
      <c r="A175" s="36" t="n"/>
      <c r="B175" s="45" t="n"/>
      <c r="C175" s="37" t="n"/>
      <c r="D175" s="38" t="n"/>
      <c r="E175" s="39" t="n"/>
      <c r="F175" s="37" t="n"/>
      <c r="G175" s="39" t="n"/>
      <c r="H175" s="37" t="n"/>
      <c r="I175" s="37" t="n"/>
      <c r="J175" s="45" t="n"/>
      <c r="K175" s="36" t="n"/>
      <c r="L175" s="37" t="n"/>
    </row>
    <row r="176" ht="21" customHeight="true">
      <c r="A176" s="36" t="n"/>
      <c r="B176" s="45" t="n"/>
      <c r="C176" s="37" t="n"/>
      <c r="D176" s="38" t="n"/>
      <c r="E176" s="39" t="n"/>
      <c r="F176" s="37" t="n"/>
      <c r="G176" s="39" t="n"/>
      <c r="H176" s="37" t="n"/>
      <c r="I176" s="37" t="n"/>
      <c r="J176" s="45" t="n"/>
      <c r="K176" s="36" t="n"/>
      <c r="L176" s="37" t="n"/>
    </row>
    <row r="177" ht="21" customHeight="true">
      <c r="A177" s="36" t="n"/>
      <c r="B177" s="45" t="n"/>
      <c r="C177" s="37" t="n"/>
      <c r="D177" s="38" t="n"/>
      <c r="E177" s="39" t="n"/>
      <c r="F177" s="37" t="n"/>
      <c r="G177" s="39" t="n"/>
      <c r="H177" s="37" t="n"/>
      <c r="I177" s="37" t="n"/>
      <c r="J177" s="45" t="n"/>
      <c r="K177" s="36" t="n"/>
      <c r="L177" s="37" t="n"/>
    </row>
    <row r="178" ht="21" customHeight="true">
      <c r="A178" s="36" t="n"/>
      <c r="B178" s="45" t="n"/>
      <c r="C178" s="37" t="n"/>
      <c r="D178" s="38" t="n"/>
      <c r="E178" s="39" t="n"/>
      <c r="F178" s="37" t="n"/>
      <c r="G178" s="39" t="n"/>
      <c r="H178" s="37" t="n"/>
      <c r="I178" s="37" t="n"/>
      <c r="J178" s="45" t="n"/>
      <c r="K178" s="36" t="n"/>
      <c r="L178" s="37" t="n"/>
    </row>
    <row r="179" ht="21" customHeight="true">
      <c r="A179" s="36" t="n"/>
      <c r="B179" s="45" t="n"/>
      <c r="C179" s="37" t="n"/>
      <c r="D179" s="38" t="n"/>
      <c r="E179" s="39" t="n"/>
      <c r="F179" s="37" t="n"/>
      <c r="G179" s="39" t="n"/>
      <c r="H179" s="37" t="n"/>
      <c r="I179" s="37" t="n"/>
      <c r="J179" s="45" t="n"/>
      <c r="K179" s="36" t="n"/>
      <c r="L179" s="37" t="n"/>
    </row>
    <row r="180" ht="21" customHeight="true">
      <c r="A180" s="36" t="n"/>
      <c r="B180" s="45" t="n"/>
      <c r="C180" s="37" t="n"/>
      <c r="D180" s="38" t="n"/>
      <c r="E180" s="39" t="n"/>
      <c r="F180" s="37" t="n"/>
      <c r="G180" s="39" t="n"/>
      <c r="H180" s="37" t="n"/>
      <c r="I180" s="37" t="n"/>
      <c r="J180" s="45" t="n"/>
      <c r="K180" s="36" t="n"/>
      <c r="L180" s="37" t="n"/>
    </row>
    <row r="181" ht="21" customHeight="true">
      <c r="A181" s="36" t="n"/>
      <c r="B181" s="45" t="n"/>
      <c r="C181" s="37" t="n"/>
      <c r="D181" s="38" t="n"/>
      <c r="E181" s="39" t="n"/>
      <c r="F181" s="37" t="n"/>
      <c r="G181" s="39" t="n"/>
      <c r="H181" s="37" t="n"/>
      <c r="I181" s="37" t="n"/>
      <c r="J181" s="45" t="n"/>
      <c r="K181" s="36" t="n"/>
      <c r="L181" s="37" t="n"/>
    </row>
    <row r="182" ht="21" customHeight="true">
      <c r="A182" s="36" t="n"/>
      <c r="B182" s="45" t="n"/>
      <c r="C182" s="37" t="n"/>
      <c r="D182" s="38" t="n"/>
      <c r="E182" s="39" t="n"/>
      <c r="F182" s="37" t="n"/>
      <c r="G182" s="39" t="n"/>
      <c r="H182" s="37" t="n"/>
      <c r="I182" s="37" t="n"/>
      <c r="J182" s="45" t="n"/>
      <c r="K182" s="36" t="n"/>
      <c r="L182" s="37" t="n"/>
    </row>
    <row r="183" ht="21" customHeight="true">
      <c r="A183" s="36" t="n"/>
      <c r="B183" s="45" t="n"/>
      <c r="C183" s="37" t="n"/>
      <c r="D183" s="38" t="n"/>
      <c r="E183" s="39" t="n"/>
      <c r="F183" s="37" t="n"/>
      <c r="G183" s="39" t="n"/>
      <c r="H183" s="37" t="n"/>
      <c r="I183" s="37" t="n"/>
      <c r="J183" s="45" t="n"/>
      <c r="K183" s="36" t="n"/>
      <c r="L183" s="37" t="n"/>
    </row>
    <row r="184" ht="21" customHeight="true">
      <c r="A184" s="36" t="n"/>
      <c r="B184" s="45" t="n"/>
      <c r="C184" s="37" t="n"/>
      <c r="D184" s="38" t="n"/>
      <c r="E184" s="39" t="n"/>
      <c r="F184" s="37" t="n"/>
      <c r="G184" s="39" t="n"/>
      <c r="H184" s="37" t="n"/>
      <c r="I184" s="37" t="n"/>
      <c r="J184" s="45" t="n"/>
      <c r="K184" s="36" t="n"/>
      <c r="L184" s="37" t="n"/>
    </row>
    <row r="185" ht="21" customHeight="true">
      <c r="A185" s="36" t="n"/>
      <c r="B185" s="45" t="n"/>
      <c r="C185" s="37" t="n"/>
      <c r="D185" s="38" t="n"/>
      <c r="E185" s="39" t="n"/>
      <c r="F185" s="37" t="n"/>
      <c r="G185" s="39" t="n"/>
      <c r="H185" s="37" t="n"/>
      <c r="I185" s="37" t="n"/>
      <c r="J185" s="45" t="n"/>
      <c r="K185" s="36" t="n"/>
      <c r="L185" s="37" t="n"/>
    </row>
    <row r="186" ht="21" customHeight="true">
      <c r="A186" s="36" t="n"/>
      <c r="B186" s="45" t="n"/>
      <c r="C186" s="37" t="n"/>
      <c r="D186" s="38" t="n"/>
      <c r="E186" s="39" t="n"/>
      <c r="F186" s="37" t="n"/>
      <c r="G186" s="39" t="n"/>
      <c r="H186" s="37" t="n"/>
      <c r="I186" s="37" t="n"/>
      <c r="J186" s="45" t="n"/>
      <c r="K186" s="36" t="n"/>
      <c r="L186" s="37" t="n"/>
    </row>
    <row r="187" ht="21" customHeight="true">
      <c r="A187" s="36" t="n"/>
      <c r="B187" s="45" t="n"/>
      <c r="C187" s="37" t="n"/>
      <c r="D187" s="38" t="n"/>
      <c r="E187" s="39" t="n"/>
      <c r="F187" s="37" t="n"/>
      <c r="G187" s="39" t="n"/>
      <c r="H187" s="37" t="n"/>
      <c r="I187" s="37" t="n"/>
      <c r="J187" s="45" t="n"/>
      <c r="K187" s="36" t="n"/>
      <c r="L187" s="37" t="n"/>
    </row>
    <row r="188" ht="21" customHeight="true">
      <c r="A188" s="36" t="n"/>
      <c r="B188" s="45" t="n"/>
      <c r="C188" s="37" t="n"/>
      <c r="D188" s="38" t="n"/>
      <c r="E188" s="39" t="n"/>
      <c r="F188" s="37" t="n"/>
      <c r="G188" s="39" t="n"/>
      <c r="H188" s="37" t="n"/>
      <c r="I188" s="37" t="n"/>
      <c r="J188" s="45" t="n"/>
      <c r="K188" s="36" t="n"/>
      <c r="L188" s="37" t="n"/>
    </row>
    <row r="189" ht="21" customHeight="true">
      <c r="A189" s="36" t="n"/>
      <c r="B189" s="45" t="n"/>
      <c r="C189" s="37" t="n"/>
      <c r="D189" s="38" t="n"/>
      <c r="E189" s="39" t="n"/>
      <c r="F189" s="37" t="n"/>
      <c r="G189" s="39" t="n"/>
      <c r="H189" s="37" t="n"/>
      <c r="I189" s="37" t="n"/>
      <c r="J189" s="45" t="n"/>
      <c r="K189" s="36" t="n"/>
      <c r="L189" s="37" t="n"/>
    </row>
    <row r="190" ht="21" customHeight="true">
      <c r="A190" s="36" t="n"/>
      <c r="B190" s="45" t="n"/>
      <c r="C190" s="37" t="n"/>
      <c r="D190" s="38" t="n"/>
      <c r="E190" s="39" t="n"/>
      <c r="F190" s="37" t="n"/>
      <c r="G190" s="39" t="n"/>
      <c r="H190" s="37" t="n"/>
      <c r="I190" s="37" t="n"/>
      <c r="J190" s="45" t="n"/>
      <c r="K190" s="36" t="n"/>
      <c r="L190" s="37" t="n"/>
    </row>
    <row r="191" ht="21" customHeight="true">
      <c r="A191" s="36" t="n"/>
      <c r="B191" s="45" t="n"/>
      <c r="C191" s="37" t="n"/>
      <c r="D191" s="38" t="n"/>
      <c r="E191" s="39" t="n"/>
      <c r="F191" s="37" t="n"/>
      <c r="G191" s="39" t="n"/>
      <c r="H191" s="37" t="n"/>
      <c r="I191" s="37" t="n"/>
      <c r="J191" s="45" t="n"/>
      <c r="K191" s="36" t="n"/>
      <c r="L191" s="37" t="n"/>
    </row>
    <row r="192" ht="21" customHeight="true">
      <c r="A192" s="36" t="n"/>
      <c r="B192" s="45" t="n"/>
      <c r="C192" s="37" t="n"/>
      <c r="D192" s="38" t="n"/>
      <c r="E192" s="39" t="n"/>
      <c r="F192" s="37" t="n"/>
      <c r="G192" s="39" t="n"/>
      <c r="H192" s="37" t="n"/>
      <c r="I192" s="37" t="n"/>
      <c r="J192" s="45" t="n"/>
      <c r="K192" s="36" t="n"/>
      <c r="L192" s="37" t="n"/>
    </row>
    <row r="193" ht="21" customHeight="true">
      <c r="A193" s="36" t="n"/>
      <c r="B193" s="45" t="n"/>
      <c r="C193" s="37" t="n"/>
      <c r="D193" s="38" t="n"/>
      <c r="E193" s="39" t="n"/>
      <c r="F193" s="37" t="n"/>
      <c r="G193" s="39" t="n"/>
      <c r="H193" s="37" t="n"/>
      <c r="I193" s="37" t="n"/>
      <c r="J193" s="45" t="n"/>
      <c r="K193" s="36" t="n"/>
      <c r="L193" s="37" t="n"/>
    </row>
    <row r="194" ht="21" customHeight="true">
      <c r="A194" s="36" t="n"/>
      <c r="B194" s="45" t="n"/>
      <c r="C194" s="37" t="n"/>
      <c r="D194" s="38" t="n"/>
      <c r="E194" s="39" t="n"/>
      <c r="F194" s="37" t="n"/>
      <c r="G194" s="39" t="n"/>
      <c r="H194" s="37" t="n"/>
      <c r="I194" s="37" t="n"/>
      <c r="J194" s="45" t="n"/>
      <c r="K194" s="36" t="n"/>
      <c r="L194" s="37" t="n"/>
    </row>
    <row r="195" ht="21" customHeight="true">
      <c r="A195" s="36" t="n"/>
      <c r="B195" s="45" t="n"/>
      <c r="C195" s="37" t="n"/>
      <c r="D195" s="38" t="n"/>
      <c r="E195" s="39" t="n"/>
      <c r="F195" s="37" t="n"/>
      <c r="G195" s="39" t="n"/>
      <c r="H195" s="37" t="n"/>
      <c r="I195" s="37" t="n"/>
      <c r="J195" s="45" t="n"/>
      <c r="K195" s="36" t="n"/>
      <c r="L195" s="37" t="n"/>
    </row>
    <row r="196" ht="21" customHeight="true">
      <c r="A196" s="36" t="n"/>
      <c r="B196" s="45" t="n"/>
      <c r="C196" s="37" t="n"/>
      <c r="D196" s="38" t="n"/>
      <c r="E196" s="39" t="n"/>
      <c r="F196" s="37" t="n"/>
      <c r="G196" s="39" t="n"/>
      <c r="H196" s="37" t="n"/>
      <c r="I196" s="37" t="n"/>
      <c r="J196" s="45" t="n"/>
      <c r="K196" s="36" t="n"/>
      <c r="L196" s="37" t="n"/>
    </row>
    <row r="197" ht="21" customHeight="true">
      <c r="A197" s="36" t="n"/>
      <c r="B197" s="45" t="n"/>
      <c r="C197" s="37" t="n"/>
      <c r="D197" s="38" t="n"/>
      <c r="E197" s="39" t="n"/>
      <c r="F197" s="37" t="n"/>
      <c r="G197" s="39" t="n"/>
      <c r="H197" s="37" t="n"/>
      <c r="I197" s="37" t="n"/>
      <c r="J197" s="45" t="n"/>
      <c r="K197" s="36" t="n"/>
      <c r="L197" s="37" t="n"/>
    </row>
    <row r="198" ht="21" customHeight="true">
      <c r="A198" s="36" t="n"/>
      <c r="B198" s="45" t="n"/>
      <c r="C198" s="37" t="n"/>
      <c r="D198" s="38" t="n"/>
      <c r="E198" s="39" t="n"/>
      <c r="F198" s="37" t="n"/>
      <c r="G198" s="39" t="n"/>
      <c r="H198" s="37" t="n"/>
      <c r="I198" s="37" t="n"/>
      <c r="J198" s="45" t="n"/>
      <c r="K198" s="36" t="n"/>
      <c r="L198" s="37" t="n"/>
    </row>
    <row r="199" ht="21" customHeight="true">
      <c r="A199" s="36" t="n"/>
      <c r="B199" s="45" t="n"/>
      <c r="C199" s="37" t="n"/>
      <c r="D199" s="38" t="n"/>
      <c r="E199" s="39" t="n"/>
      <c r="F199" s="37" t="n"/>
      <c r="G199" s="39" t="n"/>
      <c r="H199" s="37" t="n"/>
      <c r="I199" s="37" t="n"/>
      <c r="J199" s="45" t="n"/>
      <c r="K199" s="36" t="n"/>
      <c r="L199" s="37" t="n"/>
    </row>
    <row r="200" ht="21" customHeight="true">
      <c r="A200" s="36" t="n"/>
      <c r="B200" s="45" t="n"/>
      <c r="C200" s="37" t="n"/>
      <c r="D200" s="38" t="n"/>
      <c r="E200" s="39" t="n"/>
      <c r="F200" s="37" t="n"/>
      <c r="G200" s="39" t="n"/>
      <c r="H200" s="37" t="n"/>
      <c r="I200" s="37" t="n"/>
      <c r="J200" s="45" t="n"/>
      <c r="K200" s="36" t="n"/>
      <c r="L200" s="37" t="n"/>
    </row>
    <row r="201" ht="21" customHeight="true">
      <c r="A201" s="36" t="n"/>
      <c r="B201" s="45" t="n"/>
      <c r="C201" s="37" t="n"/>
      <c r="D201" s="38" t="n"/>
      <c r="E201" s="39" t="n"/>
      <c r="F201" s="37" t="n"/>
      <c r="G201" s="39" t="n"/>
      <c r="H201" s="37" t="n"/>
      <c r="I201" s="37" t="n"/>
      <c r="J201" s="45" t="n"/>
      <c r="K201" s="36" t="n"/>
      <c r="L201" s="37" t="n"/>
    </row>
    <row r="202" ht="21" customHeight="true">
      <c r="A202" s="36" t="n"/>
      <c r="B202" s="45" t="n"/>
      <c r="C202" s="37" t="n"/>
      <c r="D202" s="38" t="n"/>
      <c r="E202" s="39" t="n"/>
      <c r="F202" s="37" t="n"/>
      <c r="G202" s="39" t="n"/>
      <c r="H202" s="37" t="n"/>
      <c r="I202" s="37" t="n"/>
      <c r="J202" s="45" t="n"/>
      <c r="K202" s="36" t="n"/>
      <c r="L202" s="37" t="n"/>
    </row>
    <row r="203" ht="21" customHeight="true">
      <c r="A203" s="36" t="n"/>
      <c r="B203" s="45" t="n"/>
      <c r="C203" s="37" t="n"/>
      <c r="D203" s="38" t="n"/>
      <c r="E203" s="39" t="n"/>
      <c r="F203" s="37" t="n"/>
      <c r="G203" s="39" t="n"/>
      <c r="H203" s="37" t="n"/>
      <c r="I203" s="37" t="n"/>
      <c r="J203" s="45" t="n"/>
      <c r="K203" s="36" t="n"/>
      <c r="L203" s="37" t="n"/>
    </row>
    <row r="204" ht="21" customHeight="true">
      <c r="A204" s="36" t="n"/>
      <c r="B204" s="45" t="n"/>
      <c r="C204" s="37" t="n"/>
      <c r="D204" s="38" t="n"/>
      <c r="E204" s="39" t="n"/>
      <c r="F204" s="37" t="n"/>
      <c r="G204" s="39" t="n"/>
      <c r="H204" s="37" t="n"/>
      <c r="I204" s="37" t="n"/>
      <c r="J204" s="45" t="n"/>
      <c r="K204" s="36" t="n"/>
      <c r="L204" s="37" t="n"/>
    </row>
    <row r="205" ht="21" customHeight="true">
      <c r="A205" s="36" t="n"/>
      <c r="B205" s="45" t="n"/>
      <c r="C205" s="37" t="n"/>
      <c r="D205" s="38" t="n"/>
      <c r="E205" s="39" t="n"/>
      <c r="F205" s="37" t="n"/>
      <c r="G205" s="39" t="n"/>
      <c r="H205" s="37" t="n"/>
      <c r="I205" s="37" t="n"/>
      <c r="J205" s="45" t="n"/>
      <c r="K205" s="36" t="n"/>
      <c r="L205" s="37" t="n"/>
    </row>
  </sheetData>
  <mergeCells count="2">
    <mergeCell ref="A2:L2"/>
    <mergeCell ref="A1:L1"/>
  </mergeCells>
  <conditionalFormatting sqref="G6:G205">
    <cfRule type="expression" dxfId="0" priority="1">
      <formula>$G6="就業制限検討"</formula>
    </cfRule>
    <cfRule type="expression" dxfId="1" priority="2">
      <formula>$G6="要再検査"</formula>
    </cfRule>
    <cfRule type="expression" dxfId="1" priority="3">
      <formula>$G6="要経過観察"</formula>
    </cfRule>
  </conditionalFormatting>
  <conditionalFormatting sqref="K6:K205">
    <cfRule type="expression" dxfId="0" priority="4">
      <formula>$K6="未確認"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にない値が入力されています。" errorTitle="入力値を確認してください" prompt="リストから選択してください" promptTitle="選択入力" sqref="D6:D205" type="list">
      <formula1>'Settings'!$A$6:$A$12</formula1>
    </dataValidation>
    <dataValidation allowBlank="true" error="リストにない値が入力されています。" errorTitle="入力値を確認してください" prompt="リストから選択してください" promptTitle="選択入力" sqref="E6:E205" type="list">
      <formula1>'Settings'!$J$6:$J$12</formula1>
    </dataValidation>
    <dataValidation allowBlank="true" error="リストにない値が入力されています。" errorTitle="入力値を確認してください" prompt="リストから選択してください" promptTitle="選択入力" sqref="G6:G205" type="list">
      <formula1>'Settings'!$K$6:$K$9</formula1>
    </dataValidation>
  </dataValidations>
  <pageMargins left="0.75" right="0.75" top="1" bottom="1" header="0.5" footer="0.5"/>
  <pageSetup fitToHeight="0" fitToWidth="1"/>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Occupational Health and PPE Management Log Template</dc:title>
  <dc:creator>Finite Field</dc:creator>
  <dc:description>Excel template for occupational health and PPE inventory management log.</dc:description>
  <lastModifiedBy/>
  <dcterms:created xsi:type="dcterms:W3CDTF">2026-06-15T08:31:44Z</dcterms:created>
  <dcterms:modified xsi:type="dcterms:W3CDTF">2026-06-15T08:31:45Z</dcterms:modified>
  <category>Safety Management</category>
</coreProperties>
</file>