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Použití" sheetId="1" r:id="rId1" state="visible"/>
    <sheet name="Dashboard" sheetId="2" r:id="rId2" state="visible"/>
    <sheet name="History Logs" sheetId="4" r:id="rId4" state="visible"/>
    <sheet name="History Logs" sheetId="5" r:id="rId5" state="visible"/>
    <sheet name="History Logs" sheetId="6" r:id="rId6" state="visible"/>
    <sheet name="History Logs" sheetId="7" r:id="rId7" state="visible"/>
    <sheet name="History Logs" sheetId="3" r:id="rId3" state="visible"/>
    <sheet name="Settings" sheetId="8" r:id="rId8" state="visible"/>
  </sheets>
  <definedNames>
    <definedName name="DepartmentList">Settings!$A$4:$A$13</definedName>
    <definedName name="AgencyList">Settings!$C$4:$C$12</definedName>
    <definedName name="RenewalStatusList">Settings!$E$4:$E$7</definedName>
    <definedName name="ImplementationStatusList">Settings!$G$4:$G$6</definedName>
    <definedName name="CorrectiveProgressList">Settings!$I$4:$I$6</definedName>
    <definedName name="FrequencyList">Settings!$K$4:$K$11</definedName>
    <definedName name="NotificationTypeList">Settings!$M$4:$M$7</definedName>
    <definedName name="ExpiryStatusList">Settings!$O$4:$O$6</definedName>
    <definedName hidden="true" localSheetId="2" name="_xlnm._FilterDatabase">'History Logs'!$A$5:$K$205</definedName>
    <definedName hidden="true" localSheetId="3" name="_xlnm._FilterDatabase">'History Logs'!$A$5:$J$205</definedName>
    <definedName hidden="true" localSheetId="4" name="_xlnm._FilterDatabase">'History Logs'!$A$5:$H$205</definedName>
    <definedName hidden="true" localSheetId="5" name="_xlnm._FilterDatabase">'History Logs'!$A$5:$C$50</definedName>
    <definedName hidden="true" localSheetId="6" name="_xlnm._FilterDatabase">'History Logs'!$A$5:$G$205</definedName>
  </definedNames>
  <calcPr calcId="124519" forceFullCalc="true" fullCalcOnLoad="true"/>
</workbook>
</file>

<file path=xl/sharedStrings.xml><?xml version="1.0" encoding="utf-8"?>
<sst xmlns="http://schemas.openxmlformats.org/spreadsheetml/2006/main" count="279" uniqueCount="158">
  <si>
    <t>Dashboard</t>
  </si>
  <si>
    <t>Jméno</t>
  </si>
  <si>
    <t>EHS Dept</t>
  </si>
  <si>
    <t>History / Logs</t>
  </si>
  <si>
    <t>Settings</t>
  </si>
  <si>
    <t>EHS Regulatory &amp; Permit Expiry Reminder Instructions</t>
  </si>
  <si>
    <t>A template that compares the expiry dates of EHS permits and regulatory inspections with TODAY() to automatically show alerts 30 days before expiry and when overdue.</t>
  </si>
  <si>
    <t>4 Operational Steps</t>
  </si>
  <si>
    <t>Krok</t>
  </si>
  <si>
    <t>Ovládání</t>
  </si>
  <si>
    <t>Obsah</t>
  </si>
  <si>
    <t>Target Sheet</t>
  </si>
  <si>
    <t>[Adjust Parameters]</t>
  </si>
  <si>
    <t>Review and edit your company's departments and alert notification triggers in Master Settings and Notification Settings.</t>
  </si>
  <si>
    <t>Master Settings / Notification Settings</t>
  </si>
  <si>
    <t>[Register in Ledgers]</t>
  </si>
  <si>
    <t>Enter your license holdings, regulatory check items, and their expiry dates.</t>
  </si>
  <si>
    <t>License Registry / Regulatory Compliance Management</t>
  </si>
  <si>
    <t>[Monitor Alerts]</t>
  </si>
  <si>
    <t>Days remaining until the deadline is automatically calculated, highlighting within 30 days in yellow and overdue in red.</t>
  </si>
  <si>
    <t>[Correction &amp; Renewal]</t>
  </si>
  <si>
    <t>For items nearing deadlines, manage progress in the Corrective Action Log. Once renewal is complete, update the acquisition and expiry dates.</t>
  </si>
  <si>
    <t>Corrective Action Log / License Registry</t>
  </si>
  <si>
    <t>Cell Color-Coding Legend</t>
  </si>
  <si>
    <t>Kdy použít který</t>
  </si>
  <si>
    <t>Color</t>
  </si>
  <si>
    <t>Poznámky</t>
  </si>
  <si>
    <t>Input Cells</t>
  </si>
  <si>
    <t>Light Blue #E6F0FA</t>
  </si>
  <si>
    <t>Enter ID, name, date, remarks, etc. directly.</t>
  </si>
  <si>
    <t>Selection (Dropdown) Cell</t>
  </si>
  <si>
    <t>Light Green #EAF7EA</t>
  </si>
  <si>
    <t>Select department, status, frequency, etc. from the list.</t>
  </si>
  <si>
    <t>Formula / Auto Calculation Cell</t>
  </si>
  <si>
    <t>No Fill / White</t>
  </si>
  <si>
    <t>Days remaining and expiry status are automatically displayed via formulas.</t>
  </si>
  <si>
    <t>Expiry Status Evaluation Logic</t>
  </si>
  <si>
    <t>Judgment</t>
  </si>
  <si>
    <t>Podmínka</t>
  </si>
  <si>
    <t>Zobrazovaná barva</t>
  </si>
  <si>
    <t>Doporučená akce</t>
  </si>
  <si>
    <t>Po termínu</t>
  </si>
  <si>
    <t>Days Remaining &lt; 0</t>
  </si>
  <si>
    <t>Light Red / Dark Red</t>
  </si>
  <si>
    <t>Immediate escalation and register in the Corrective Action Log</t>
  </si>
  <si>
    <t>Soon Expiring</t>
  </si>
  <si>
    <t>Between 0 and 30 Days</t>
  </si>
  <si>
    <t>Light Yellow / Dark Yellow</t>
  </si>
  <si>
    <t>Check application/renewal preparation status</t>
  </si>
  <si>
    <t>Platná</t>
  </si>
  <si>
    <t>31 Days or More</t>
  </si>
  <si>
    <t>Light Green / Dark Green</t>
  </si>
  <si>
    <t>Normal Monitoring</t>
  </si>
  <si>
    <t>Aggregates expiry states from the License Registry and Regulatory Compliance Management to show priority renewal targets.</t>
  </si>
  <si>
    <t>Total Registered</t>
  </si>
  <si>
    <t>Typ</t>
  </si>
  <si>
    <t>ID</t>
  </si>
  <si>
    <t>Předání při odchodu</t>
  </si>
  <si>
    <t>Termín splatnosti</t>
  </si>
  <si>
    <t>Zbývající dny</t>
  </si>
  <si>
    <t>Expiry Status</t>
  </si>
  <si>
    <t>Expiry Status by Department</t>
  </si>
  <si>
    <t>Registered</t>
  </si>
  <si>
    <t>Hodnota</t>
  </si>
  <si>
    <t>Oddělení</t>
  </si>
  <si>
    <t>Equipment Maintenance Dept</t>
  </si>
  <si>
    <t>Kvalita</t>
  </si>
  <si>
    <t>R&amp;D Dept</t>
  </si>
  <si>
    <t>Logistics Dept</t>
  </si>
  <si>
    <t>Regulatory Obligations (Company-wide)</t>
  </si>
  <si>
    <t>Priority Renewal List (Top 5 within 30 days)</t>
  </si>
  <si>
    <t>Č.</t>
  </si>
  <si>
    <t>Stav</t>
  </si>
  <si>
    <t>Expiry Status Distribution</t>
  </si>
  <si>
    <t>Počet problémů</t>
  </si>
  <si>
    <t>Keeps records of previously acquired/renewed permits and implementation logs of completed regulatory obligations.</t>
  </si>
  <si>
    <t>Renewal ID</t>
  </si>
  <si>
    <t>Target License / Obligation Name</t>
  </si>
  <si>
    <t>Renewal Completion Date</t>
  </si>
  <si>
    <t>Validity Period (Start - End)</t>
  </si>
  <si>
    <t>Renewal Owner</t>
  </si>
  <si>
    <t>Application Fee</t>
  </si>
  <si>
    <t>Postup</t>
  </si>
  <si>
    <t>Implementation Status</t>
  </si>
  <si>
    <t>HIS-001</t>
  </si>
  <si>
    <t>Hazardous Materials Facility Installation Permit</t>
  </si>
  <si>
    <t>2026/02/15</t>
  </si>
  <si>
    <t>2026/02/15〜2026/09/13</t>
  </si>
  <si>
    <t>Tanaka</t>
  </si>
  <si>
    <t>¥25,000</t>
  </si>
  <si>
    <t>Set renewal notification lead time to 90 days</t>
  </si>
  <si>
    <t>Estimation requested from the measurement agency</t>
  </si>
  <si>
    <t>Verify inspection records for the next renewal</t>
  </si>
  <si>
    <t>HIS-002</t>
  </si>
  <si>
    <t>Local Exhaust Ventilation Periodic Voluntary Inspection</t>
  </si>
  <si>
    <t>2025/12/27</t>
  </si>
  <si>
    <t>2025/12/27〜2027/01/01</t>
  </si>
  <si>
    <t>Yamamoto</t>
  </si>
  <si>
    <t>¥80,000</t>
  </si>
  <si>
    <t>Save inspection report in the shared folder</t>
  </si>
  <si>
    <t>Schedule coordination with the inspection contractor required</t>
  </si>
  <si>
    <t>Final verification of attached documents is required</t>
  </si>
  <si>
    <t>Deadline Day</t>
  </si>
  <si>
    <t>Insufficient preparation for firefighting equipment inspection</t>
  </si>
  <si>
    <t>Confirmation of completion on the deadline day. If incomplete, contact the responsible person immediately.</t>
  </si>
  <si>
    <t>Readjust the annual schedule with the inspection contractor</t>
  </si>
  <si>
    <t>General Affairs Dept / Takahashi</t>
  </si>
  <si>
    <t>2026/07/30</t>
  </si>
  <si>
    <t>2026/06/10</t>
  </si>
  <si>
    <t>Overdue. Confirm action with HR Department.</t>
  </si>
  <si>
    <t>Overdue. Register in the Corrective Action Log.</t>
  </si>
  <si>
    <t>Waste Management Law Article 12-3</t>
  </si>
  <si>
    <t>Register the overdue status in the Corrective Action Log and examine recurrence prevention measures.</t>
  </si>
  <si>
    <t>Annual (Once a Year)</t>
  </si>
  <si>
    <t>2025/07/10</t>
  </si>
  <si>
    <t>2026/07/13</t>
  </si>
  <si>
    <t>Verify target report period</t>
  </si>
  <si>
    <t>Verify contract renewal documents</t>
  </si>
  <si>
    <t>CMP-005</t>
  </si>
  <si>
    <t>Industrial Safety and Health Regulations Article 276</t>
  </si>
  <si>
    <t>2027/01/01</t>
  </si>
  <si>
    <t>2026/06/30</t>
  </si>
  <si>
    <t>Reflect the next inspection schedule in the maintenance plan</t>
  </si>
  <si>
    <t>Pending response from the issuing authority</t>
  </si>
  <si>
    <t>Příprava</t>
  </si>
  <si>
    <t>Nezahájeno</t>
  </si>
  <si>
    <t>Dokončeno</t>
  </si>
  <si>
    <t>Probíhá</t>
  </si>
  <si>
    <t>Manages assigned departments, regulatory authorities, statuses, inspection frequencies, and notification settings. Use this sheet to add or modify dropdown choices.</t>
  </si>
  <si>
    <t>Assigned Department List</t>
  </si>
  <si>
    <t>Regulatory Authority List</t>
  </si>
  <si>
    <t>Renewal Status</t>
  </si>
  <si>
    <t>Correction Progress</t>
  </si>
  <si>
    <t>Frequency</t>
  </si>
  <si>
    <t>Notification Category</t>
  </si>
  <si>
    <t>Labor Standards Inspection Office</t>
  </si>
  <si>
    <t>Měsíčně</t>
  </si>
  <si>
    <t>1st Advance Notice</t>
  </si>
  <si>
    <t>Fire Station</t>
  </si>
  <si>
    <t>Čtvrtletně</t>
  </si>
  <si>
    <t>2nd Advance Notice</t>
  </si>
  <si>
    <t>Prefectural Environmental Dept</t>
  </si>
  <si>
    <t>Pending Application</t>
  </si>
  <si>
    <t>Uzavřeno</t>
  </si>
  <si>
    <t>Biannual (Every 6 Months)</t>
  </si>
  <si>
    <t>Municipal Government Office</t>
  </si>
  <si>
    <t>Health Center</t>
  </si>
  <si>
    <t>Biannual (Twice a Year)</t>
  </si>
  <si>
    <t>Bureau of Economy, Trade and Industry</t>
  </si>
  <si>
    <t>Once Every 3 Years</t>
  </si>
  <si>
    <t>Ministry of the Environment</t>
  </si>
  <si>
    <t>Once Every 5 Years</t>
  </si>
  <si>
    <t>Purchasing</t>
  </si>
  <si>
    <t>Labor Bureau</t>
  </si>
  <si>
    <t>Ad-hoc</t>
  </si>
  <si>
    <t>Personální oddělení</t>
  </si>
  <si>
    <t>Third-Party Inspection Agency</t>
  </si>
  <si>
    <t>Company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</si>
</sst>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/mm/dd"/>
    <numFmt numFmtId="166" formatCode="¥#,##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.5"/>
      <color rgb="001F2937"/>
      <name val="Yu Gothic"/>
    </font>
    <font>
      <b val="1"/>
      <sz val="12"/>
      <color rgb="002E4057"/>
      <name val="Yu Gothic"/>
    </font>
    <font>
      <b val="1"/>
      <sz val="11"/>
      <color rgb="00FFFFFF"/>
      <name val="Yu Gothic"/>
    </font>
    <font>
      <b val="1"/>
      <sz val="10.5"/>
      <color rgb="009C0006"/>
      <name val="Yu Gothic"/>
    </font>
    <font>
      <b val="1"/>
      <sz val="10.5"/>
      <color rgb="00806000"/>
      <name val="Yu Gothic"/>
    </font>
    <font>
      <b val="1"/>
      <sz val="10.5"/>
      <color rgb="00006100"/>
      <name val="Yu Gothic"/>
    </font>
    <font>
      <b val="1"/>
      <sz val="18"/>
      <color rgb="00FFFFFF"/>
      <name val="Yu Gothic"/>
    </font>
    <font>
      <b val="1"/>
      <sz val="18"/>
      <color rgb="009C0006"/>
      <name val="Yu Gothic"/>
    </font>
    <font>
      <b val="1"/>
      <sz val="18"/>
      <color rgb="00806000"/>
      <name val="Yu Gothic"/>
    </font>
    <font>
      <b val="1"/>
      <sz val="18"/>
      <color rgb="00006100"/>
      <name val="Yu Gothic"/>
    </font>
  </fonts>
  <fills count="12">
    <fill>
      <patternFill/>
    </fill>
    <fill>
      <patternFill patternType="gray125"/>
    </fill>
    <fill>
      <patternFill patternType="solid">
        <fgColor rgb="002E4057"/>
      </patternFill>
    </fill>
    <fill>
      <patternFill patternType="solid">
        <fgColor rgb="00F8FAFC"/>
      </patternFill>
    </fill>
    <fill>
      <patternFill patternType="solid">
        <fgColor rgb="00D9EAFB"/>
      </patternFill>
    </fill>
    <fill>
      <patternFill patternType="solid">
        <fgColor rgb="00F4F6F9"/>
      </patternFill>
    </fill>
    <fill>
      <patternFill patternType="solid">
        <fgColor rgb="00FFFFFF"/>
      </patternFill>
    </fill>
    <fill>
      <patternFill patternType="solid">
        <fgColor rgb="00E6F0FA"/>
      </patternFill>
    </fill>
    <fill>
      <patternFill patternType="solid">
        <fgColor rgb="00EAF7EA"/>
      </patternFill>
    </fill>
    <fill>
      <patternFill patternType="solid">
        <fgColor rgb="00FFC7CE"/>
      </patternFill>
    </fill>
    <fill>
      <patternFill patternType="solid">
        <fgColor rgb="00FFF2CC"/>
      </patternFill>
    </fill>
    <fill>
      <patternFill patternType="solid">
        <fgColor rgb="00C6EFCE"/>
      </patternFill>
    </fill>
  </fills>
  <borders count="3">
    <border>
      <left/>
      <right/>
      <top/>
      <bottom/>
      <diagonal/>
    </border>
    <border>
      <left style="medium">
        <color rgb="002E4057"/>
      </left>
      <right style="medium">
        <color rgb="002E4057"/>
      </right>
      <top style="medium">
        <color rgb="002E4057"/>
      </top>
      <bottom style="medium">
        <color rgb="002E4057"/>
      </bottom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3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2" xfId="0" quotePrefix="false" pivotButton="false" applyAlignment="true">
      <alignment horizontal="left" vertical="center" wrapText="true"/>
    </xf>
    <xf numFmtId="0" fontId="3" fillId="4" borderId="2" xfId="0" quotePrefix="false" pivotButton="false" applyAlignment="true">
      <alignment horizontal="left" vertical="center" wrapText="true"/>
    </xf>
    <xf numFmtId="0" fontId="4" fillId="2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left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left" vertical="center" wrapText="true"/>
    </xf>
    <xf numFmtId="0" fontId="5" fillId="9" borderId="2" xfId="0" quotePrefix="false" pivotButton="false" applyAlignment="true">
      <alignment horizontal="left" vertical="center" wrapText="true"/>
    </xf>
    <xf numFmtId="0" fontId="6" fillId="10" borderId="2" xfId="0" quotePrefix="false" pivotButton="false" applyAlignment="true">
      <alignment horizontal="left" vertical="center" wrapText="true"/>
    </xf>
    <xf numFmtId="0" fontId="7" fillId="11" borderId="2" xfId="0" quotePrefix="false" pivotButton="false" applyAlignment="true">
      <alignment horizontal="left" vertical="center" wrapText="true"/>
    </xf>
    <xf numFmtId="1" fontId="8" fillId="2" borderId="2" xfId="0" quotePrefix="false" pivotButton="false" applyAlignment="true">
      <alignment horizontal="center" vertical="center" wrapText="true"/>
    </xf>
    <xf numFmtId="0" fontId="8" fillId="2" borderId="2" xfId="0" quotePrefix="false" pivotButton="false" applyAlignment="true">
      <alignment horizontal="center" vertical="center" wrapText="true"/>
    </xf>
    <xf numFmtId="1" fontId="9" fillId="9" borderId="2" xfId="0" quotePrefix="false" pivotButton="false" applyAlignment="true">
      <alignment horizontal="center" vertical="center" wrapText="true"/>
    </xf>
    <xf numFmtId="0" fontId="9" fillId="9" borderId="2" xfId="0" quotePrefix="false" pivotButton="false" applyAlignment="true">
      <alignment horizontal="center" vertical="center" wrapText="true"/>
    </xf>
    <xf numFmtId="1" fontId="10" fillId="10" borderId="2" xfId="0" quotePrefix="false" pivotButton="false" applyAlignment="true">
      <alignment horizontal="center" vertical="center" wrapText="true"/>
    </xf>
    <xf numFmtId="0" fontId="10" fillId="10" borderId="2" xfId="0" quotePrefix="false" pivotButton="false" applyAlignment="true">
      <alignment horizontal="center" vertical="center" wrapText="true"/>
    </xf>
    <xf numFmtId="1" fontId="11" fillId="11" borderId="2" xfId="0" quotePrefix="false" pivotButton="false" applyAlignment="true">
      <alignment horizontal="center" vertical="center" wrapText="true"/>
    </xf>
    <xf numFmtId="0" fontId="11" fillId="11" borderId="2" xfId="0" quotePrefix="false" pivotButton="false" applyAlignment="true">
      <alignment horizontal="center" vertical="center" wrapText="true"/>
    </xf>
    <xf numFmtId="165" fontId="0" fillId="0" borderId="0" xfId="0" quotePrefix="false" pivotButton="false"/>
    <xf numFmtId="1" fontId="0" fillId="0" borderId="0" xfId="0" quotePrefix="false" pivotButton="false"/>
    <xf numFmtId="1" fontId="2" fillId="5" borderId="2" xfId="0" quotePrefix="false" pivotButton="false" applyAlignment="true">
      <alignment horizontal="right" vertical="center" wrapText="true"/>
    </xf>
    <xf numFmtId="1" fontId="2" fillId="6" borderId="2" xfId="0" quotePrefix="false" pivotButton="false" applyAlignment="true">
      <alignment horizontal="right" vertical="center" wrapText="true"/>
    </xf>
    <xf numFmtId="165" fontId="2" fillId="5" borderId="2" xfId="0" quotePrefix="false" pivotButton="false" applyAlignment="true">
      <alignment horizontal="right" vertical="center" wrapText="true"/>
    </xf>
    <xf numFmtId="165" fontId="2" fillId="6" borderId="2" xfId="0" quotePrefix="false" pivotButton="false" applyAlignment="true">
      <alignment horizontal="right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8" borderId="2" xfId="0" quotePrefix="false" pivotButton="false" applyAlignment="true">
      <alignment horizontal="center" vertical="center" wrapText="true"/>
    </xf>
    <xf numFmtId="165" fontId="2" fillId="7" borderId="2" xfId="0" quotePrefix="false" pivotButton="false" applyAlignment="true">
      <alignment horizontal="right" vertical="center" wrapText="true"/>
    </xf>
    <xf numFmtId="1" fontId="2" fillId="7" borderId="2" xfId="0" quotePrefix="false" pivotButton="false" applyAlignment="true">
      <alignment horizontal="right" vertical="center" wrapText="true"/>
    </xf>
    <xf numFmtId="166" fontId="2" fillId="7" borderId="2" xfId="0" quotePrefix="false" pivotButton="false" applyAlignment="true">
      <alignment horizontal="right" vertical="center" wrapText="true"/>
    </xf>
  </cellXfs>
  <cellStyles count="1">
    <cellStyle name="Normal" xfId="0" builtinId="0" hidden="false"/>
  </cellStyles>
  <dxfs count="3">
    <dxf>
      <font>
        <b val="1"/>
        <sz val="10.5"/>
        <color rgb="009C0006"/>
        <name val="Yu Gothic"/>
      </font>
      <fill>
        <patternFill patternType="solid">
          <fgColor rgb="00FFC7CE"/>
        </patternFill>
      </fill>
    </dxf>
    <dxf>
      <font>
        <b val="1"/>
        <sz val="10.5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10.5"/>
        <color rgb="00006100"/>
        <name val="Yu Gothic"/>
      </font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期限ステータス分布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'Dashboard'!B30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'Dashboard'!$A$31:$A$33</f>
            </numRef>
          </cat>
          <val>
            <numRef>
              <f>'Dashboard'!$B$31:$B$33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ステータス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28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5"/>
  <sheetViews>
    <sheetView showGridLines="true" tabSelected="true" workbookViewId="0">
      <pane activePane="bottomLeft" state="frozen" topLeftCell="A7" ySplit="6"/>
      <selection activeCell="A1" pane="bottomLeft" sqref="A1"/>
    </sheetView>
  </sheetViews>
  <sheetFormatPr baseColWidth="8" defaultRowHeight="18"/>
  <cols>
    <col customWidth="true" max="1" min="1" width="60"/>
    <col customWidth="true" max="2" min="2" width="24"/>
    <col customWidth="true" max="3" min="3" width="60"/>
    <col customWidth="true" max="4" min="4" width="47"/>
    <col customWidth="true" max="8" min="5" width="10"/>
  </cols>
  <sheetData>
    <row r="1" ht="38" customHeight="true">
      <c r="A1" s="1" t="s">
        <v>5</v>
      </c>
      <c r="B1" s="1" t="n"/>
      <c r="C1" s="1" t="n"/>
      <c r="D1" s="1" t="n"/>
      <c r="E1" s="1" t="n"/>
      <c r="F1" s="1" t="n"/>
      <c r="G1" s="1" t="n"/>
      <c r="H1" s="1" t="n"/>
    </row>
    <row r="2"/>
    <row r="3" ht="30" customHeight="true">
      <c r="A3" s="2" t="s">
        <v>6</v>
      </c>
      <c r="B3" s="2" t="n"/>
      <c r="C3" s="2" t="n"/>
      <c r="D3" s="2" t="n"/>
      <c r="E3" s="2" t="n"/>
      <c r="F3" s="2" t="n"/>
      <c r="G3" s="2" t="n"/>
      <c r="H3" s="2" t="n"/>
    </row>
    <row r="4" ht="30" customHeight="true">
      <c r="A4" s="2" t="n"/>
      <c r="B4" s="2" t="n"/>
      <c r="C4" s="2" t="n"/>
      <c r="D4" s="2" t="n"/>
      <c r="E4" s="2" t="n"/>
      <c r="F4" s="2" t="n"/>
      <c r="G4" s="2" t="n"/>
      <c r="H4" s="2" t="n"/>
    </row>
    <row r="5"/>
    <row r="6">
      <c r="A6" s="3" t="s">
        <v>7</v>
      </c>
      <c r="B6" s="3" t="n"/>
      <c r="C6" s="3" t="n"/>
      <c r="D6" s="3" t="n"/>
      <c r="E6" s="3" t="n"/>
      <c r="F6" s="3" t="n"/>
      <c r="G6" s="3" t="n"/>
      <c r="H6" s="3" t="n"/>
    </row>
    <row r="7" ht="28" customHeight="true">
      <c r="A7" s="4" t="s">
        <v>8</v>
      </c>
      <c r="B7" s="4" t="s">
        <v>9</v>
      </c>
      <c r="C7" s="4" t="s">
        <v>10</v>
      </c>
      <c r="D7" s="4" t="s">
        <v>11</v>
      </c>
    </row>
    <row r="8" ht="42" customHeight="true">
      <c r="A8" s="5" t="n">
        <v>1</v>
      </c>
      <c r="B8" s="6" t="s">
        <v>12</v>
      </c>
      <c r="C8" s="6" t="s">
        <v>13</v>
      </c>
      <c r="D8" s="6" t="s">
        <v>14</v>
      </c>
    </row>
    <row r="9" ht="42" customHeight="true">
      <c r="A9" s="7" t="n">
        <v>2</v>
      </c>
      <c r="B9" s="8" t="s">
        <v>15</v>
      </c>
      <c r="C9" s="8" t="s">
        <v>16</v>
      </c>
      <c r="D9" s="8" t="s">
        <v>17</v>
      </c>
    </row>
    <row r="10" ht="42" customHeight="true">
      <c r="A10" s="5" t="n">
        <v>3</v>
      </c>
      <c r="B10" s="6" t="s">
        <v>18</v>
      </c>
      <c r="C10" s="6" t="s">
        <v>19</v>
      </c>
      <c r="D10" s="6" t="s">
        <v>0</v>
      </c>
    </row>
    <row r="11" ht="42" customHeight="true">
      <c r="A11" s="7" t="n">
        <v>4</v>
      </c>
      <c r="B11" s="8" t="s">
        <v>20</v>
      </c>
      <c r="C11" s="8" t="s">
        <v>21</v>
      </c>
      <c r="D11" s="8" t="s">
        <v>22</v>
      </c>
    </row>
    <row r="12"/>
    <row r="13"/>
    <row r="14">
      <c r="A14" s="3" t="s">
        <v>23</v>
      </c>
      <c r="B14" s="3" t="n"/>
      <c r="C14" s="3" t="n"/>
      <c r="D14" s="3" t="n"/>
      <c r="E14" s="3" t="n"/>
      <c r="F14" s="3" t="n"/>
      <c r="G14" s="3" t="n"/>
      <c r="H14" s="3" t="n"/>
    </row>
    <row r="15" ht="28" customHeight="true">
      <c r="A15" s="4" t="s">
        <v>24</v>
      </c>
      <c r="B15" s="4" t="s">
        <v>25</v>
      </c>
      <c r="C15" s="4" t="s">
        <v>26</v>
      </c>
    </row>
    <row r="16" ht="24" customHeight="true">
      <c r="A16" s="6" t="s">
        <v>27</v>
      </c>
      <c r="B16" s="9" t="s">
        <v>28</v>
      </c>
      <c r="C16" s="6" t="s">
        <v>29</v>
      </c>
    </row>
    <row r="17" ht="24" customHeight="true">
      <c r="A17" s="8" t="s">
        <v>30</v>
      </c>
      <c r="B17" s="10" t="s">
        <v>31</v>
      </c>
      <c r="C17" s="8" t="s">
        <v>32</v>
      </c>
    </row>
    <row r="18" ht="24" customHeight="true">
      <c r="A18" s="6" t="s">
        <v>33</v>
      </c>
      <c r="B18" s="8" t="s">
        <v>34</v>
      </c>
      <c r="C18" s="6" t="s">
        <v>35</v>
      </c>
    </row>
    <row r="19"/>
    <row r="20"/>
    <row r="21">
      <c r="A21" s="3" t="s">
        <v>36</v>
      </c>
      <c r="B21" s="3" t="n"/>
      <c r="C21" s="3" t="n"/>
      <c r="D21" s="3" t="n"/>
      <c r="E21" s="3" t="n"/>
      <c r="F21" s="3" t="n"/>
      <c r="G21" s="3" t="n"/>
      <c r="H21" s="3" t="n"/>
    </row>
    <row r="22" ht="28" customHeight="true">
      <c r="A22" s="4" t="s">
        <v>37</v>
      </c>
      <c r="B22" s="4" t="s">
        <v>38</v>
      </c>
      <c r="C22" s="4" t="s">
        <v>39</v>
      </c>
      <c r="D22" s="4" t="s">
        <v>40</v>
      </c>
    </row>
    <row r="23" ht="26" customHeight="true">
      <c r="A23" s="11" t="s">
        <v>41</v>
      </c>
      <c r="B23" s="8" t="s">
        <v>42</v>
      </c>
      <c r="C23" s="11" t="s">
        <v>43</v>
      </c>
      <c r="D23" s="8" t="s">
        <v>44</v>
      </c>
    </row>
    <row r="24" ht="26" customHeight="true">
      <c r="A24" s="12" t="s">
        <v>45</v>
      </c>
      <c r="B24" s="8" t="s">
        <v>46</v>
      </c>
      <c r="C24" s="12" t="s">
        <v>47</v>
      </c>
      <c r="D24" s="8" t="s">
        <v>48</v>
      </c>
    </row>
    <row r="25" ht="26" customHeight="true">
      <c r="A25" s="13" t="s">
        <v>49</v>
      </c>
      <c r="B25" s="8" t="s">
        <v>50</v>
      </c>
      <c r="C25" s="13" t="s">
        <v>51</v>
      </c>
      <c r="D25" s="8" t="s">
        <v>52</v>
      </c>
    </row>
  </sheetData>
  <mergeCells count="5">
    <mergeCell ref="A21:H21"/>
    <mergeCell ref="A3:H4"/>
    <mergeCell ref="A14:H14"/>
    <mergeCell ref="A1:H1"/>
    <mergeCell ref="A6:H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R406"/>
  <sheetViews>
    <sheetView showGridLines="true" workbookViewId="0">
      <pane activePane="bottomLeft" state="frozen" topLeftCell="A9" ySplit="8"/>
      <selection activeCell="A1" pane="bottomLeft" sqref="A1"/>
    </sheetView>
  </sheetViews>
  <sheetFormatPr baseColWidth="8" defaultRowHeight="18"/>
  <cols>
    <col customWidth="true" max="1" min="1" width="42"/>
    <col customWidth="true" max="8" min="2" width="13"/>
    <col customWidth="true" max="9" min="9" width="17"/>
    <col customWidth="true" max="10" min="10" width="10"/>
    <col customWidth="true" hidden="true" max="18" min="11" width="13"/>
  </cols>
  <sheetData>
    <row r="1" ht="38" customHeight="true">
      <c r="A1" s="1" t="s">
        <v>0</v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8" customHeight="true">
      <c r="A2" s="2" t="s">
        <v>53</v>
      </c>
      <c r="B2" s="2" t="n"/>
      <c r="C2" s="2" t="n"/>
      <c r="D2" s="2" t="n"/>
      <c r="E2" s="2" t="n"/>
      <c r="F2" s="2" t="n"/>
      <c r="G2" s="2" t="n"/>
      <c r="H2" s="2" t="n"/>
      <c r="I2" s="2" t="n"/>
    </row>
    <row r="3"/>
    <row r="4" ht="26" customHeight="true">
      <c r="A4" s="4" t="s">
        <v>54</v>
      </c>
      <c r="B4" s="4" t="n"/>
      <c r="C4" s="4" t="s">
        <v>41</v>
      </c>
      <c r="D4" s="4" t="n"/>
      <c r="E4" s="4" t="s">
        <v>45</v>
      </c>
      <c r="F4" s="4" t="n"/>
      <c r="G4" s="4" t="s">
        <v>49</v>
      </c>
      <c r="H4" s="4" t="n"/>
    </row>
    <row r="5" ht="24" customHeight="true">
      <c r="A5" s="14">
        <f>COUNTA('History Logs'!$A$6:$A$205)+COUNTA('History Logs'!$A$6:$A$205)</f>
      </c>
      <c r="B5" s="15" t="n"/>
      <c r="C5" s="16">
        <f>COUNTIF('History Logs'!$I$6:$I$205,"期限超過")+COUNTIF('History Logs'!$H$6:$H$205,"期限超過")</f>
      </c>
      <c r="D5" s="17" t="n"/>
      <c r="E5" s="18">
        <f>COUNTIF('History Logs'!$I$6:$I$205,"期限切迫")+COUNTIF('History Logs'!$H$6:$H$205,"期限切迫")</f>
      </c>
      <c r="F5" s="19" t="n"/>
      <c r="G5" s="20">
        <f>COUNTIF('History Logs'!$I$6:$I$205,"有効")+COUNTIF('History Logs'!$H$6:$H$205,"有効")</f>
      </c>
      <c r="H5" s="21" t="n"/>
    </row>
    <row r="6" ht="24" customHeight="true">
      <c r="A6" s="15" t="n"/>
      <c r="B6" s="15" t="n"/>
      <c r="C6" s="17" t="n"/>
      <c r="D6" s="17" t="n"/>
      <c r="E6" s="19" t="n"/>
      <c r="F6" s="19" t="n"/>
      <c r="G6" s="21" t="n"/>
      <c r="H6" s="21" t="n"/>
      <c r="K6" s="4" t="s">
        <v>55</v>
      </c>
      <c r="L6" s="4" t="s">
        <v>56</v>
      </c>
      <c r="M6" s="4" t="s">
        <v>1</v>
      </c>
      <c r="N6" s="4" t="s">
        <v>57</v>
      </c>
      <c r="O6" s="4" t="s">
        <v>58</v>
      </c>
      <c r="P6" s="4" t="s">
        <v>59</v>
      </c>
      <c r="Q6" s="4" t="s">
        <v>60</v>
      </c>
      <c r="R6" s="4" t="s">
        <v>40</v>
      </c>
    </row>
    <row r="7">
      <c r="K7">
        <f>IF('History Logs'!A6="","","許認可")</f>
      </c>
      <c r="L7">
        <f>IF($K7="","",'History Logs'!A6)</f>
      </c>
      <c r="M7">
        <f>IF($K7="","",'History Logs'!B6)</f>
      </c>
      <c r="N7">
        <f>IF($K7="","",'History Logs'!D6)</f>
      </c>
      <c r="O7" s="22">
        <f>IF($K7="","",'History Logs'!G6)</f>
      </c>
      <c r="P7" s="23">
        <f>IF($K7="","",'History Logs'!H6)</f>
      </c>
      <c r="Q7">
        <f>IF($K7="","",'History Logs'!I6)</f>
      </c>
      <c r="R7">
        <f>IF(Q7="期限超過","即時Aktualizovat・是正対応",IF(Q7="期限切迫","Aktualizovat準備・申請状況確認",""))</f>
      </c>
    </row>
    <row r="8">
      <c r="A8" s="3" t="s">
        <v>61</v>
      </c>
      <c r="B8" s="3" t="n"/>
      <c r="C8" s="3" t="n"/>
      <c r="D8" s="3" t="n"/>
      <c r="E8" s="3" t="n"/>
      <c r="K8">
        <f>IF('History Logs'!A7="","","許認可")</f>
      </c>
      <c r="L8">
        <f>IF($K8="","",'History Logs'!A7)</f>
      </c>
      <c r="M8">
        <f>IF($K8="","",'History Logs'!B7)</f>
      </c>
      <c r="N8">
        <f>IF($K8="","",'History Logs'!D7)</f>
      </c>
      <c r="O8" s="22">
        <f>IF($K8="","",'History Logs'!G7)</f>
      </c>
      <c r="P8" s="23">
        <f>IF($K8="","",'History Logs'!H7)</f>
      </c>
      <c r="Q8">
        <f>IF($K8="","",'History Logs'!I7)</f>
      </c>
      <c r="R8">
        <f>IF(Q8="期限超過","即時Aktualizovat・是正対応",IF(Q8="期限切迫","Aktualizovat準備・申請状況確認",""))</f>
      </c>
    </row>
    <row r="9" ht="28" customHeight="true">
      <c r="A9" s="4" t="s">
        <v>57</v>
      </c>
      <c r="B9" s="4" t="s">
        <v>62</v>
      </c>
      <c r="C9" s="4" t="s">
        <v>41</v>
      </c>
      <c r="D9" s="4" t="s">
        <v>45</v>
      </c>
      <c r="E9" s="4" t="s">
        <v>49</v>
      </c>
      <c r="K9">
        <f>IF('History Logs'!A8="","","許認可")</f>
      </c>
      <c r="L9">
        <f>IF($K9="","",'History Logs'!A8)</f>
      </c>
      <c r="M9">
        <f>IF($K9="","",'History Logs'!B8)</f>
      </c>
      <c r="N9">
        <f>IF($K9="","",'History Logs'!D8)</f>
      </c>
      <c r="O9" s="22">
        <f>IF($K9="","",'History Logs'!G8)</f>
      </c>
      <c r="P9" s="23">
        <f>IF($K9="","",'History Logs'!H8)</f>
      </c>
      <c r="Q9">
        <f>IF($K9="","",'History Logs'!I8)</f>
      </c>
      <c r="R9">
        <f>IF(Q9="期限超過","即時Aktualizovat・是正対応",IF(Q9="期限切迫","Aktualizovat準備・申請状況確認",""))</f>
      </c>
    </row>
    <row r="10" ht="21" customHeight="true">
      <c r="A10" s="6" t="s">
        <v>2</v>
      </c>
      <c r="B10" s="24">
        <f>COUNTIF('History Logs'!$D$6:$D$205,A10)</f>
      </c>
      <c r="C10" s="24">
        <f>COUNTIFS('History Logs'!$D$6:$D$205,A10,'History Logs'!$I$6:$I$205,"期限超過")</f>
      </c>
      <c r="D10" s="24">
        <f>COUNTIFS('History Logs'!$D$6:$D$205,A10,'History Logs'!$I$6:$I$205,"期限切迫")</f>
      </c>
      <c r="E10" s="24">
        <f>COUNTIFS('History Logs'!$D$6:$D$205,A10,'History Logs'!$I$6:$I$205,"有効")</f>
      </c>
      <c r="K10">
        <f>IF('History Logs'!A9="","","許認可")</f>
      </c>
      <c r="L10">
        <f>IF($K10="","",'History Logs'!A9)</f>
      </c>
      <c r="M10">
        <f>IF($K10="","",'History Logs'!B9)</f>
      </c>
      <c r="N10">
        <f>IF($K10="","",'History Logs'!D9)</f>
      </c>
      <c r="O10" s="22">
        <f>IF($K10="","",'History Logs'!G9)</f>
      </c>
      <c r="P10" s="23">
        <f>IF($K10="","",'History Logs'!H9)</f>
      </c>
      <c r="Q10">
        <f>IF($K10="","",'History Logs'!I9)</f>
      </c>
      <c r="R10">
        <f>IF(Q10="期限超過","即時Aktualizovat・是正対応",IF(Q10="期限切迫","Aktualizovat準備・申請状況確認",""))</f>
      </c>
    </row>
    <row r="11" ht="21" customHeight="true">
      <c r="A11" s="8" t="s">
        <v>63</v>
      </c>
      <c r="B11" s="25">
        <f>COUNTIF('History Logs'!$D$6:$D$205,A11)</f>
      </c>
      <c r="C11" s="25">
        <f>COUNTIFS('History Logs'!$D$6:$D$205,A11,'History Logs'!$I$6:$I$205,"期限超過")</f>
      </c>
      <c r="D11" s="25">
        <f>COUNTIFS('History Logs'!$D$6:$D$205,A11,'History Logs'!$I$6:$I$205,"期限切迫")</f>
      </c>
      <c r="E11" s="25">
        <f>COUNTIFS('History Logs'!$D$6:$D$205,A11,'History Logs'!$I$6:$I$205,"有効")</f>
      </c>
      <c r="K11">
        <f>IF('History Logs'!A10="","","許認可")</f>
      </c>
      <c r="L11">
        <f>IF($K11="","",'History Logs'!A10)</f>
      </c>
      <c r="M11">
        <f>IF($K11="","",'History Logs'!B10)</f>
      </c>
      <c r="N11">
        <f>IF($K11="","",'History Logs'!D10)</f>
      </c>
      <c r="O11" s="22">
        <f>IF($K11="","",'History Logs'!G10)</f>
      </c>
      <c r="P11" s="23">
        <f>IF($K11="","",'History Logs'!H10)</f>
      </c>
      <c r="Q11">
        <f>IF($K11="","",'History Logs'!I10)</f>
      </c>
      <c r="R11">
        <f>IF(Q11="期限超過","即時Aktualizovat・是正対応",IF(Q11="期限切迫","Aktualizovat準備・申請状況確認",""))</f>
      </c>
    </row>
    <row r="12" ht="21" customHeight="true">
      <c r="A12" s="6" t="s">
        <v>64</v>
      </c>
      <c r="B12" s="24">
        <f>COUNTIF('History Logs'!$D$6:$D$205,A12)</f>
      </c>
      <c r="C12" s="24">
        <f>COUNTIFS('History Logs'!$D$6:$D$205,A12,'History Logs'!$I$6:$I$205,"期限超過")</f>
      </c>
      <c r="D12" s="24">
        <f>COUNTIFS('History Logs'!$D$6:$D$205,A12,'History Logs'!$I$6:$I$205,"期限切迫")</f>
      </c>
      <c r="E12" s="24">
        <f>COUNTIFS('History Logs'!$D$6:$D$205,A12,'History Logs'!$I$6:$I$205,"有効")</f>
      </c>
      <c r="K12">
        <f>IF('History Logs'!A11="","","許認可")</f>
      </c>
      <c r="L12">
        <f>IF($K12="","",'History Logs'!A11)</f>
      </c>
      <c r="M12">
        <f>IF($K12="","",'History Logs'!B11)</f>
      </c>
      <c r="N12">
        <f>IF($K12="","",'History Logs'!D11)</f>
      </c>
      <c r="O12" s="22">
        <f>IF($K12="","",'History Logs'!G11)</f>
      </c>
      <c r="P12" s="23">
        <f>IF($K12="","",'History Logs'!H11)</f>
      </c>
      <c r="Q12">
        <f>IF($K12="","",'History Logs'!I11)</f>
      </c>
      <c r="R12">
        <f>IF(Q12="期限超過","即時Aktualizovat・是正対応",IF(Q12="期限切迫","Aktualizovat準備・申請状況確認",""))</f>
      </c>
    </row>
    <row r="13" ht="21" customHeight="true">
      <c r="A13" s="8" t="s">
        <v>65</v>
      </c>
      <c r="B13" s="25">
        <f>COUNTIF('History Logs'!$D$6:$D$205,A13)</f>
      </c>
      <c r="C13" s="25">
        <f>COUNTIFS('History Logs'!$D$6:$D$205,A13,'History Logs'!$I$6:$I$205,"期限超過")</f>
      </c>
      <c r="D13" s="25">
        <f>COUNTIFS('History Logs'!$D$6:$D$205,A13,'History Logs'!$I$6:$I$205,"期限切迫")</f>
      </c>
      <c r="E13" s="25">
        <f>COUNTIFS('History Logs'!$D$6:$D$205,A13,'History Logs'!$I$6:$I$205,"有効")</f>
      </c>
      <c r="K13">
        <f>IF('History Logs'!A12="","","許認可")</f>
      </c>
      <c r="L13">
        <f>IF($K13="","",'History Logs'!A12)</f>
      </c>
      <c r="M13">
        <f>IF($K13="","",'History Logs'!B12)</f>
      </c>
      <c r="N13">
        <f>IF($K13="","",'History Logs'!D12)</f>
      </c>
      <c r="O13" s="22">
        <f>IF($K13="","",'History Logs'!G12)</f>
      </c>
      <c r="P13" s="23">
        <f>IF($K13="","",'History Logs'!H12)</f>
      </c>
      <c r="Q13">
        <f>IF($K13="","",'History Logs'!I12)</f>
      </c>
      <c r="R13">
        <f>IF(Q13="期限超過","即時Aktualizovat・是正対応",IF(Q13="期限切迫","Aktualizovat準備・申請状況確認",""))</f>
      </c>
    </row>
    <row r="14" ht="21" customHeight="true">
      <c r="A14" s="6" t="s">
        <v>66</v>
      </c>
      <c r="B14" s="24">
        <f>COUNTIF('History Logs'!$D$6:$D$205,A14)</f>
      </c>
      <c r="C14" s="24">
        <f>COUNTIFS('History Logs'!$D$6:$D$205,A14,'History Logs'!$I$6:$I$205,"期限超過")</f>
      </c>
      <c r="D14" s="24">
        <f>COUNTIFS('History Logs'!$D$6:$D$205,A14,'History Logs'!$I$6:$I$205,"期限切迫")</f>
      </c>
      <c r="E14" s="24">
        <f>COUNTIFS('History Logs'!$D$6:$D$205,A14,'History Logs'!$I$6:$I$205,"有効")</f>
      </c>
      <c r="K14">
        <f>IF('History Logs'!A13="","","許認可")</f>
      </c>
      <c r="L14">
        <f>IF($K14="","",'History Logs'!A13)</f>
      </c>
      <c r="M14">
        <f>IF($K14="","",'History Logs'!B13)</f>
      </c>
      <c r="N14">
        <f>IF($K14="","",'History Logs'!D13)</f>
      </c>
      <c r="O14" s="22">
        <f>IF($K14="","",'History Logs'!G13)</f>
      </c>
      <c r="P14" s="23">
        <f>IF($K14="","",'History Logs'!H13)</f>
      </c>
      <c r="Q14">
        <f>IF($K14="","",'History Logs'!I13)</f>
      </c>
      <c r="R14">
        <f>IF(Q14="期限超過","即時Aktualizovat・是正対応",IF(Q14="期限切迫","Aktualizovat準備・申請状況確認",""))</f>
      </c>
    </row>
    <row r="15" ht="21" customHeight="true">
      <c r="A15" s="8" t="s">
        <v>67</v>
      </c>
      <c r="B15" s="25">
        <f>COUNTIF('History Logs'!$D$6:$D$205,A15)</f>
      </c>
      <c r="C15" s="25">
        <f>COUNTIFS('History Logs'!$D$6:$D$205,A15,'History Logs'!$I$6:$I$205,"期限超過")</f>
      </c>
      <c r="D15" s="25">
        <f>COUNTIFS('History Logs'!$D$6:$D$205,A15,'History Logs'!$I$6:$I$205,"期限切迫")</f>
      </c>
      <c r="E15" s="25">
        <f>COUNTIFS('History Logs'!$D$6:$D$205,A15,'History Logs'!$I$6:$I$205,"有効")</f>
      </c>
      <c r="K15">
        <f>IF('History Logs'!A14="","","許認可")</f>
      </c>
      <c r="L15">
        <f>IF($K15="","",'History Logs'!A14)</f>
      </c>
      <c r="M15">
        <f>IF($K15="","",'History Logs'!B14)</f>
      </c>
      <c r="N15">
        <f>IF($K15="","",'History Logs'!D14)</f>
      </c>
      <c r="O15" s="22">
        <f>IF($K15="","",'History Logs'!G14)</f>
      </c>
      <c r="P15" s="23">
        <f>IF($K15="","",'History Logs'!H14)</f>
      </c>
      <c r="Q15">
        <f>IF($K15="","",'History Logs'!I14)</f>
      </c>
      <c r="R15">
        <f>IF(Q15="期限超過","即時Aktualizovat・是正対応",IF(Q15="期限切迫","Aktualizovat準備・申請状況確認",""))</f>
      </c>
    </row>
    <row r="16" ht="21" customHeight="true">
      <c r="A16" s="6" t="s">
        <v>68</v>
      </c>
      <c r="B16" s="24">
        <f>COUNTIF('History Logs'!$D$6:$D$205,A16)</f>
      </c>
      <c r="C16" s="24">
        <f>COUNTIFS('History Logs'!$D$6:$D$205,A16,'History Logs'!$I$6:$I$205,"期限超過")</f>
      </c>
      <c r="D16" s="24">
        <f>COUNTIFS('History Logs'!$D$6:$D$205,A16,'History Logs'!$I$6:$I$205,"期限切迫")</f>
      </c>
      <c r="E16" s="24">
        <f>COUNTIFS('History Logs'!$D$6:$D$205,A16,'History Logs'!$I$6:$I$205,"有効")</f>
      </c>
      <c r="K16">
        <f>IF('History Logs'!A15="","","許認可")</f>
      </c>
      <c r="L16">
        <f>IF($K16="","",'History Logs'!A15)</f>
      </c>
      <c r="M16">
        <f>IF($K16="","",'History Logs'!B15)</f>
      </c>
      <c r="N16">
        <f>IF($K16="","",'History Logs'!D15)</f>
      </c>
      <c r="O16" s="22">
        <f>IF($K16="","",'History Logs'!G15)</f>
      </c>
      <c r="P16" s="23">
        <f>IF($K16="","",'History Logs'!H15)</f>
      </c>
      <c r="Q16">
        <f>IF($K16="","",'History Logs'!I15)</f>
      </c>
      <c r="R16">
        <f>IF(Q16="期限超過","即時Aktualizovat・是正対応",IF(Q16="期限切迫","Aktualizovat準備・申請状況確認",""))</f>
      </c>
    </row>
    <row r="17" ht="21" customHeight="true">
      <c r="A17" s="8" t="s">
        <v>69</v>
      </c>
      <c r="B17" s="25">
        <f>COUNTA('History Logs'!$A$6:$A$205)</f>
      </c>
      <c r="C17" s="25">
        <f>COUNTIF('History Logs'!$H$6:$H$205,"期限超過")</f>
      </c>
      <c r="D17" s="25">
        <f>COUNTIF('History Logs'!$H$6:$H$205,"期限切迫")</f>
      </c>
      <c r="E17" s="25">
        <f>COUNTIF('History Logs'!$H$6:$H$205,"有効")</f>
      </c>
      <c r="K17">
        <f>IF('History Logs'!A16="","","許認可")</f>
      </c>
      <c r="L17">
        <f>IF($K17="","",'History Logs'!A16)</f>
      </c>
      <c r="M17">
        <f>IF($K17="","",'History Logs'!B16)</f>
      </c>
      <c r="N17">
        <f>IF($K17="","",'History Logs'!D16)</f>
      </c>
      <c r="O17" s="22">
        <f>IF($K17="","",'History Logs'!G16)</f>
      </c>
      <c r="P17" s="23">
        <f>IF($K17="","",'History Logs'!H16)</f>
      </c>
      <c r="Q17">
        <f>IF($K17="","",'History Logs'!I16)</f>
      </c>
      <c r="R17">
        <f>IF(Q17="期限超過","即時Aktualizovat・是正対応",IF(Q17="期限切迫","Aktualizovat準備・申請状況確認",""))</f>
      </c>
    </row>
    <row r="18">
      <c r="K18">
        <f>IF('History Logs'!A17="","","許認可")</f>
      </c>
      <c r="L18">
        <f>IF($K18="","",'History Logs'!A17)</f>
      </c>
      <c r="M18">
        <f>IF($K18="","",'History Logs'!B17)</f>
      </c>
      <c r="N18">
        <f>IF($K18="","",'History Logs'!D17)</f>
      </c>
      <c r="O18" s="22">
        <f>IF($K18="","",'History Logs'!G17)</f>
      </c>
      <c r="P18" s="23">
        <f>IF($K18="","",'History Logs'!H17)</f>
      </c>
      <c r="Q18">
        <f>IF($K18="","",'History Logs'!I17)</f>
      </c>
      <c r="R18">
        <f>IF(Q18="期限超過","即時Aktualizovat・是正対応",IF(Q18="期限切迫","Aktualizovat準備・申請状況確認",""))</f>
      </c>
    </row>
    <row r="19">
      <c r="K19">
        <f>IF('History Logs'!A18="","","許認可")</f>
      </c>
      <c r="L19">
        <f>IF($K19="","",'History Logs'!A18)</f>
      </c>
      <c r="M19">
        <f>IF($K19="","",'History Logs'!B18)</f>
      </c>
      <c r="N19">
        <f>IF($K19="","",'History Logs'!D18)</f>
      </c>
      <c r="O19" s="22">
        <f>IF($K19="","",'History Logs'!G18)</f>
      </c>
      <c r="P19" s="23">
        <f>IF($K19="","",'History Logs'!H18)</f>
      </c>
      <c r="Q19">
        <f>IF($K19="","",'History Logs'!I18)</f>
      </c>
      <c r="R19">
        <f>IF(Q19="期限超過","即時Aktualizovat・是正対応",IF(Q19="期限切迫","Aktualizovat準備・申請状況確認",""))</f>
      </c>
    </row>
    <row r="20">
      <c r="A20" s="3" t="s">
        <v>70</v>
      </c>
      <c r="B20" s="3" t="n"/>
      <c r="C20" s="3" t="n"/>
      <c r="D20" s="3" t="n"/>
      <c r="E20" s="3" t="n"/>
      <c r="F20" s="3" t="n"/>
      <c r="G20" s="3" t="n"/>
      <c r="H20" s="3" t="n"/>
      <c r="I20" s="3" t="n"/>
      <c r="K20">
        <f>IF('History Logs'!A19="","","許認可")</f>
      </c>
      <c r="L20">
        <f>IF($K20="","",'History Logs'!A19)</f>
      </c>
      <c r="M20">
        <f>IF($K20="","",'History Logs'!B19)</f>
      </c>
      <c r="N20">
        <f>IF($K20="","",'History Logs'!D19)</f>
      </c>
      <c r="O20" s="22">
        <f>IF($K20="","",'History Logs'!G19)</f>
      </c>
      <c r="P20" s="23">
        <f>IF($K20="","",'History Logs'!H19)</f>
      </c>
      <c r="Q20">
        <f>IF($K20="","",'History Logs'!I19)</f>
      </c>
      <c r="R20">
        <f>IF(Q20="期限超過","即時Aktualizovat・是正対応",IF(Q20="期限切迫","Aktualizovat準備・申請状況確認",""))</f>
      </c>
    </row>
    <row r="21" ht="28" customHeight="true">
      <c r="A21" s="4" t="s">
        <v>71</v>
      </c>
      <c r="B21" s="4" t="s">
        <v>55</v>
      </c>
      <c r="C21" s="4" t="s">
        <v>56</v>
      </c>
      <c r="D21" s="4" t="s">
        <v>1</v>
      </c>
      <c r="E21" s="4" t="s">
        <v>57</v>
      </c>
      <c r="F21" s="4" t="s">
        <v>58</v>
      </c>
      <c r="G21" s="4" t="s">
        <v>59</v>
      </c>
      <c r="H21" s="4" t="s">
        <v>72</v>
      </c>
      <c r="I21" s="4" t="s">
        <v>40</v>
      </c>
      <c r="K21">
        <f>IF('History Logs'!A20="","","許認可")</f>
      </c>
      <c r="L21">
        <f>IF($K21="","",'History Logs'!A20)</f>
      </c>
      <c r="M21">
        <f>IF($K21="","",'History Logs'!B20)</f>
      </c>
      <c r="N21">
        <f>IF($K21="","",'History Logs'!D20)</f>
      </c>
      <c r="O21" s="22">
        <f>IF($K21="","",'History Logs'!G20)</f>
      </c>
      <c r="P21" s="23">
        <f>IF($K21="","",'History Logs'!H20)</f>
      </c>
      <c r="Q21">
        <f>IF($K21="","",'History Logs'!I20)</f>
      </c>
      <c r="R21">
        <f>IF(Q21="期限超過","即時Aktualizovat・是正対応",IF(Q21="期限切迫","Aktualizovat準備・申請状況確認",""))</f>
      </c>
    </row>
    <row r="22" ht="22" customHeight="true">
      <c r="A22" s="5">
        <f>IF(B22="","",ROWS($A$22:A22))</f>
      </c>
      <c r="B22" s="5">
        <f>IFERROR(INDEX($K:$K,AGGREGATE(15,6,ROW($P$7:$P$406)/(ISNUMBER($P$7:$P$406)*($P$7:$P$406&gt;=0)*($P$7:$P$406&lt;=30)),ROWS($A$22:A22))),"")</f>
      </c>
      <c r="C22" s="5">
        <f>IFERROR(INDEX($L:$L,AGGREGATE(15,6,ROW($P$7:$P$406)/(ISNUMBER($P$7:$P$406)*($P$7:$P$406&gt;=0)*($P$7:$P$406&lt;=30)),ROWS($A$22:A22))),"")</f>
      </c>
      <c r="D22" s="6">
        <f>IFERROR(INDEX($M:$M,AGGREGATE(15,6,ROW($P$7:$P$406)/(ISNUMBER($P$7:$P$406)*($P$7:$P$406&gt;=0)*($P$7:$P$406&lt;=30)),ROWS($A$22:A22))),"")</f>
      </c>
      <c r="E22" s="5">
        <f>IFERROR(INDEX($N:$N,AGGREGATE(15,6,ROW($P$7:$P$406)/(ISNUMBER($P$7:$P$406)*($P$7:$P$406&gt;=0)*($P$7:$P$406&lt;=30)),ROWS($A$22:A22))),"")</f>
      </c>
      <c r="F22" s="26">
        <f>IFERROR(INDEX($O:$O,AGGREGATE(15,6,ROW($P$7:$P$406)/(ISNUMBER($P$7:$P$406)*($P$7:$P$406&gt;=0)*($P$7:$P$406&lt;=30)),ROWS($A$22:A22))),"")</f>
      </c>
      <c r="G22" s="24">
        <f>IFERROR(INDEX($P:$P,AGGREGATE(15,6,ROW($P$7:$P$406)/(ISNUMBER($P$7:$P$406)*($P$7:$P$406&gt;=0)*($P$7:$P$406&lt;=30)),ROWS($A$22:A22))),"")</f>
      </c>
      <c r="H22" s="5">
        <f>IFERROR(INDEX($Q:$Q,AGGREGATE(15,6,ROW($P$7:$P$406)/(ISNUMBER($P$7:$P$406)*($P$7:$P$406&gt;=0)*($P$7:$P$406&lt;=30)),ROWS($A$22:A22))),"")</f>
      </c>
      <c r="I22" s="6">
        <f>IFERROR(INDEX($R:$R,AGGREGATE(15,6,ROW($P$7:$P$406)/(ISNUMBER($P$7:$P$406)*($P$7:$P$406&gt;=0)*($P$7:$P$406&lt;=30)),ROWS($A$22:A22))),"")</f>
      </c>
      <c r="K22">
        <f>IF('History Logs'!A21="","","許認可")</f>
      </c>
      <c r="L22">
        <f>IF($K22="","",'History Logs'!A21)</f>
      </c>
      <c r="M22">
        <f>IF($K22="","",'History Logs'!B21)</f>
      </c>
      <c r="N22">
        <f>IF($K22="","",'History Logs'!D21)</f>
      </c>
      <c r="O22" s="22">
        <f>IF($K22="","",'History Logs'!G21)</f>
      </c>
      <c r="P22" s="23">
        <f>IF($K22="","",'History Logs'!H21)</f>
      </c>
      <c r="Q22">
        <f>IF($K22="","",'History Logs'!I21)</f>
      </c>
      <c r="R22">
        <f>IF(Q22="期限超過","即時Aktualizovat・是正対応",IF(Q22="期限切迫","Aktualizovat準備・申請状況確認",""))</f>
      </c>
    </row>
    <row r="23" ht="22" customHeight="true">
      <c r="A23" s="7">
        <f>IF(B23="","",ROWS($A$22:A23))</f>
      </c>
      <c r="B23" s="7">
        <f>IFERROR(INDEX($K:$K,AGGREGATE(15,6,ROW($P$7:$P$406)/(ISNUMBER($P$7:$P$406)*($P$7:$P$406&gt;=0)*($P$7:$P$406&lt;=30)),ROWS($A$22:A23))),"")</f>
      </c>
      <c r="C23" s="7">
        <f>IFERROR(INDEX($L:$L,AGGREGATE(15,6,ROW($P$7:$P$406)/(ISNUMBER($P$7:$P$406)*($P$7:$P$406&gt;=0)*($P$7:$P$406&lt;=30)),ROWS($A$22:A23))),"")</f>
      </c>
      <c r="D23" s="8">
        <f>IFERROR(INDEX($M:$M,AGGREGATE(15,6,ROW($P$7:$P$406)/(ISNUMBER($P$7:$P$406)*($P$7:$P$406&gt;=0)*($P$7:$P$406&lt;=30)),ROWS($A$22:A23))),"")</f>
      </c>
      <c r="E23" s="7">
        <f>IFERROR(INDEX($N:$N,AGGREGATE(15,6,ROW($P$7:$P$406)/(ISNUMBER($P$7:$P$406)*($P$7:$P$406&gt;=0)*($P$7:$P$406&lt;=30)),ROWS($A$22:A23))),"")</f>
      </c>
      <c r="F23" s="27">
        <f>IFERROR(INDEX($O:$O,AGGREGATE(15,6,ROW($P$7:$P$406)/(ISNUMBER($P$7:$P$406)*($P$7:$P$406&gt;=0)*($P$7:$P$406&lt;=30)),ROWS($A$22:A23))),"")</f>
      </c>
      <c r="G23" s="25">
        <f>IFERROR(INDEX($P:$P,AGGREGATE(15,6,ROW($P$7:$P$406)/(ISNUMBER($P$7:$P$406)*($P$7:$P$406&gt;=0)*($P$7:$P$406&lt;=30)),ROWS($A$22:A23))),"")</f>
      </c>
      <c r="H23" s="7">
        <f>IFERROR(INDEX($Q:$Q,AGGREGATE(15,6,ROW($P$7:$P$406)/(ISNUMBER($P$7:$P$406)*($P$7:$P$406&gt;=0)*($P$7:$P$406&lt;=30)),ROWS($A$22:A23))),"")</f>
      </c>
      <c r="I23" s="8">
        <f>IFERROR(INDEX($R:$R,AGGREGATE(15,6,ROW($P$7:$P$406)/(ISNUMBER($P$7:$P$406)*($P$7:$P$406&gt;=0)*($P$7:$P$406&lt;=30)),ROWS($A$22:A23))),"")</f>
      </c>
      <c r="K23">
        <f>IF('History Logs'!A22="","","許認可")</f>
      </c>
      <c r="L23">
        <f>IF($K23="","",'History Logs'!A22)</f>
      </c>
      <c r="M23">
        <f>IF($K23="","",'History Logs'!B22)</f>
      </c>
      <c r="N23">
        <f>IF($K23="","",'History Logs'!D22)</f>
      </c>
      <c r="O23" s="22">
        <f>IF($K23="","",'History Logs'!G22)</f>
      </c>
      <c r="P23" s="23">
        <f>IF($K23="","",'History Logs'!H22)</f>
      </c>
      <c r="Q23">
        <f>IF($K23="","",'History Logs'!I22)</f>
      </c>
      <c r="R23">
        <f>IF(Q23="期限超過","即時Aktualizovat・是正対応",IF(Q23="期限切迫","Aktualizovat準備・申請状況確認",""))</f>
      </c>
    </row>
    <row r="24" ht="22" customHeight="true">
      <c r="A24" s="5">
        <f>IF(B24="","",ROWS($A$22:A24))</f>
      </c>
      <c r="B24" s="5">
        <f>IFERROR(INDEX($K:$K,AGGREGATE(15,6,ROW($P$7:$P$406)/(ISNUMBER($P$7:$P$406)*($P$7:$P$406&gt;=0)*($P$7:$P$406&lt;=30)),ROWS($A$22:A24))),"")</f>
      </c>
      <c r="C24" s="5">
        <f>IFERROR(INDEX($L:$L,AGGREGATE(15,6,ROW($P$7:$P$406)/(ISNUMBER($P$7:$P$406)*($P$7:$P$406&gt;=0)*($P$7:$P$406&lt;=30)),ROWS($A$22:A24))),"")</f>
      </c>
      <c r="D24" s="6">
        <f>IFERROR(INDEX($M:$M,AGGREGATE(15,6,ROW($P$7:$P$406)/(ISNUMBER($P$7:$P$406)*($P$7:$P$406&gt;=0)*($P$7:$P$406&lt;=30)),ROWS($A$22:A24))),"")</f>
      </c>
      <c r="E24" s="5">
        <f>IFERROR(INDEX($N:$N,AGGREGATE(15,6,ROW($P$7:$P$406)/(ISNUMBER($P$7:$P$406)*($P$7:$P$406&gt;=0)*($P$7:$P$406&lt;=30)),ROWS($A$22:A24))),"")</f>
      </c>
      <c r="F24" s="26">
        <f>IFERROR(INDEX($O:$O,AGGREGATE(15,6,ROW($P$7:$P$406)/(ISNUMBER($P$7:$P$406)*($P$7:$P$406&gt;=0)*($P$7:$P$406&lt;=30)),ROWS($A$22:A24))),"")</f>
      </c>
      <c r="G24" s="24">
        <f>IFERROR(INDEX($P:$P,AGGREGATE(15,6,ROW($P$7:$P$406)/(ISNUMBER($P$7:$P$406)*($P$7:$P$406&gt;=0)*($P$7:$P$406&lt;=30)),ROWS($A$22:A24))),"")</f>
      </c>
      <c r="H24" s="5">
        <f>IFERROR(INDEX($Q:$Q,AGGREGATE(15,6,ROW($P$7:$P$406)/(ISNUMBER($P$7:$P$406)*($P$7:$P$406&gt;=0)*($P$7:$P$406&lt;=30)),ROWS($A$22:A24))),"")</f>
      </c>
      <c r="I24" s="6">
        <f>IFERROR(INDEX($R:$R,AGGREGATE(15,6,ROW($P$7:$P$406)/(ISNUMBER($P$7:$P$406)*($P$7:$P$406&gt;=0)*($P$7:$P$406&lt;=30)),ROWS($A$22:A24))),"")</f>
      </c>
      <c r="K24">
        <f>IF('History Logs'!A23="","","許認可")</f>
      </c>
      <c r="L24">
        <f>IF($K24="","",'History Logs'!A23)</f>
      </c>
      <c r="M24">
        <f>IF($K24="","",'History Logs'!B23)</f>
      </c>
      <c r="N24">
        <f>IF($K24="","",'History Logs'!D23)</f>
      </c>
      <c r="O24" s="22">
        <f>IF($K24="","",'History Logs'!G23)</f>
      </c>
      <c r="P24" s="23">
        <f>IF($K24="","",'History Logs'!H23)</f>
      </c>
      <c r="Q24">
        <f>IF($K24="","",'History Logs'!I23)</f>
      </c>
      <c r="R24">
        <f>IF(Q24="期限超過","即時Aktualizovat・是正対応",IF(Q24="期限切迫","Aktualizovat準備・申請状況確認",""))</f>
      </c>
    </row>
    <row r="25" ht="22" customHeight="true">
      <c r="A25" s="7">
        <f>IF(B25="","",ROWS($A$22:A25))</f>
      </c>
      <c r="B25" s="7">
        <f>IFERROR(INDEX($K:$K,AGGREGATE(15,6,ROW($P$7:$P$406)/(ISNUMBER($P$7:$P$406)*($P$7:$P$406&gt;=0)*($P$7:$P$406&lt;=30)),ROWS($A$22:A25))),"")</f>
      </c>
      <c r="C25" s="7">
        <f>IFERROR(INDEX($L:$L,AGGREGATE(15,6,ROW($P$7:$P$406)/(ISNUMBER($P$7:$P$406)*($P$7:$P$406&gt;=0)*($P$7:$P$406&lt;=30)),ROWS($A$22:A25))),"")</f>
      </c>
      <c r="D25" s="8">
        <f>IFERROR(INDEX($M:$M,AGGREGATE(15,6,ROW($P$7:$P$406)/(ISNUMBER($P$7:$P$406)*($P$7:$P$406&gt;=0)*($P$7:$P$406&lt;=30)),ROWS($A$22:A25))),"")</f>
      </c>
      <c r="E25" s="7">
        <f>IFERROR(INDEX($N:$N,AGGREGATE(15,6,ROW($P$7:$P$406)/(ISNUMBER($P$7:$P$406)*($P$7:$P$406&gt;=0)*($P$7:$P$406&lt;=30)),ROWS($A$22:A25))),"")</f>
      </c>
      <c r="F25" s="27">
        <f>IFERROR(INDEX($O:$O,AGGREGATE(15,6,ROW($P$7:$P$406)/(ISNUMBER($P$7:$P$406)*($P$7:$P$406&gt;=0)*($P$7:$P$406&lt;=30)),ROWS($A$22:A25))),"")</f>
      </c>
      <c r="G25" s="25">
        <f>IFERROR(INDEX($P:$P,AGGREGATE(15,6,ROW($P$7:$P$406)/(ISNUMBER($P$7:$P$406)*($P$7:$P$406&gt;=0)*($P$7:$P$406&lt;=30)),ROWS($A$22:A25))),"")</f>
      </c>
      <c r="H25" s="7">
        <f>IFERROR(INDEX($Q:$Q,AGGREGATE(15,6,ROW($P$7:$P$406)/(ISNUMBER($P$7:$P$406)*($P$7:$P$406&gt;=0)*($P$7:$P$406&lt;=30)),ROWS($A$22:A25))),"")</f>
      </c>
      <c r="I25" s="8">
        <f>IFERROR(INDEX($R:$R,AGGREGATE(15,6,ROW($P$7:$P$406)/(ISNUMBER($P$7:$P$406)*($P$7:$P$406&gt;=0)*($P$7:$P$406&lt;=30)),ROWS($A$22:A25))),"")</f>
      </c>
      <c r="K25">
        <f>IF('History Logs'!A24="","","許認可")</f>
      </c>
      <c r="L25">
        <f>IF($K25="","",'History Logs'!A24)</f>
      </c>
      <c r="M25">
        <f>IF($K25="","",'History Logs'!B24)</f>
      </c>
      <c r="N25">
        <f>IF($K25="","",'History Logs'!D24)</f>
      </c>
      <c r="O25" s="22">
        <f>IF($K25="","",'History Logs'!G24)</f>
      </c>
      <c r="P25" s="23">
        <f>IF($K25="","",'History Logs'!H24)</f>
      </c>
      <c r="Q25">
        <f>IF($K25="","",'History Logs'!I24)</f>
      </c>
      <c r="R25">
        <f>IF(Q25="期限超過","即時Aktualizovat・是正対応",IF(Q25="期限切迫","Aktualizovat準備・申請状況確認",""))</f>
      </c>
    </row>
    <row r="26" ht="22" customHeight="true">
      <c r="A26" s="5">
        <f>IF(B26="","",ROWS($A$22:A26))</f>
      </c>
      <c r="B26" s="5">
        <f>IFERROR(INDEX($K:$K,AGGREGATE(15,6,ROW($P$7:$P$406)/(ISNUMBER($P$7:$P$406)*($P$7:$P$406&gt;=0)*($P$7:$P$406&lt;=30)),ROWS($A$22:A26))),"")</f>
      </c>
      <c r="C26" s="5">
        <f>IFERROR(INDEX($L:$L,AGGREGATE(15,6,ROW($P$7:$P$406)/(ISNUMBER($P$7:$P$406)*($P$7:$P$406&gt;=0)*($P$7:$P$406&lt;=30)),ROWS($A$22:A26))),"")</f>
      </c>
      <c r="D26" s="6">
        <f>IFERROR(INDEX($M:$M,AGGREGATE(15,6,ROW($P$7:$P$406)/(ISNUMBER($P$7:$P$406)*($P$7:$P$406&gt;=0)*($P$7:$P$406&lt;=30)),ROWS($A$22:A26))),"")</f>
      </c>
      <c r="E26" s="5">
        <f>IFERROR(INDEX($N:$N,AGGREGATE(15,6,ROW($P$7:$P$406)/(ISNUMBER($P$7:$P$406)*($P$7:$P$406&gt;=0)*($P$7:$P$406&lt;=30)),ROWS($A$22:A26))),"")</f>
      </c>
      <c r="F26" s="26">
        <f>IFERROR(INDEX($O:$O,AGGREGATE(15,6,ROW($P$7:$P$406)/(ISNUMBER($P$7:$P$406)*($P$7:$P$406&gt;=0)*($P$7:$P$406&lt;=30)),ROWS($A$22:A26))),"")</f>
      </c>
      <c r="G26" s="24">
        <f>IFERROR(INDEX($P:$P,AGGREGATE(15,6,ROW($P$7:$P$406)/(ISNUMBER($P$7:$P$406)*($P$7:$P$406&gt;=0)*($P$7:$P$406&lt;=30)),ROWS($A$22:A26))),"")</f>
      </c>
      <c r="H26" s="5">
        <f>IFERROR(INDEX($Q:$Q,AGGREGATE(15,6,ROW($P$7:$P$406)/(ISNUMBER($P$7:$P$406)*($P$7:$P$406&gt;=0)*($P$7:$P$406&lt;=30)),ROWS($A$22:A26))),"")</f>
      </c>
      <c r="I26" s="6">
        <f>IFERROR(INDEX($R:$R,AGGREGATE(15,6,ROW($P$7:$P$406)/(ISNUMBER($P$7:$P$406)*($P$7:$P$406&gt;=0)*($P$7:$P$406&lt;=30)),ROWS($A$22:A26))),"")</f>
      </c>
      <c r="K26">
        <f>IF('History Logs'!A25="","","許認可")</f>
      </c>
      <c r="L26">
        <f>IF($K26="","",'History Logs'!A25)</f>
      </c>
      <c r="M26">
        <f>IF($K26="","",'History Logs'!B25)</f>
      </c>
      <c r="N26">
        <f>IF($K26="","",'History Logs'!D25)</f>
      </c>
      <c r="O26" s="22">
        <f>IF($K26="","",'History Logs'!G25)</f>
      </c>
      <c r="P26" s="23">
        <f>IF($K26="","",'History Logs'!H25)</f>
      </c>
      <c r="Q26">
        <f>IF($K26="","",'History Logs'!I25)</f>
      </c>
      <c r="R26">
        <f>IF(Q26="期限超過","即時Aktualizovat・是正対応",IF(Q26="期限切迫","Aktualizovat準備・申請状況確認",""))</f>
      </c>
    </row>
    <row r="27">
      <c r="K27">
        <f>IF('History Logs'!A26="","","許認可")</f>
      </c>
      <c r="L27">
        <f>IF($K27="","",'History Logs'!A26)</f>
      </c>
      <c r="M27">
        <f>IF($K27="","",'History Logs'!B26)</f>
      </c>
      <c r="N27">
        <f>IF($K27="","",'History Logs'!D26)</f>
      </c>
      <c r="O27" s="22">
        <f>IF($K27="","",'History Logs'!G26)</f>
      </c>
      <c r="P27" s="23">
        <f>IF($K27="","",'History Logs'!H26)</f>
      </c>
      <c r="Q27">
        <f>IF($K27="","",'History Logs'!I26)</f>
      </c>
      <c r="R27">
        <f>IF(Q27="期限超過","即時Aktualizovat・是正対応",IF(Q27="期限切迫","Aktualizovat準備・申請状況確認",""))</f>
      </c>
    </row>
    <row r="28">
      <c r="K28">
        <f>IF('History Logs'!A27="","","許認可")</f>
      </c>
      <c r="L28">
        <f>IF($K28="","",'History Logs'!A27)</f>
      </c>
      <c r="M28">
        <f>IF($K28="","",'History Logs'!B27)</f>
      </c>
      <c r="N28">
        <f>IF($K28="","",'History Logs'!D27)</f>
      </c>
      <c r="O28" s="22">
        <f>IF($K28="","",'History Logs'!G27)</f>
      </c>
      <c r="P28" s="23">
        <f>IF($K28="","",'History Logs'!H27)</f>
      </c>
      <c r="Q28">
        <f>IF($K28="","",'History Logs'!I27)</f>
      </c>
      <c r="R28">
        <f>IF(Q28="期限超過","即時Aktualizovat・是正対応",IF(Q28="期限切迫","Aktualizovat準備・申請状況確認",""))</f>
      </c>
    </row>
    <row r="29">
      <c r="A29" s="3" t="s">
        <v>73</v>
      </c>
      <c r="B29" s="3" t="n"/>
      <c r="K29">
        <f>IF('History Logs'!A28="","","許認可")</f>
      </c>
      <c r="L29">
        <f>IF($K29="","",'History Logs'!A28)</f>
      </c>
      <c r="M29">
        <f>IF($K29="","",'History Logs'!B28)</f>
      </c>
      <c r="N29">
        <f>IF($K29="","",'History Logs'!D28)</f>
      </c>
      <c r="O29" s="22">
        <f>IF($K29="","",'History Logs'!G28)</f>
      </c>
      <c r="P29" s="23">
        <f>IF($K29="","",'History Logs'!H28)</f>
      </c>
      <c r="Q29">
        <f>IF($K29="","",'History Logs'!I28)</f>
      </c>
      <c r="R29">
        <f>IF(Q29="期限超過","即時Aktualizovat・是正対応",IF(Q29="期限切迫","Aktualizovat準備・申請状況確認",""))</f>
      </c>
    </row>
    <row r="30" ht="28" customHeight="true">
      <c r="A30" s="4" t="s">
        <v>72</v>
      </c>
      <c r="B30" s="4" t="s">
        <v>74</v>
      </c>
      <c r="K30">
        <f>IF('History Logs'!A29="","","許認可")</f>
      </c>
      <c r="L30">
        <f>IF($K30="","",'History Logs'!A29)</f>
      </c>
      <c r="M30">
        <f>IF($K30="","",'History Logs'!B29)</f>
      </c>
      <c r="N30">
        <f>IF($K30="","",'History Logs'!D29)</f>
      </c>
      <c r="O30" s="22">
        <f>IF($K30="","",'History Logs'!G29)</f>
      </c>
      <c r="P30" s="23">
        <f>IF($K30="","",'History Logs'!H29)</f>
      </c>
      <c r="Q30">
        <f>IF($K30="","",'History Logs'!I29)</f>
      </c>
      <c r="R30">
        <f>IF(Q30="期限超過","即時Aktualizovat・是正対応",IF(Q30="期限切迫","Aktualizovat準備・申請状況確認",""))</f>
      </c>
    </row>
    <row r="31">
      <c r="A31" s="8" t="s">
        <v>41</v>
      </c>
      <c r="B31" s="25">
        <f>C5</f>
      </c>
      <c r="K31">
        <f>IF('History Logs'!A30="","","許認可")</f>
      </c>
      <c r="L31">
        <f>IF($K31="","",'History Logs'!A30)</f>
      </c>
      <c r="M31">
        <f>IF($K31="","",'History Logs'!B30)</f>
      </c>
      <c r="N31">
        <f>IF($K31="","",'History Logs'!D30)</f>
      </c>
      <c r="O31" s="22">
        <f>IF($K31="","",'History Logs'!G30)</f>
      </c>
      <c r="P31" s="23">
        <f>IF($K31="","",'History Logs'!H30)</f>
      </c>
      <c r="Q31">
        <f>IF($K31="","",'History Logs'!I30)</f>
      </c>
      <c r="R31">
        <f>IF(Q31="期限超過","即時Aktualizovat・是正対応",IF(Q31="期限切迫","Aktualizovat準備・申請状況確認",""))</f>
      </c>
    </row>
    <row r="32">
      <c r="A32" s="6" t="s">
        <v>45</v>
      </c>
      <c r="B32" s="24">
        <f>E5</f>
      </c>
      <c r="K32">
        <f>IF('History Logs'!A31="","","許認可")</f>
      </c>
      <c r="L32">
        <f>IF($K32="","",'History Logs'!A31)</f>
      </c>
      <c r="M32">
        <f>IF($K32="","",'History Logs'!B31)</f>
      </c>
      <c r="N32">
        <f>IF($K32="","",'History Logs'!D31)</f>
      </c>
      <c r="O32" s="22">
        <f>IF($K32="","",'History Logs'!G31)</f>
      </c>
      <c r="P32" s="23">
        <f>IF($K32="","",'History Logs'!H31)</f>
      </c>
      <c r="Q32">
        <f>IF($K32="","",'History Logs'!I31)</f>
      </c>
      <c r="R32">
        <f>IF(Q32="期限超過","即時Aktualizovat・是正対応",IF(Q32="期限切迫","Aktualizovat準備・申請状況確認",""))</f>
      </c>
    </row>
    <row r="33">
      <c r="A33" s="8" t="s">
        <v>49</v>
      </c>
      <c r="B33" s="25">
        <f>G5</f>
      </c>
      <c r="K33">
        <f>IF('History Logs'!A32="","","許認可")</f>
      </c>
      <c r="L33">
        <f>IF($K33="","",'History Logs'!A32)</f>
      </c>
      <c r="M33">
        <f>IF($K33="","",'History Logs'!B32)</f>
      </c>
      <c r="N33">
        <f>IF($K33="","",'History Logs'!D32)</f>
      </c>
      <c r="O33" s="22">
        <f>IF($K33="","",'History Logs'!G32)</f>
      </c>
      <c r="P33" s="23">
        <f>IF($K33="","",'History Logs'!H32)</f>
      </c>
      <c r="Q33">
        <f>IF($K33="","",'History Logs'!I32)</f>
      </c>
      <c r="R33">
        <f>IF(Q33="期限超過","即時Aktualizovat・是正対応",IF(Q33="期限切迫","Aktualizovat準備・申請状況確認",""))</f>
      </c>
    </row>
    <row r="34">
      <c r="K34">
        <f>IF('History Logs'!A33="","","許認可")</f>
      </c>
      <c r="L34">
        <f>IF($K34="","",'History Logs'!A33)</f>
      </c>
      <c r="M34">
        <f>IF($K34="","",'History Logs'!B33)</f>
      </c>
      <c r="N34">
        <f>IF($K34="","",'History Logs'!D33)</f>
      </c>
      <c r="O34" s="22">
        <f>IF($K34="","",'History Logs'!G33)</f>
      </c>
      <c r="P34" s="23">
        <f>IF($K34="","",'History Logs'!H33)</f>
      </c>
      <c r="Q34">
        <f>IF($K34="","",'History Logs'!I33)</f>
      </c>
      <c r="R34">
        <f>IF(Q34="期限超過","即時Aktualizovat・是正対応",IF(Q34="期限切迫","Aktualizovat準備・申請状況確認",""))</f>
      </c>
    </row>
    <row r="35">
      <c r="K35">
        <f>IF('History Logs'!A34="","","許認可")</f>
      </c>
      <c r="L35">
        <f>IF($K35="","",'History Logs'!A34)</f>
      </c>
      <c r="M35">
        <f>IF($K35="","",'History Logs'!B34)</f>
      </c>
      <c r="N35">
        <f>IF($K35="","",'History Logs'!D34)</f>
      </c>
      <c r="O35" s="22">
        <f>IF($K35="","",'History Logs'!G34)</f>
      </c>
      <c r="P35" s="23">
        <f>IF($K35="","",'History Logs'!H34)</f>
      </c>
      <c r="Q35">
        <f>IF($K35="","",'History Logs'!I34)</f>
      </c>
      <c r="R35">
        <f>IF(Q35="期限超過","即時Aktualizovat・是正対応",IF(Q35="期限切迫","Aktualizovat準備・申請状況確認",""))</f>
      </c>
    </row>
    <row r="36">
      <c r="K36">
        <f>IF('History Logs'!A35="","","許認可")</f>
      </c>
      <c r="L36">
        <f>IF($K36="","",'History Logs'!A35)</f>
      </c>
      <c r="M36">
        <f>IF($K36="","",'History Logs'!B35)</f>
      </c>
      <c r="N36">
        <f>IF($K36="","",'History Logs'!D35)</f>
      </c>
      <c r="O36" s="22">
        <f>IF($K36="","",'History Logs'!G35)</f>
      </c>
      <c r="P36" s="23">
        <f>IF($K36="","",'History Logs'!H35)</f>
      </c>
      <c r="Q36">
        <f>IF($K36="","",'History Logs'!I35)</f>
      </c>
      <c r="R36">
        <f>IF(Q36="期限超過","即時Aktualizovat・是正対応",IF(Q36="期限切迫","Aktualizovat準備・申請状況確認",""))</f>
      </c>
    </row>
    <row r="37">
      <c r="K37">
        <f>IF('History Logs'!A36="","","許認可")</f>
      </c>
      <c r="L37">
        <f>IF($K37="","",'History Logs'!A36)</f>
      </c>
      <c r="M37">
        <f>IF($K37="","",'History Logs'!B36)</f>
      </c>
      <c r="N37">
        <f>IF($K37="","",'History Logs'!D36)</f>
      </c>
      <c r="O37" s="22">
        <f>IF($K37="","",'History Logs'!G36)</f>
      </c>
      <c r="P37" s="23">
        <f>IF($K37="","",'History Logs'!H36)</f>
      </c>
      <c r="Q37">
        <f>IF($K37="","",'History Logs'!I36)</f>
      </c>
      <c r="R37">
        <f>IF(Q37="期限超過","即時Aktualizovat・是正対応",IF(Q37="期限切迫","Aktualizovat準備・申請状況確認",""))</f>
      </c>
    </row>
    <row r="38">
      <c r="K38">
        <f>IF('History Logs'!A37="","","許認可")</f>
      </c>
      <c r="L38">
        <f>IF($K38="","",'History Logs'!A37)</f>
      </c>
      <c r="M38">
        <f>IF($K38="","",'History Logs'!B37)</f>
      </c>
      <c r="N38">
        <f>IF($K38="","",'History Logs'!D37)</f>
      </c>
      <c r="O38" s="22">
        <f>IF($K38="","",'History Logs'!G37)</f>
      </c>
      <c r="P38" s="23">
        <f>IF($K38="","",'History Logs'!H37)</f>
      </c>
      <c r="Q38">
        <f>IF($K38="","",'History Logs'!I37)</f>
      </c>
      <c r="R38">
        <f>IF(Q38="期限超過","即時Aktualizovat・是正対応",IF(Q38="期限切迫","Aktualizovat準備・申請状況確認",""))</f>
      </c>
    </row>
    <row r="39">
      <c r="K39">
        <f>IF('History Logs'!A38="","","許認可")</f>
      </c>
      <c r="L39">
        <f>IF($K39="","",'History Logs'!A38)</f>
      </c>
      <c r="M39">
        <f>IF($K39="","",'History Logs'!B38)</f>
      </c>
      <c r="N39">
        <f>IF($K39="","",'History Logs'!D38)</f>
      </c>
      <c r="O39" s="22">
        <f>IF($K39="","",'History Logs'!G38)</f>
      </c>
      <c r="P39" s="23">
        <f>IF($K39="","",'History Logs'!H38)</f>
      </c>
      <c r="Q39">
        <f>IF($K39="","",'History Logs'!I38)</f>
      </c>
      <c r="R39">
        <f>IF(Q39="期限超過","即時Aktualizovat・是正対応",IF(Q39="期限切迫","Aktualizovat準備・申請状況確認",""))</f>
      </c>
    </row>
    <row r="40">
      <c r="K40">
        <f>IF('History Logs'!A39="","","許認可")</f>
      </c>
      <c r="L40">
        <f>IF($K40="","",'History Logs'!A39)</f>
      </c>
      <c r="M40">
        <f>IF($K40="","",'History Logs'!B39)</f>
      </c>
      <c r="N40">
        <f>IF($K40="","",'History Logs'!D39)</f>
      </c>
      <c r="O40" s="22">
        <f>IF($K40="","",'History Logs'!G39)</f>
      </c>
      <c r="P40" s="23">
        <f>IF($K40="","",'History Logs'!H39)</f>
      </c>
      <c r="Q40">
        <f>IF($K40="","",'History Logs'!I39)</f>
      </c>
      <c r="R40">
        <f>IF(Q40="期限超過","即時Aktualizovat・是正対応",IF(Q40="期限切迫","Aktualizovat準備・申請状況確認",""))</f>
      </c>
    </row>
    <row r="41">
      <c r="K41">
        <f>IF('History Logs'!A40="","","許認可")</f>
      </c>
      <c r="L41">
        <f>IF($K41="","",'History Logs'!A40)</f>
      </c>
      <c r="M41">
        <f>IF($K41="","",'History Logs'!B40)</f>
      </c>
      <c r="N41">
        <f>IF($K41="","",'History Logs'!D40)</f>
      </c>
      <c r="O41" s="22">
        <f>IF($K41="","",'History Logs'!G40)</f>
      </c>
      <c r="P41" s="23">
        <f>IF($K41="","",'History Logs'!H40)</f>
      </c>
      <c r="Q41">
        <f>IF($K41="","",'History Logs'!I40)</f>
      </c>
      <c r="R41">
        <f>IF(Q41="期限超過","即時Aktualizovat・是正対応",IF(Q41="期限切迫","Aktualizovat準備・申請状況確認",""))</f>
      </c>
    </row>
    <row r="42">
      <c r="K42">
        <f>IF('History Logs'!A41="","","許認可")</f>
      </c>
      <c r="L42">
        <f>IF($K42="","",'History Logs'!A41)</f>
      </c>
      <c r="M42">
        <f>IF($K42="","",'History Logs'!B41)</f>
      </c>
      <c r="N42">
        <f>IF($K42="","",'History Logs'!D41)</f>
      </c>
      <c r="O42" s="22">
        <f>IF($K42="","",'History Logs'!G41)</f>
      </c>
      <c r="P42" s="23">
        <f>IF($K42="","",'History Logs'!H41)</f>
      </c>
      <c r="Q42">
        <f>IF($K42="","",'History Logs'!I41)</f>
      </c>
      <c r="R42">
        <f>IF(Q42="期限超過","即時Aktualizovat・是正対応",IF(Q42="期限切迫","Aktualizovat準備・申請状況確認",""))</f>
      </c>
    </row>
    <row r="43">
      <c r="K43">
        <f>IF('History Logs'!A42="","","許認可")</f>
      </c>
      <c r="L43">
        <f>IF($K43="","",'History Logs'!A42)</f>
      </c>
      <c r="M43">
        <f>IF($K43="","",'History Logs'!B42)</f>
      </c>
      <c r="N43">
        <f>IF($K43="","",'History Logs'!D42)</f>
      </c>
      <c r="O43" s="22">
        <f>IF($K43="","",'History Logs'!G42)</f>
      </c>
      <c r="P43" s="23">
        <f>IF($K43="","",'History Logs'!H42)</f>
      </c>
      <c r="Q43">
        <f>IF($K43="","",'History Logs'!I42)</f>
      </c>
      <c r="R43">
        <f>IF(Q43="期限超過","即時Aktualizovat・是正対応",IF(Q43="期限切迫","Aktualizovat準備・申請状況確認",""))</f>
      </c>
    </row>
    <row r="44">
      <c r="K44">
        <f>IF('History Logs'!A43="","","許認可")</f>
      </c>
      <c r="L44">
        <f>IF($K44="","",'History Logs'!A43)</f>
      </c>
      <c r="M44">
        <f>IF($K44="","",'History Logs'!B43)</f>
      </c>
      <c r="N44">
        <f>IF($K44="","",'History Logs'!D43)</f>
      </c>
      <c r="O44" s="22">
        <f>IF($K44="","",'History Logs'!G43)</f>
      </c>
      <c r="P44" s="23">
        <f>IF($K44="","",'History Logs'!H43)</f>
      </c>
      <c r="Q44">
        <f>IF($K44="","",'History Logs'!I43)</f>
      </c>
      <c r="R44">
        <f>IF(Q44="期限超過","即時Aktualizovat・是正対応",IF(Q44="期限切迫","Aktualizovat準備・申請状況確認",""))</f>
      </c>
    </row>
    <row r="45">
      <c r="K45">
        <f>IF('History Logs'!A44="","","許認可")</f>
      </c>
      <c r="L45">
        <f>IF($K45="","",'History Logs'!A44)</f>
      </c>
      <c r="M45">
        <f>IF($K45="","",'History Logs'!B44)</f>
      </c>
      <c r="N45">
        <f>IF($K45="","",'History Logs'!D44)</f>
      </c>
      <c r="O45" s="22">
        <f>IF($K45="","",'History Logs'!G44)</f>
      </c>
      <c r="P45" s="23">
        <f>IF($K45="","",'History Logs'!H44)</f>
      </c>
      <c r="Q45">
        <f>IF($K45="","",'History Logs'!I44)</f>
      </c>
      <c r="R45">
        <f>IF(Q45="期限超過","即時Aktualizovat・是正対応",IF(Q45="期限切迫","Aktualizovat準備・申請状況確認",""))</f>
      </c>
    </row>
    <row r="46">
      <c r="K46">
        <f>IF('History Logs'!A45="","","許認可")</f>
      </c>
      <c r="L46">
        <f>IF($K46="","",'History Logs'!A45)</f>
      </c>
      <c r="M46">
        <f>IF($K46="","",'History Logs'!B45)</f>
      </c>
      <c r="N46">
        <f>IF($K46="","",'History Logs'!D45)</f>
      </c>
      <c r="O46" s="22">
        <f>IF($K46="","",'History Logs'!G45)</f>
      </c>
      <c r="P46" s="23">
        <f>IF($K46="","",'History Logs'!H45)</f>
      </c>
      <c r="Q46">
        <f>IF($K46="","",'History Logs'!I45)</f>
      </c>
      <c r="R46">
        <f>IF(Q46="期限超過","即時Aktualizovat・是正対応",IF(Q46="期限切迫","Aktualizovat準備・申請状況確認",""))</f>
      </c>
    </row>
    <row r="47">
      <c r="K47">
        <f>IF('History Logs'!A46="","","許認可")</f>
      </c>
      <c r="L47">
        <f>IF($K47="","",'History Logs'!A46)</f>
      </c>
      <c r="M47">
        <f>IF($K47="","",'History Logs'!B46)</f>
      </c>
      <c r="N47">
        <f>IF($K47="","",'History Logs'!D46)</f>
      </c>
      <c r="O47" s="22">
        <f>IF($K47="","",'History Logs'!G46)</f>
      </c>
      <c r="P47" s="23">
        <f>IF($K47="","",'History Logs'!H46)</f>
      </c>
      <c r="Q47">
        <f>IF($K47="","",'History Logs'!I46)</f>
      </c>
      <c r="R47">
        <f>IF(Q47="期限超過","即時Aktualizovat・是正対応",IF(Q47="期限切迫","Aktualizovat準備・申請状況確認",""))</f>
      </c>
    </row>
    <row r="48">
      <c r="K48">
        <f>IF('History Logs'!A47="","","許認可")</f>
      </c>
      <c r="L48">
        <f>IF($K48="","",'History Logs'!A47)</f>
      </c>
      <c r="M48">
        <f>IF($K48="","",'History Logs'!B47)</f>
      </c>
      <c r="N48">
        <f>IF($K48="","",'History Logs'!D47)</f>
      </c>
      <c r="O48" s="22">
        <f>IF($K48="","",'History Logs'!G47)</f>
      </c>
      <c r="P48" s="23">
        <f>IF($K48="","",'History Logs'!H47)</f>
      </c>
      <c r="Q48">
        <f>IF($K48="","",'History Logs'!I47)</f>
      </c>
      <c r="R48">
        <f>IF(Q48="期限超過","即時Aktualizovat・是正対応",IF(Q48="期限切迫","Aktualizovat準備・申請状況確認",""))</f>
      </c>
    </row>
    <row r="49">
      <c r="K49">
        <f>IF('History Logs'!A48="","","許認可")</f>
      </c>
      <c r="L49">
        <f>IF($K49="","",'History Logs'!A48)</f>
      </c>
      <c r="M49">
        <f>IF($K49="","",'History Logs'!B48)</f>
      </c>
      <c r="N49">
        <f>IF($K49="","",'History Logs'!D48)</f>
      </c>
      <c r="O49" s="22">
        <f>IF($K49="","",'History Logs'!G48)</f>
      </c>
      <c r="P49" s="23">
        <f>IF($K49="","",'History Logs'!H48)</f>
      </c>
      <c r="Q49">
        <f>IF($K49="","",'History Logs'!I48)</f>
      </c>
      <c r="R49">
        <f>IF(Q49="期限超過","即時Aktualizovat・是正対応",IF(Q49="期限切迫","Aktualizovat準備・申請状況確認",""))</f>
      </c>
    </row>
    <row r="50">
      <c r="K50">
        <f>IF('History Logs'!A49="","","許認可")</f>
      </c>
      <c r="L50">
        <f>IF($K50="","",'History Logs'!A49)</f>
      </c>
      <c r="M50">
        <f>IF($K50="","",'History Logs'!B49)</f>
      </c>
      <c r="N50">
        <f>IF($K50="","",'History Logs'!D49)</f>
      </c>
      <c r="O50" s="22">
        <f>IF($K50="","",'History Logs'!G49)</f>
      </c>
      <c r="P50" s="23">
        <f>IF($K50="","",'History Logs'!H49)</f>
      </c>
      <c r="Q50">
        <f>IF($K50="","",'History Logs'!I49)</f>
      </c>
      <c r="R50">
        <f>IF(Q50="期限超過","即時Aktualizovat・是正対応",IF(Q50="期限切迫","Aktualizovat準備・申請状況確認",""))</f>
      </c>
    </row>
    <row r="51">
      <c r="K51">
        <f>IF('History Logs'!A50="","","許認可")</f>
      </c>
      <c r="L51">
        <f>IF($K51="","",'History Logs'!A50)</f>
      </c>
      <c r="M51">
        <f>IF($K51="","",'History Logs'!B50)</f>
      </c>
      <c r="N51">
        <f>IF($K51="","",'History Logs'!D50)</f>
      </c>
      <c r="O51" s="22">
        <f>IF($K51="","",'History Logs'!G50)</f>
      </c>
      <c r="P51" s="23">
        <f>IF($K51="","",'History Logs'!H50)</f>
      </c>
      <c r="Q51">
        <f>IF($K51="","",'History Logs'!I50)</f>
      </c>
      <c r="R51">
        <f>IF(Q51="期限超過","即時Aktualizovat・是正対応",IF(Q51="期限切迫","Aktualizovat準備・申請状況確認",""))</f>
      </c>
    </row>
    <row r="52">
      <c r="K52">
        <f>IF('History Logs'!A51="","","許認可")</f>
      </c>
      <c r="L52">
        <f>IF($K52="","",'History Logs'!A51)</f>
      </c>
      <c r="M52">
        <f>IF($K52="","",'History Logs'!B51)</f>
      </c>
      <c r="N52">
        <f>IF($K52="","",'History Logs'!D51)</f>
      </c>
      <c r="O52" s="22">
        <f>IF($K52="","",'History Logs'!G51)</f>
      </c>
      <c r="P52" s="23">
        <f>IF($K52="","",'History Logs'!H51)</f>
      </c>
      <c r="Q52">
        <f>IF($K52="","",'History Logs'!I51)</f>
      </c>
      <c r="R52">
        <f>IF(Q52="期限超過","即時Aktualizovat・是正対応",IF(Q52="期限切迫","Aktualizovat準備・申請状況確認",""))</f>
      </c>
    </row>
    <row r="53">
      <c r="K53">
        <f>IF('History Logs'!A52="","","許認可")</f>
      </c>
      <c r="L53">
        <f>IF($K53="","",'History Logs'!A52)</f>
      </c>
      <c r="M53">
        <f>IF($K53="","",'History Logs'!B52)</f>
      </c>
      <c r="N53">
        <f>IF($K53="","",'History Logs'!D52)</f>
      </c>
      <c r="O53" s="22">
        <f>IF($K53="","",'History Logs'!G52)</f>
      </c>
      <c r="P53" s="23">
        <f>IF($K53="","",'History Logs'!H52)</f>
      </c>
      <c r="Q53">
        <f>IF($K53="","",'History Logs'!I52)</f>
      </c>
      <c r="R53">
        <f>IF(Q53="期限超過","即時Aktualizovat・是正対応",IF(Q53="期限切迫","Aktualizovat準備・申請状況確認",""))</f>
      </c>
    </row>
    <row r="54">
      <c r="K54">
        <f>IF('History Logs'!A53="","","許認可")</f>
      </c>
      <c r="L54">
        <f>IF($K54="","",'History Logs'!A53)</f>
      </c>
      <c r="M54">
        <f>IF($K54="","",'History Logs'!B53)</f>
      </c>
      <c r="N54">
        <f>IF($K54="","",'History Logs'!D53)</f>
      </c>
      <c r="O54" s="22">
        <f>IF($K54="","",'History Logs'!G53)</f>
      </c>
      <c r="P54" s="23">
        <f>IF($K54="","",'History Logs'!H53)</f>
      </c>
      <c r="Q54">
        <f>IF($K54="","",'History Logs'!I53)</f>
      </c>
      <c r="R54">
        <f>IF(Q54="期限超過","即時Aktualizovat・是正対応",IF(Q54="期限切迫","Aktualizovat準備・申請状況確認",""))</f>
      </c>
    </row>
    <row r="55">
      <c r="K55">
        <f>IF('History Logs'!A54="","","許認可")</f>
      </c>
      <c r="L55">
        <f>IF($K55="","",'History Logs'!A54)</f>
      </c>
      <c r="M55">
        <f>IF($K55="","",'History Logs'!B54)</f>
      </c>
      <c r="N55">
        <f>IF($K55="","",'History Logs'!D54)</f>
      </c>
      <c r="O55" s="22">
        <f>IF($K55="","",'History Logs'!G54)</f>
      </c>
      <c r="P55" s="23">
        <f>IF($K55="","",'History Logs'!H54)</f>
      </c>
      <c r="Q55">
        <f>IF($K55="","",'History Logs'!I54)</f>
      </c>
      <c r="R55">
        <f>IF(Q55="期限超過","即時Aktualizovat・是正対応",IF(Q55="期限切迫","Aktualizovat準備・申請状況確認",""))</f>
      </c>
    </row>
    <row r="56">
      <c r="K56">
        <f>IF('History Logs'!A55="","","許認可")</f>
      </c>
      <c r="L56">
        <f>IF($K56="","",'History Logs'!A55)</f>
      </c>
      <c r="M56">
        <f>IF($K56="","",'History Logs'!B55)</f>
      </c>
      <c r="N56">
        <f>IF($K56="","",'History Logs'!D55)</f>
      </c>
      <c r="O56" s="22">
        <f>IF($K56="","",'History Logs'!G55)</f>
      </c>
      <c r="P56" s="23">
        <f>IF($K56="","",'History Logs'!H55)</f>
      </c>
      <c r="Q56">
        <f>IF($K56="","",'History Logs'!I55)</f>
      </c>
      <c r="R56">
        <f>IF(Q56="期限超過","即時Aktualizovat・是正対応",IF(Q56="期限切迫","Aktualizovat準備・申請状況確認",""))</f>
      </c>
    </row>
    <row r="57">
      <c r="K57">
        <f>IF('History Logs'!A56="","","許認可")</f>
      </c>
      <c r="L57">
        <f>IF($K57="","",'History Logs'!A56)</f>
      </c>
      <c r="M57">
        <f>IF($K57="","",'History Logs'!B56)</f>
      </c>
      <c r="N57">
        <f>IF($K57="","",'History Logs'!D56)</f>
      </c>
      <c r="O57" s="22">
        <f>IF($K57="","",'History Logs'!G56)</f>
      </c>
      <c r="P57" s="23">
        <f>IF($K57="","",'History Logs'!H56)</f>
      </c>
      <c r="Q57">
        <f>IF($K57="","",'History Logs'!I56)</f>
      </c>
      <c r="R57">
        <f>IF(Q57="期限超過","即時Aktualizovat・是正対応",IF(Q57="期限切迫","Aktualizovat準備・申請状況確認",""))</f>
      </c>
    </row>
    <row r="58">
      <c r="K58">
        <f>IF('History Logs'!A57="","","許認可")</f>
      </c>
      <c r="L58">
        <f>IF($K58="","",'History Logs'!A57)</f>
      </c>
      <c r="M58">
        <f>IF($K58="","",'History Logs'!B57)</f>
      </c>
      <c r="N58">
        <f>IF($K58="","",'History Logs'!D57)</f>
      </c>
      <c r="O58" s="22">
        <f>IF($K58="","",'History Logs'!G57)</f>
      </c>
      <c r="P58" s="23">
        <f>IF($K58="","",'History Logs'!H57)</f>
      </c>
      <c r="Q58">
        <f>IF($K58="","",'History Logs'!I57)</f>
      </c>
      <c r="R58">
        <f>IF(Q58="期限超過","即時Aktualizovat・是正対応",IF(Q58="期限切迫","Aktualizovat準備・申請状況確認",""))</f>
      </c>
    </row>
    <row r="59">
      <c r="K59">
        <f>IF('History Logs'!A58="","","許認可")</f>
      </c>
      <c r="L59">
        <f>IF($K59="","",'History Logs'!A58)</f>
      </c>
      <c r="M59">
        <f>IF($K59="","",'History Logs'!B58)</f>
      </c>
      <c r="N59">
        <f>IF($K59="","",'History Logs'!D58)</f>
      </c>
      <c r="O59" s="22">
        <f>IF($K59="","",'History Logs'!G58)</f>
      </c>
      <c r="P59" s="23">
        <f>IF($K59="","",'History Logs'!H58)</f>
      </c>
      <c r="Q59">
        <f>IF($K59="","",'History Logs'!I58)</f>
      </c>
      <c r="R59">
        <f>IF(Q59="期限超過","即時Aktualizovat・是正対応",IF(Q59="期限切迫","Aktualizovat準備・申請状況確認",""))</f>
      </c>
    </row>
    <row r="60">
      <c r="K60">
        <f>IF('History Logs'!A59="","","許認可")</f>
      </c>
      <c r="L60">
        <f>IF($K60="","",'History Logs'!A59)</f>
      </c>
      <c r="M60">
        <f>IF($K60="","",'History Logs'!B59)</f>
      </c>
      <c r="N60">
        <f>IF($K60="","",'History Logs'!D59)</f>
      </c>
      <c r="O60" s="22">
        <f>IF($K60="","",'History Logs'!G59)</f>
      </c>
      <c r="P60" s="23">
        <f>IF($K60="","",'History Logs'!H59)</f>
      </c>
      <c r="Q60">
        <f>IF($K60="","",'History Logs'!I59)</f>
      </c>
      <c r="R60">
        <f>IF(Q60="期限超過","即時Aktualizovat・是正対応",IF(Q60="期限切迫","Aktualizovat準備・申請状況確認",""))</f>
      </c>
    </row>
    <row r="61">
      <c r="K61">
        <f>IF('History Logs'!A60="","","許認可")</f>
      </c>
      <c r="L61">
        <f>IF($K61="","",'History Logs'!A60)</f>
      </c>
      <c r="M61">
        <f>IF($K61="","",'History Logs'!B60)</f>
      </c>
      <c r="N61">
        <f>IF($K61="","",'History Logs'!D60)</f>
      </c>
      <c r="O61" s="22">
        <f>IF($K61="","",'History Logs'!G60)</f>
      </c>
      <c r="P61" s="23">
        <f>IF($K61="","",'History Logs'!H60)</f>
      </c>
      <c r="Q61">
        <f>IF($K61="","",'History Logs'!I60)</f>
      </c>
      <c r="R61">
        <f>IF(Q61="期限超過","即時Aktualizovat・是正対応",IF(Q61="期限切迫","Aktualizovat準備・申請状況確認",""))</f>
      </c>
    </row>
    <row r="62">
      <c r="K62">
        <f>IF('History Logs'!A61="","","許認可")</f>
      </c>
      <c r="L62">
        <f>IF($K62="","",'History Logs'!A61)</f>
      </c>
      <c r="M62">
        <f>IF($K62="","",'History Logs'!B61)</f>
      </c>
      <c r="N62">
        <f>IF($K62="","",'History Logs'!D61)</f>
      </c>
      <c r="O62" s="22">
        <f>IF($K62="","",'History Logs'!G61)</f>
      </c>
      <c r="P62" s="23">
        <f>IF($K62="","",'History Logs'!H61)</f>
      </c>
      <c r="Q62">
        <f>IF($K62="","",'History Logs'!I61)</f>
      </c>
      <c r="R62">
        <f>IF(Q62="期限超過","即時Aktualizovat・是正対応",IF(Q62="期限切迫","Aktualizovat準備・申請状況確認",""))</f>
      </c>
    </row>
    <row r="63">
      <c r="K63">
        <f>IF('History Logs'!A62="","","許認可")</f>
      </c>
      <c r="L63">
        <f>IF($K63="","",'History Logs'!A62)</f>
      </c>
      <c r="M63">
        <f>IF($K63="","",'History Logs'!B62)</f>
      </c>
      <c r="N63">
        <f>IF($K63="","",'History Logs'!D62)</f>
      </c>
      <c r="O63" s="22">
        <f>IF($K63="","",'History Logs'!G62)</f>
      </c>
      <c r="P63" s="23">
        <f>IF($K63="","",'History Logs'!H62)</f>
      </c>
      <c r="Q63">
        <f>IF($K63="","",'History Logs'!I62)</f>
      </c>
      <c r="R63">
        <f>IF(Q63="期限超過","即時Aktualizovat・是正対応",IF(Q63="期限切迫","Aktualizovat準備・申請状況確認",""))</f>
      </c>
    </row>
    <row r="64">
      <c r="K64">
        <f>IF('History Logs'!A63="","","許認可")</f>
      </c>
      <c r="L64">
        <f>IF($K64="","",'History Logs'!A63)</f>
      </c>
      <c r="M64">
        <f>IF($K64="","",'History Logs'!B63)</f>
      </c>
      <c r="N64">
        <f>IF($K64="","",'History Logs'!D63)</f>
      </c>
      <c r="O64" s="22">
        <f>IF($K64="","",'History Logs'!G63)</f>
      </c>
      <c r="P64" s="23">
        <f>IF($K64="","",'History Logs'!H63)</f>
      </c>
      <c r="Q64">
        <f>IF($K64="","",'History Logs'!I63)</f>
      </c>
      <c r="R64">
        <f>IF(Q64="期限超過","即時Aktualizovat・是正対応",IF(Q64="期限切迫","Aktualizovat準備・申請状況確認",""))</f>
      </c>
    </row>
    <row r="65">
      <c r="K65">
        <f>IF('History Logs'!A64="","","許認可")</f>
      </c>
      <c r="L65">
        <f>IF($K65="","",'History Logs'!A64)</f>
      </c>
      <c r="M65">
        <f>IF($K65="","",'History Logs'!B64)</f>
      </c>
      <c r="N65">
        <f>IF($K65="","",'History Logs'!D64)</f>
      </c>
      <c r="O65" s="22">
        <f>IF($K65="","",'History Logs'!G64)</f>
      </c>
      <c r="P65" s="23">
        <f>IF($K65="","",'History Logs'!H64)</f>
      </c>
      <c r="Q65">
        <f>IF($K65="","",'History Logs'!I64)</f>
      </c>
      <c r="R65">
        <f>IF(Q65="期限超過","即時Aktualizovat・是正対応",IF(Q65="期限切迫","Aktualizovat準備・申請状況確認",""))</f>
      </c>
    </row>
    <row r="66">
      <c r="K66">
        <f>IF('History Logs'!A65="","","許認可")</f>
      </c>
      <c r="L66">
        <f>IF($K66="","",'History Logs'!A65)</f>
      </c>
      <c r="M66">
        <f>IF($K66="","",'History Logs'!B65)</f>
      </c>
      <c r="N66">
        <f>IF($K66="","",'History Logs'!D65)</f>
      </c>
      <c r="O66" s="22">
        <f>IF($K66="","",'History Logs'!G65)</f>
      </c>
      <c r="P66" s="23">
        <f>IF($K66="","",'History Logs'!H65)</f>
      </c>
      <c r="Q66">
        <f>IF($K66="","",'History Logs'!I65)</f>
      </c>
      <c r="R66">
        <f>IF(Q66="期限超過","即時Aktualizovat・是正対応",IF(Q66="期限切迫","Aktualizovat準備・申請状況確認",""))</f>
      </c>
    </row>
    <row r="67">
      <c r="K67">
        <f>IF('History Logs'!A66="","","許認可")</f>
      </c>
      <c r="L67">
        <f>IF($K67="","",'History Logs'!A66)</f>
      </c>
      <c r="M67">
        <f>IF($K67="","",'History Logs'!B66)</f>
      </c>
      <c r="N67">
        <f>IF($K67="","",'History Logs'!D66)</f>
      </c>
      <c r="O67" s="22">
        <f>IF($K67="","",'History Logs'!G66)</f>
      </c>
      <c r="P67" s="23">
        <f>IF($K67="","",'History Logs'!H66)</f>
      </c>
      <c r="Q67">
        <f>IF($K67="","",'History Logs'!I66)</f>
      </c>
      <c r="R67">
        <f>IF(Q67="期限超過","即時Aktualizovat・是正対応",IF(Q67="期限切迫","Aktualizovat準備・申請状況確認",""))</f>
      </c>
    </row>
    <row r="68">
      <c r="K68">
        <f>IF('History Logs'!A67="","","許認可")</f>
      </c>
      <c r="L68">
        <f>IF($K68="","",'History Logs'!A67)</f>
      </c>
      <c r="M68">
        <f>IF($K68="","",'History Logs'!B67)</f>
      </c>
      <c r="N68">
        <f>IF($K68="","",'History Logs'!D67)</f>
      </c>
      <c r="O68" s="22">
        <f>IF($K68="","",'History Logs'!G67)</f>
      </c>
      <c r="P68" s="23">
        <f>IF($K68="","",'History Logs'!H67)</f>
      </c>
      <c r="Q68">
        <f>IF($K68="","",'History Logs'!I67)</f>
      </c>
      <c r="R68">
        <f>IF(Q68="期限超過","即時Aktualizovat・是正対応",IF(Q68="期限切迫","Aktualizovat準備・申請状況確認",""))</f>
      </c>
    </row>
    <row r="69">
      <c r="K69">
        <f>IF('History Logs'!A68="","","許認可")</f>
      </c>
      <c r="L69">
        <f>IF($K69="","",'History Logs'!A68)</f>
      </c>
      <c r="M69">
        <f>IF($K69="","",'History Logs'!B68)</f>
      </c>
      <c r="N69">
        <f>IF($K69="","",'History Logs'!D68)</f>
      </c>
      <c r="O69" s="22">
        <f>IF($K69="","",'History Logs'!G68)</f>
      </c>
      <c r="P69" s="23">
        <f>IF($K69="","",'History Logs'!H68)</f>
      </c>
      <c r="Q69">
        <f>IF($K69="","",'History Logs'!I68)</f>
      </c>
      <c r="R69">
        <f>IF(Q69="期限超過","即時Aktualizovat・是正対応",IF(Q69="期限切迫","Aktualizovat準備・申請状況確認",""))</f>
      </c>
    </row>
    <row r="70">
      <c r="K70">
        <f>IF('History Logs'!A69="","","許認可")</f>
      </c>
      <c r="L70">
        <f>IF($K70="","",'History Logs'!A69)</f>
      </c>
      <c r="M70">
        <f>IF($K70="","",'History Logs'!B69)</f>
      </c>
      <c r="N70">
        <f>IF($K70="","",'History Logs'!D69)</f>
      </c>
      <c r="O70" s="22">
        <f>IF($K70="","",'History Logs'!G69)</f>
      </c>
      <c r="P70" s="23">
        <f>IF($K70="","",'History Logs'!H69)</f>
      </c>
      <c r="Q70">
        <f>IF($K70="","",'History Logs'!I69)</f>
      </c>
      <c r="R70">
        <f>IF(Q70="期限超過","即時Aktualizovat・是正対応",IF(Q70="期限切迫","Aktualizovat準備・申請状況確認",""))</f>
      </c>
    </row>
    <row r="71">
      <c r="K71">
        <f>IF('History Logs'!A70="","","許認可")</f>
      </c>
      <c r="L71">
        <f>IF($K71="","",'History Logs'!A70)</f>
      </c>
      <c r="M71">
        <f>IF($K71="","",'History Logs'!B70)</f>
      </c>
      <c r="N71">
        <f>IF($K71="","",'History Logs'!D70)</f>
      </c>
      <c r="O71" s="22">
        <f>IF($K71="","",'History Logs'!G70)</f>
      </c>
      <c r="P71" s="23">
        <f>IF($K71="","",'History Logs'!H70)</f>
      </c>
      <c r="Q71">
        <f>IF($K71="","",'History Logs'!I70)</f>
      </c>
      <c r="R71">
        <f>IF(Q71="期限超過","即時Aktualizovat・是正対応",IF(Q71="期限切迫","Aktualizovat準備・申請状況確認",""))</f>
      </c>
    </row>
    <row r="72">
      <c r="K72">
        <f>IF('History Logs'!A71="","","許認可")</f>
      </c>
      <c r="L72">
        <f>IF($K72="","",'History Logs'!A71)</f>
      </c>
      <c r="M72">
        <f>IF($K72="","",'History Logs'!B71)</f>
      </c>
      <c r="N72">
        <f>IF($K72="","",'History Logs'!D71)</f>
      </c>
      <c r="O72" s="22">
        <f>IF($K72="","",'History Logs'!G71)</f>
      </c>
      <c r="P72" s="23">
        <f>IF($K72="","",'History Logs'!H71)</f>
      </c>
      <c r="Q72">
        <f>IF($K72="","",'History Logs'!I71)</f>
      </c>
      <c r="R72">
        <f>IF(Q72="期限超過","即時Aktualizovat・是正対応",IF(Q72="期限切迫","Aktualizovat準備・申請状況確認",""))</f>
      </c>
    </row>
    <row r="73">
      <c r="K73">
        <f>IF('History Logs'!A72="","","許認可")</f>
      </c>
      <c r="L73">
        <f>IF($K73="","",'History Logs'!A72)</f>
      </c>
      <c r="M73">
        <f>IF($K73="","",'History Logs'!B72)</f>
      </c>
      <c r="N73">
        <f>IF($K73="","",'History Logs'!D72)</f>
      </c>
      <c r="O73" s="22">
        <f>IF($K73="","",'History Logs'!G72)</f>
      </c>
      <c r="P73" s="23">
        <f>IF($K73="","",'History Logs'!H72)</f>
      </c>
      <c r="Q73">
        <f>IF($K73="","",'History Logs'!I72)</f>
      </c>
      <c r="R73">
        <f>IF(Q73="期限超過","即時Aktualizovat・是正対応",IF(Q73="期限切迫","Aktualizovat準備・申請状況確認",""))</f>
      </c>
    </row>
    <row r="74">
      <c r="K74">
        <f>IF('History Logs'!A73="","","許認可")</f>
      </c>
      <c r="L74">
        <f>IF($K74="","",'History Logs'!A73)</f>
      </c>
      <c r="M74">
        <f>IF($K74="","",'History Logs'!B73)</f>
      </c>
      <c r="N74">
        <f>IF($K74="","",'History Logs'!D73)</f>
      </c>
      <c r="O74" s="22">
        <f>IF($K74="","",'History Logs'!G73)</f>
      </c>
      <c r="P74" s="23">
        <f>IF($K74="","",'History Logs'!H73)</f>
      </c>
      <c r="Q74">
        <f>IF($K74="","",'History Logs'!I73)</f>
      </c>
      <c r="R74">
        <f>IF(Q74="期限超過","即時Aktualizovat・是正対応",IF(Q74="期限切迫","Aktualizovat準備・申請状況確認",""))</f>
      </c>
    </row>
    <row r="75">
      <c r="K75">
        <f>IF('History Logs'!A74="","","許認可")</f>
      </c>
      <c r="L75">
        <f>IF($K75="","",'History Logs'!A74)</f>
      </c>
      <c r="M75">
        <f>IF($K75="","",'History Logs'!B74)</f>
      </c>
      <c r="N75">
        <f>IF($K75="","",'History Logs'!D74)</f>
      </c>
      <c r="O75" s="22">
        <f>IF($K75="","",'History Logs'!G74)</f>
      </c>
      <c r="P75" s="23">
        <f>IF($K75="","",'History Logs'!H74)</f>
      </c>
      <c r="Q75">
        <f>IF($K75="","",'History Logs'!I74)</f>
      </c>
      <c r="R75">
        <f>IF(Q75="期限超過","即時Aktualizovat・是正対応",IF(Q75="期限切迫","Aktualizovat準備・申請状況確認",""))</f>
      </c>
    </row>
    <row r="76">
      <c r="K76">
        <f>IF('History Logs'!A75="","","許認可")</f>
      </c>
      <c r="L76">
        <f>IF($K76="","",'History Logs'!A75)</f>
      </c>
      <c r="M76">
        <f>IF($K76="","",'History Logs'!B75)</f>
      </c>
      <c r="N76">
        <f>IF($K76="","",'History Logs'!D75)</f>
      </c>
      <c r="O76" s="22">
        <f>IF($K76="","",'History Logs'!G75)</f>
      </c>
      <c r="P76" s="23">
        <f>IF($K76="","",'History Logs'!H75)</f>
      </c>
      <c r="Q76">
        <f>IF($K76="","",'History Logs'!I75)</f>
      </c>
      <c r="R76">
        <f>IF(Q76="期限超過","即時Aktualizovat・是正対応",IF(Q76="期限切迫","Aktualizovat準備・申請状況確認",""))</f>
      </c>
    </row>
    <row r="77">
      <c r="K77">
        <f>IF('History Logs'!A76="","","許認可")</f>
      </c>
      <c r="L77">
        <f>IF($K77="","",'History Logs'!A76)</f>
      </c>
      <c r="M77">
        <f>IF($K77="","",'History Logs'!B76)</f>
      </c>
      <c r="N77">
        <f>IF($K77="","",'History Logs'!D76)</f>
      </c>
      <c r="O77" s="22">
        <f>IF($K77="","",'History Logs'!G76)</f>
      </c>
      <c r="P77" s="23">
        <f>IF($K77="","",'History Logs'!H76)</f>
      </c>
      <c r="Q77">
        <f>IF($K77="","",'History Logs'!I76)</f>
      </c>
      <c r="R77">
        <f>IF(Q77="期限超過","即時Aktualizovat・是正対応",IF(Q77="期限切迫","Aktualizovat準備・申請状況確認",""))</f>
      </c>
    </row>
    <row r="78">
      <c r="K78">
        <f>IF('History Logs'!A77="","","許認可")</f>
      </c>
      <c r="L78">
        <f>IF($K78="","",'History Logs'!A77)</f>
      </c>
      <c r="M78">
        <f>IF($K78="","",'History Logs'!B77)</f>
      </c>
      <c r="N78">
        <f>IF($K78="","",'History Logs'!D77)</f>
      </c>
      <c r="O78" s="22">
        <f>IF($K78="","",'History Logs'!G77)</f>
      </c>
      <c r="P78" s="23">
        <f>IF($K78="","",'History Logs'!H77)</f>
      </c>
      <c r="Q78">
        <f>IF($K78="","",'History Logs'!I77)</f>
      </c>
      <c r="R78">
        <f>IF(Q78="期限超過","即時Aktualizovat・是正対応",IF(Q78="期限切迫","Aktualizovat準備・申請状況確認",""))</f>
      </c>
    </row>
    <row r="79">
      <c r="K79">
        <f>IF('History Logs'!A78="","","許認可")</f>
      </c>
      <c r="L79">
        <f>IF($K79="","",'History Logs'!A78)</f>
      </c>
      <c r="M79">
        <f>IF($K79="","",'History Logs'!B78)</f>
      </c>
      <c r="N79">
        <f>IF($K79="","",'History Logs'!D78)</f>
      </c>
      <c r="O79" s="22">
        <f>IF($K79="","",'History Logs'!G78)</f>
      </c>
      <c r="P79" s="23">
        <f>IF($K79="","",'History Logs'!H78)</f>
      </c>
      <c r="Q79">
        <f>IF($K79="","",'History Logs'!I78)</f>
      </c>
      <c r="R79">
        <f>IF(Q79="期限超過","即時Aktualizovat・是正対応",IF(Q79="期限切迫","Aktualizovat準備・申請状況確認",""))</f>
      </c>
    </row>
    <row r="80">
      <c r="K80">
        <f>IF('History Logs'!A79="","","許認可")</f>
      </c>
      <c r="L80">
        <f>IF($K80="","",'History Logs'!A79)</f>
      </c>
      <c r="M80">
        <f>IF($K80="","",'History Logs'!B79)</f>
      </c>
      <c r="N80">
        <f>IF($K80="","",'History Logs'!D79)</f>
      </c>
      <c r="O80" s="22">
        <f>IF($K80="","",'History Logs'!G79)</f>
      </c>
      <c r="P80" s="23">
        <f>IF($K80="","",'History Logs'!H79)</f>
      </c>
      <c r="Q80">
        <f>IF($K80="","",'History Logs'!I79)</f>
      </c>
      <c r="R80">
        <f>IF(Q80="期限超過","即時Aktualizovat・是正対応",IF(Q80="期限切迫","Aktualizovat準備・申請状況確認",""))</f>
      </c>
    </row>
    <row r="81">
      <c r="K81">
        <f>IF('History Logs'!A80="","","許認可")</f>
      </c>
      <c r="L81">
        <f>IF($K81="","",'History Logs'!A80)</f>
      </c>
      <c r="M81">
        <f>IF($K81="","",'History Logs'!B80)</f>
      </c>
      <c r="N81">
        <f>IF($K81="","",'History Logs'!D80)</f>
      </c>
      <c r="O81" s="22">
        <f>IF($K81="","",'History Logs'!G80)</f>
      </c>
      <c r="P81" s="23">
        <f>IF($K81="","",'History Logs'!H80)</f>
      </c>
      <c r="Q81">
        <f>IF($K81="","",'History Logs'!I80)</f>
      </c>
      <c r="R81">
        <f>IF(Q81="期限超過","即時Aktualizovat・是正対応",IF(Q81="期限切迫","Aktualizovat準備・申請状況確認",""))</f>
      </c>
    </row>
    <row r="82">
      <c r="K82">
        <f>IF('History Logs'!A81="","","許認可")</f>
      </c>
      <c r="L82">
        <f>IF($K82="","",'History Logs'!A81)</f>
      </c>
      <c r="M82">
        <f>IF($K82="","",'History Logs'!B81)</f>
      </c>
      <c r="N82">
        <f>IF($K82="","",'History Logs'!D81)</f>
      </c>
      <c r="O82" s="22">
        <f>IF($K82="","",'History Logs'!G81)</f>
      </c>
      <c r="P82" s="23">
        <f>IF($K82="","",'History Logs'!H81)</f>
      </c>
      <c r="Q82">
        <f>IF($K82="","",'History Logs'!I81)</f>
      </c>
      <c r="R82">
        <f>IF(Q82="期限超過","即時Aktualizovat・是正対応",IF(Q82="期限切迫","Aktualizovat準備・申請状況確認",""))</f>
      </c>
    </row>
    <row r="83">
      <c r="K83">
        <f>IF('History Logs'!A82="","","許認可")</f>
      </c>
      <c r="L83">
        <f>IF($K83="","",'History Logs'!A82)</f>
      </c>
      <c r="M83">
        <f>IF($K83="","",'History Logs'!B82)</f>
      </c>
      <c r="N83">
        <f>IF($K83="","",'History Logs'!D82)</f>
      </c>
      <c r="O83" s="22">
        <f>IF($K83="","",'History Logs'!G82)</f>
      </c>
      <c r="P83" s="23">
        <f>IF($K83="","",'History Logs'!H82)</f>
      </c>
      <c r="Q83">
        <f>IF($K83="","",'History Logs'!I82)</f>
      </c>
      <c r="R83">
        <f>IF(Q83="期限超過","即時Aktualizovat・是正対応",IF(Q83="期限切迫","Aktualizovat準備・申請状況確認",""))</f>
      </c>
    </row>
    <row r="84">
      <c r="K84">
        <f>IF('History Logs'!A83="","","許認可")</f>
      </c>
      <c r="L84">
        <f>IF($K84="","",'History Logs'!A83)</f>
      </c>
      <c r="M84">
        <f>IF($K84="","",'History Logs'!B83)</f>
      </c>
      <c r="N84">
        <f>IF($K84="","",'History Logs'!D83)</f>
      </c>
      <c r="O84" s="22">
        <f>IF($K84="","",'History Logs'!G83)</f>
      </c>
      <c r="P84" s="23">
        <f>IF($K84="","",'History Logs'!H83)</f>
      </c>
      <c r="Q84">
        <f>IF($K84="","",'History Logs'!I83)</f>
      </c>
      <c r="R84">
        <f>IF(Q84="期限超過","即時Aktualizovat・是正対応",IF(Q84="期限切迫","Aktualizovat準備・申請状況確認",""))</f>
      </c>
    </row>
    <row r="85">
      <c r="K85">
        <f>IF('History Logs'!A84="","","許認可")</f>
      </c>
      <c r="L85">
        <f>IF($K85="","",'History Logs'!A84)</f>
      </c>
      <c r="M85">
        <f>IF($K85="","",'History Logs'!B84)</f>
      </c>
      <c r="N85">
        <f>IF($K85="","",'History Logs'!D84)</f>
      </c>
      <c r="O85" s="22">
        <f>IF($K85="","",'History Logs'!G84)</f>
      </c>
      <c r="P85" s="23">
        <f>IF($K85="","",'History Logs'!H84)</f>
      </c>
      <c r="Q85">
        <f>IF($K85="","",'History Logs'!I84)</f>
      </c>
      <c r="R85">
        <f>IF(Q85="期限超過","即時Aktualizovat・是正対応",IF(Q85="期限切迫","Aktualizovat準備・申請状況確認",""))</f>
      </c>
    </row>
    <row r="86">
      <c r="K86">
        <f>IF('History Logs'!A85="","","許認可")</f>
      </c>
      <c r="L86">
        <f>IF($K86="","",'History Logs'!A85)</f>
      </c>
      <c r="M86">
        <f>IF($K86="","",'History Logs'!B85)</f>
      </c>
      <c r="N86">
        <f>IF($K86="","",'History Logs'!D85)</f>
      </c>
      <c r="O86" s="22">
        <f>IF($K86="","",'History Logs'!G85)</f>
      </c>
      <c r="P86" s="23">
        <f>IF($K86="","",'History Logs'!H85)</f>
      </c>
      <c r="Q86">
        <f>IF($K86="","",'History Logs'!I85)</f>
      </c>
      <c r="R86">
        <f>IF(Q86="期限超過","即時Aktualizovat・是正対応",IF(Q86="期限切迫","Aktualizovat準備・申請状況確認",""))</f>
      </c>
    </row>
    <row r="87">
      <c r="K87">
        <f>IF('History Logs'!A86="","","許認可")</f>
      </c>
      <c r="L87">
        <f>IF($K87="","",'History Logs'!A86)</f>
      </c>
      <c r="M87">
        <f>IF($K87="","",'History Logs'!B86)</f>
      </c>
      <c r="N87">
        <f>IF($K87="","",'History Logs'!D86)</f>
      </c>
      <c r="O87" s="22">
        <f>IF($K87="","",'History Logs'!G86)</f>
      </c>
      <c r="P87" s="23">
        <f>IF($K87="","",'History Logs'!H86)</f>
      </c>
      <c r="Q87">
        <f>IF($K87="","",'History Logs'!I86)</f>
      </c>
      <c r="R87">
        <f>IF(Q87="期限超過","即時Aktualizovat・是正対応",IF(Q87="期限切迫","Aktualizovat準備・申請状況確認",""))</f>
      </c>
    </row>
    <row r="88">
      <c r="K88">
        <f>IF('History Logs'!A87="","","許認可")</f>
      </c>
      <c r="L88">
        <f>IF($K88="","",'History Logs'!A87)</f>
      </c>
      <c r="M88">
        <f>IF($K88="","",'History Logs'!B87)</f>
      </c>
      <c r="N88">
        <f>IF($K88="","",'History Logs'!D87)</f>
      </c>
      <c r="O88" s="22">
        <f>IF($K88="","",'History Logs'!G87)</f>
      </c>
      <c r="P88" s="23">
        <f>IF($K88="","",'History Logs'!H87)</f>
      </c>
      <c r="Q88">
        <f>IF($K88="","",'History Logs'!I87)</f>
      </c>
      <c r="R88">
        <f>IF(Q88="期限超過","即時Aktualizovat・是正対応",IF(Q88="期限切迫","Aktualizovat準備・申請状況確認",""))</f>
      </c>
    </row>
    <row r="89">
      <c r="K89">
        <f>IF('History Logs'!A88="","","許認可")</f>
      </c>
      <c r="L89">
        <f>IF($K89="","",'History Logs'!A88)</f>
      </c>
      <c r="M89">
        <f>IF($K89="","",'History Logs'!B88)</f>
      </c>
      <c r="N89">
        <f>IF($K89="","",'History Logs'!D88)</f>
      </c>
      <c r="O89" s="22">
        <f>IF($K89="","",'History Logs'!G88)</f>
      </c>
      <c r="P89" s="23">
        <f>IF($K89="","",'History Logs'!H88)</f>
      </c>
      <c r="Q89">
        <f>IF($K89="","",'History Logs'!I88)</f>
      </c>
      <c r="R89">
        <f>IF(Q89="期限超過","即時Aktualizovat・是正対応",IF(Q89="期限切迫","Aktualizovat準備・申請状況確認",""))</f>
      </c>
    </row>
    <row r="90">
      <c r="K90">
        <f>IF('History Logs'!A89="","","許認可")</f>
      </c>
      <c r="L90">
        <f>IF($K90="","",'History Logs'!A89)</f>
      </c>
      <c r="M90">
        <f>IF($K90="","",'History Logs'!B89)</f>
      </c>
      <c r="N90">
        <f>IF($K90="","",'History Logs'!D89)</f>
      </c>
      <c r="O90" s="22">
        <f>IF($K90="","",'History Logs'!G89)</f>
      </c>
      <c r="P90" s="23">
        <f>IF($K90="","",'History Logs'!H89)</f>
      </c>
      <c r="Q90">
        <f>IF($K90="","",'History Logs'!I89)</f>
      </c>
      <c r="R90">
        <f>IF(Q90="期限超過","即時Aktualizovat・是正対応",IF(Q90="期限切迫","Aktualizovat準備・申請状況確認",""))</f>
      </c>
    </row>
    <row r="91">
      <c r="K91">
        <f>IF('History Logs'!A90="","","許認可")</f>
      </c>
      <c r="L91">
        <f>IF($K91="","",'History Logs'!A90)</f>
      </c>
      <c r="M91">
        <f>IF($K91="","",'History Logs'!B90)</f>
      </c>
      <c r="N91">
        <f>IF($K91="","",'History Logs'!D90)</f>
      </c>
      <c r="O91" s="22">
        <f>IF($K91="","",'History Logs'!G90)</f>
      </c>
      <c r="P91" s="23">
        <f>IF($K91="","",'History Logs'!H90)</f>
      </c>
      <c r="Q91">
        <f>IF($K91="","",'History Logs'!I90)</f>
      </c>
      <c r="R91">
        <f>IF(Q91="期限超過","即時Aktualizovat・是正対応",IF(Q91="期限切迫","Aktualizovat準備・申請状況確認",""))</f>
      </c>
    </row>
    <row r="92">
      <c r="K92">
        <f>IF('History Logs'!A91="","","許認可")</f>
      </c>
      <c r="L92">
        <f>IF($K92="","",'History Logs'!A91)</f>
      </c>
      <c r="M92">
        <f>IF($K92="","",'History Logs'!B91)</f>
      </c>
      <c r="N92">
        <f>IF($K92="","",'History Logs'!D91)</f>
      </c>
      <c r="O92" s="22">
        <f>IF($K92="","",'History Logs'!G91)</f>
      </c>
      <c r="P92" s="23">
        <f>IF($K92="","",'History Logs'!H91)</f>
      </c>
      <c r="Q92">
        <f>IF($K92="","",'History Logs'!I91)</f>
      </c>
      <c r="R92">
        <f>IF(Q92="期限超過","即時Aktualizovat・是正対応",IF(Q92="期限切迫","Aktualizovat準備・申請状況確認",""))</f>
      </c>
    </row>
    <row r="93">
      <c r="K93">
        <f>IF('History Logs'!A92="","","許認可")</f>
      </c>
      <c r="L93">
        <f>IF($K93="","",'History Logs'!A92)</f>
      </c>
      <c r="M93">
        <f>IF($K93="","",'History Logs'!B92)</f>
      </c>
      <c r="N93">
        <f>IF($K93="","",'History Logs'!D92)</f>
      </c>
      <c r="O93" s="22">
        <f>IF($K93="","",'History Logs'!G92)</f>
      </c>
      <c r="P93" s="23">
        <f>IF($K93="","",'History Logs'!H92)</f>
      </c>
      <c r="Q93">
        <f>IF($K93="","",'History Logs'!I92)</f>
      </c>
      <c r="R93">
        <f>IF(Q93="期限超過","即時Aktualizovat・是正対応",IF(Q93="期限切迫","Aktualizovat準備・申請状況確認",""))</f>
      </c>
    </row>
    <row r="94">
      <c r="K94">
        <f>IF('History Logs'!A93="","","許認可")</f>
      </c>
      <c r="L94">
        <f>IF($K94="","",'History Logs'!A93)</f>
      </c>
      <c r="M94">
        <f>IF($K94="","",'History Logs'!B93)</f>
      </c>
      <c r="N94">
        <f>IF($K94="","",'History Logs'!D93)</f>
      </c>
      <c r="O94" s="22">
        <f>IF($K94="","",'History Logs'!G93)</f>
      </c>
      <c r="P94" s="23">
        <f>IF($K94="","",'History Logs'!H93)</f>
      </c>
      <c r="Q94">
        <f>IF($K94="","",'History Logs'!I93)</f>
      </c>
      <c r="R94">
        <f>IF(Q94="期限超過","即時Aktualizovat・是正対応",IF(Q94="期限切迫","Aktualizovat準備・申請状況確認",""))</f>
      </c>
    </row>
    <row r="95">
      <c r="K95">
        <f>IF('History Logs'!A94="","","許認可")</f>
      </c>
      <c r="L95">
        <f>IF($K95="","",'History Logs'!A94)</f>
      </c>
      <c r="M95">
        <f>IF($K95="","",'History Logs'!B94)</f>
      </c>
      <c r="N95">
        <f>IF($K95="","",'History Logs'!D94)</f>
      </c>
      <c r="O95" s="22">
        <f>IF($K95="","",'History Logs'!G94)</f>
      </c>
      <c r="P95" s="23">
        <f>IF($K95="","",'History Logs'!H94)</f>
      </c>
      <c r="Q95">
        <f>IF($K95="","",'History Logs'!I94)</f>
      </c>
      <c r="R95">
        <f>IF(Q95="期限超過","即時Aktualizovat・是正対応",IF(Q95="期限切迫","Aktualizovat準備・申請状況確認",""))</f>
      </c>
    </row>
    <row r="96">
      <c r="K96">
        <f>IF('History Logs'!A95="","","許認可")</f>
      </c>
      <c r="L96">
        <f>IF($K96="","",'History Logs'!A95)</f>
      </c>
      <c r="M96">
        <f>IF($K96="","",'History Logs'!B95)</f>
      </c>
      <c r="N96">
        <f>IF($K96="","",'History Logs'!D95)</f>
      </c>
      <c r="O96" s="22">
        <f>IF($K96="","",'History Logs'!G95)</f>
      </c>
      <c r="P96" s="23">
        <f>IF($K96="","",'History Logs'!H95)</f>
      </c>
      <c r="Q96">
        <f>IF($K96="","",'History Logs'!I95)</f>
      </c>
      <c r="R96">
        <f>IF(Q96="期限超過","即時Aktualizovat・是正対応",IF(Q96="期限切迫","Aktualizovat準備・申請状況確認",""))</f>
      </c>
    </row>
    <row r="97">
      <c r="K97">
        <f>IF('History Logs'!A96="","","許認可")</f>
      </c>
      <c r="L97">
        <f>IF($K97="","",'History Logs'!A96)</f>
      </c>
      <c r="M97">
        <f>IF($K97="","",'History Logs'!B96)</f>
      </c>
      <c r="N97">
        <f>IF($K97="","",'History Logs'!D96)</f>
      </c>
      <c r="O97" s="22">
        <f>IF($K97="","",'History Logs'!G96)</f>
      </c>
      <c r="P97" s="23">
        <f>IF($K97="","",'History Logs'!H96)</f>
      </c>
      <c r="Q97">
        <f>IF($K97="","",'History Logs'!I96)</f>
      </c>
      <c r="R97">
        <f>IF(Q97="期限超過","即時Aktualizovat・是正対応",IF(Q97="期限切迫","Aktualizovat準備・申請状況確認",""))</f>
      </c>
    </row>
    <row r="98">
      <c r="K98">
        <f>IF('History Logs'!A97="","","許認可")</f>
      </c>
      <c r="L98">
        <f>IF($K98="","",'History Logs'!A97)</f>
      </c>
      <c r="M98">
        <f>IF($K98="","",'History Logs'!B97)</f>
      </c>
      <c r="N98">
        <f>IF($K98="","",'History Logs'!D97)</f>
      </c>
      <c r="O98" s="22">
        <f>IF($K98="","",'History Logs'!G97)</f>
      </c>
      <c r="P98" s="23">
        <f>IF($K98="","",'History Logs'!H97)</f>
      </c>
      <c r="Q98">
        <f>IF($K98="","",'History Logs'!I97)</f>
      </c>
      <c r="R98">
        <f>IF(Q98="期限超過","即時Aktualizovat・是正対応",IF(Q98="期限切迫","Aktualizovat準備・申請状況確認",""))</f>
      </c>
    </row>
    <row r="99">
      <c r="K99">
        <f>IF('History Logs'!A98="","","許認可")</f>
      </c>
      <c r="L99">
        <f>IF($K99="","",'History Logs'!A98)</f>
      </c>
      <c r="M99">
        <f>IF($K99="","",'History Logs'!B98)</f>
      </c>
      <c r="N99">
        <f>IF($K99="","",'History Logs'!D98)</f>
      </c>
      <c r="O99" s="22">
        <f>IF($K99="","",'History Logs'!G98)</f>
      </c>
      <c r="P99" s="23">
        <f>IF($K99="","",'History Logs'!H98)</f>
      </c>
      <c r="Q99">
        <f>IF($K99="","",'History Logs'!I98)</f>
      </c>
      <c r="R99">
        <f>IF(Q99="期限超過","即時Aktualizovat・是正対応",IF(Q99="期限切迫","Aktualizovat準備・申請状況確認",""))</f>
      </c>
    </row>
    <row r="100">
      <c r="K100">
        <f>IF('History Logs'!A99="","","許認可")</f>
      </c>
      <c r="L100">
        <f>IF($K100="","",'History Logs'!A99)</f>
      </c>
      <c r="M100">
        <f>IF($K100="","",'History Logs'!B99)</f>
      </c>
      <c r="N100">
        <f>IF($K100="","",'History Logs'!D99)</f>
      </c>
      <c r="O100" s="22">
        <f>IF($K100="","",'History Logs'!G99)</f>
      </c>
      <c r="P100" s="23">
        <f>IF($K100="","",'History Logs'!H99)</f>
      </c>
      <c r="Q100">
        <f>IF($K100="","",'History Logs'!I99)</f>
      </c>
      <c r="R100">
        <f>IF(Q100="期限超過","即時Aktualizovat・是正対応",IF(Q100="期限切迫","Aktualizovat準備・申請状況確認",""))</f>
      </c>
    </row>
    <row r="101">
      <c r="K101">
        <f>IF('History Logs'!A100="","","許認可")</f>
      </c>
      <c r="L101">
        <f>IF($K101="","",'History Logs'!A100)</f>
      </c>
      <c r="M101">
        <f>IF($K101="","",'History Logs'!B100)</f>
      </c>
      <c r="N101">
        <f>IF($K101="","",'History Logs'!D100)</f>
      </c>
      <c r="O101" s="22">
        <f>IF($K101="","",'History Logs'!G100)</f>
      </c>
      <c r="P101" s="23">
        <f>IF($K101="","",'History Logs'!H100)</f>
      </c>
      <c r="Q101">
        <f>IF($K101="","",'History Logs'!I100)</f>
      </c>
      <c r="R101">
        <f>IF(Q101="期限超過","即時Aktualizovat・是正対応",IF(Q101="期限切迫","Aktualizovat準備・申請状況確認",""))</f>
      </c>
    </row>
    <row r="102">
      <c r="K102">
        <f>IF('History Logs'!A101="","","許認可")</f>
      </c>
      <c r="L102">
        <f>IF($K102="","",'History Logs'!A101)</f>
      </c>
      <c r="M102">
        <f>IF($K102="","",'History Logs'!B101)</f>
      </c>
      <c r="N102">
        <f>IF($K102="","",'History Logs'!D101)</f>
      </c>
      <c r="O102" s="22">
        <f>IF($K102="","",'History Logs'!G101)</f>
      </c>
      <c r="P102" s="23">
        <f>IF($K102="","",'History Logs'!H101)</f>
      </c>
      <c r="Q102">
        <f>IF($K102="","",'History Logs'!I101)</f>
      </c>
      <c r="R102">
        <f>IF(Q102="期限超過","即時Aktualizovat・是正対応",IF(Q102="期限切迫","Aktualizovat準備・申請状況確認",""))</f>
      </c>
    </row>
    <row r="103">
      <c r="K103">
        <f>IF('History Logs'!A102="","","許認可")</f>
      </c>
      <c r="L103">
        <f>IF($K103="","",'History Logs'!A102)</f>
      </c>
      <c r="M103">
        <f>IF($K103="","",'History Logs'!B102)</f>
      </c>
      <c r="N103">
        <f>IF($K103="","",'History Logs'!D102)</f>
      </c>
      <c r="O103" s="22">
        <f>IF($K103="","",'History Logs'!G102)</f>
      </c>
      <c r="P103" s="23">
        <f>IF($K103="","",'History Logs'!H102)</f>
      </c>
      <c r="Q103">
        <f>IF($K103="","",'History Logs'!I102)</f>
      </c>
      <c r="R103">
        <f>IF(Q103="期限超過","即時Aktualizovat・是正対応",IF(Q103="期限切迫","Aktualizovat準備・申請状況確認",""))</f>
      </c>
    </row>
    <row r="104">
      <c r="K104">
        <f>IF('History Logs'!A103="","","許認可")</f>
      </c>
      <c r="L104">
        <f>IF($K104="","",'History Logs'!A103)</f>
      </c>
      <c r="M104">
        <f>IF($K104="","",'History Logs'!B103)</f>
      </c>
      <c r="N104">
        <f>IF($K104="","",'History Logs'!D103)</f>
      </c>
      <c r="O104" s="22">
        <f>IF($K104="","",'History Logs'!G103)</f>
      </c>
      <c r="P104" s="23">
        <f>IF($K104="","",'History Logs'!H103)</f>
      </c>
      <c r="Q104">
        <f>IF($K104="","",'History Logs'!I103)</f>
      </c>
      <c r="R104">
        <f>IF(Q104="期限超過","即時Aktualizovat・是正対応",IF(Q104="期限切迫","Aktualizovat準備・申請状況確認",""))</f>
      </c>
    </row>
    <row r="105">
      <c r="K105">
        <f>IF('History Logs'!A104="","","許認可")</f>
      </c>
      <c r="L105">
        <f>IF($K105="","",'History Logs'!A104)</f>
      </c>
      <c r="M105">
        <f>IF($K105="","",'History Logs'!B104)</f>
      </c>
      <c r="N105">
        <f>IF($K105="","",'History Logs'!D104)</f>
      </c>
      <c r="O105" s="22">
        <f>IF($K105="","",'History Logs'!G104)</f>
      </c>
      <c r="P105" s="23">
        <f>IF($K105="","",'History Logs'!H104)</f>
      </c>
      <c r="Q105">
        <f>IF($K105="","",'History Logs'!I104)</f>
      </c>
      <c r="R105">
        <f>IF(Q105="期限超過","即時Aktualizovat・是正対応",IF(Q105="期限切迫","Aktualizovat準備・申請状況確認",""))</f>
      </c>
    </row>
    <row r="106">
      <c r="K106">
        <f>IF('History Logs'!A105="","","許認可")</f>
      </c>
      <c r="L106">
        <f>IF($K106="","",'History Logs'!A105)</f>
      </c>
      <c r="M106">
        <f>IF($K106="","",'History Logs'!B105)</f>
      </c>
      <c r="N106">
        <f>IF($K106="","",'History Logs'!D105)</f>
      </c>
      <c r="O106" s="22">
        <f>IF($K106="","",'History Logs'!G105)</f>
      </c>
      <c r="P106" s="23">
        <f>IF($K106="","",'History Logs'!H105)</f>
      </c>
      <c r="Q106">
        <f>IF($K106="","",'History Logs'!I105)</f>
      </c>
      <c r="R106">
        <f>IF(Q106="期限超過","即時Aktualizovat・是正対応",IF(Q106="期限切迫","Aktualizovat準備・申請状況確認",""))</f>
      </c>
    </row>
    <row r="107">
      <c r="K107">
        <f>IF('History Logs'!A106="","","許認可")</f>
      </c>
      <c r="L107">
        <f>IF($K107="","",'History Logs'!A106)</f>
      </c>
      <c r="M107">
        <f>IF($K107="","",'History Logs'!B106)</f>
      </c>
      <c r="N107">
        <f>IF($K107="","",'History Logs'!D106)</f>
      </c>
      <c r="O107" s="22">
        <f>IF($K107="","",'History Logs'!G106)</f>
      </c>
      <c r="P107" s="23">
        <f>IF($K107="","",'History Logs'!H106)</f>
      </c>
      <c r="Q107">
        <f>IF($K107="","",'History Logs'!I106)</f>
      </c>
      <c r="R107">
        <f>IF(Q107="期限超過","即時Aktualizovat・是正対応",IF(Q107="期限切迫","Aktualizovat準備・申請状況確認",""))</f>
      </c>
    </row>
    <row r="108">
      <c r="K108">
        <f>IF('History Logs'!A107="","","許認可")</f>
      </c>
      <c r="L108">
        <f>IF($K108="","",'History Logs'!A107)</f>
      </c>
      <c r="M108">
        <f>IF($K108="","",'History Logs'!B107)</f>
      </c>
      <c r="N108">
        <f>IF($K108="","",'History Logs'!D107)</f>
      </c>
      <c r="O108" s="22">
        <f>IF($K108="","",'History Logs'!G107)</f>
      </c>
      <c r="P108" s="23">
        <f>IF($K108="","",'History Logs'!H107)</f>
      </c>
      <c r="Q108">
        <f>IF($K108="","",'History Logs'!I107)</f>
      </c>
      <c r="R108">
        <f>IF(Q108="期限超過","即時Aktualizovat・是正対応",IF(Q108="期限切迫","Aktualizovat準備・申請状況確認",""))</f>
      </c>
    </row>
    <row r="109">
      <c r="K109">
        <f>IF('History Logs'!A108="","","許認可")</f>
      </c>
      <c r="L109">
        <f>IF($K109="","",'History Logs'!A108)</f>
      </c>
      <c r="M109">
        <f>IF($K109="","",'History Logs'!B108)</f>
      </c>
      <c r="N109">
        <f>IF($K109="","",'History Logs'!D108)</f>
      </c>
      <c r="O109" s="22">
        <f>IF($K109="","",'History Logs'!G108)</f>
      </c>
      <c r="P109" s="23">
        <f>IF($K109="","",'History Logs'!H108)</f>
      </c>
      <c r="Q109">
        <f>IF($K109="","",'History Logs'!I108)</f>
      </c>
      <c r="R109">
        <f>IF(Q109="期限超過","即時Aktualizovat・是正対応",IF(Q109="期限切迫","Aktualizovat準備・申請状況確認",""))</f>
      </c>
    </row>
    <row r="110">
      <c r="K110">
        <f>IF('History Logs'!A109="","","許認可")</f>
      </c>
      <c r="L110">
        <f>IF($K110="","",'History Logs'!A109)</f>
      </c>
      <c r="M110">
        <f>IF($K110="","",'History Logs'!B109)</f>
      </c>
      <c r="N110">
        <f>IF($K110="","",'History Logs'!D109)</f>
      </c>
      <c r="O110" s="22">
        <f>IF($K110="","",'History Logs'!G109)</f>
      </c>
      <c r="P110" s="23">
        <f>IF($K110="","",'History Logs'!H109)</f>
      </c>
      <c r="Q110">
        <f>IF($K110="","",'History Logs'!I109)</f>
      </c>
      <c r="R110">
        <f>IF(Q110="期限超過","即時Aktualizovat・是正対応",IF(Q110="期限切迫","Aktualizovat準備・申請状況確認",""))</f>
      </c>
    </row>
    <row r="111">
      <c r="K111">
        <f>IF('History Logs'!A110="","","許認可")</f>
      </c>
      <c r="L111">
        <f>IF($K111="","",'History Logs'!A110)</f>
      </c>
      <c r="M111">
        <f>IF($K111="","",'History Logs'!B110)</f>
      </c>
      <c r="N111">
        <f>IF($K111="","",'History Logs'!D110)</f>
      </c>
      <c r="O111" s="22">
        <f>IF($K111="","",'History Logs'!G110)</f>
      </c>
      <c r="P111" s="23">
        <f>IF($K111="","",'History Logs'!H110)</f>
      </c>
      <c r="Q111">
        <f>IF($K111="","",'History Logs'!I110)</f>
      </c>
      <c r="R111">
        <f>IF(Q111="期限超過","即時Aktualizovat・是正対応",IF(Q111="期限切迫","Aktualizovat準備・申請状況確認",""))</f>
      </c>
    </row>
    <row r="112">
      <c r="K112">
        <f>IF('History Logs'!A111="","","許認可")</f>
      </c>
      <c r="L112">
        <f>IF($K112="","",'History Logs'!A111)</f>
      </c>
      <c r="M112">
        <f>IF($K112="","",'History Logs'!B111)</f>
      </c>
      <c r="N112">
        <f>IF($K112="","",'History Logs'!D111)</f>
      </c>
      <c r="O112" s="22">
        <f>IF($K112="","",'History Logs'!G111)</f>
      </c>
      <c r="P112" s="23">
        <f>IF($K112="","",'History Logs'!H111)</f>
      </c>
      <c r="Q112">
        <f>IF($K112="","",'History Logs'!I111)</f>
      </c>
      <c r="R112">
        <f>IF(Q112="期限超過","即時Aktualizovat・是正対応",IF(Q112="期限切迫","Aktualizovat準備・申請状況確認",""))</f>
      </c>
    </row>
    <row r="113">
      <c r="K113">
        <f>IF('History Logs'!A112="","","許認可")</f>
      </c>
      <c r="L113">
        <f>IF($K113="","",'History Logs'!A112)</f>
      </c>
      <c r="M113">
        <f>IF($K113="","",'History Logs'!B112)</f>
      </c>
      <c r="N113">
        <f>IF($K113="","",'History Logs'!D112)</f>
      </c>
      <c r="O113" s="22">
        <f>IF($K113="","",'History Logs'!G112)</f>
      </c>
      <c r="P113" s="23">
        <f>IF($K113="","",'History Logs'!H112)</f>
      </c>
      <c r="Q113">
        <f>IF($K113="","",'History Logs'!I112)</f>
      </c>
      <c r="R113">
        <f>IF(Q113="期限超過","即時Aktualizovat・是正対応",IF(Q113="期限切迫","Aktualizovat準備・申請状況確認",""))</f>
      </c>
    </row>
    <row r="114">
      <c r="K114">
        <f>IF('History Logs'!A113="","","許認可")</f>
      </c>
      <c r="L114">
        <f>IF($K114="","",'History Logs'!A113)</f>
      </c>
      <c r="M114">
        <f>IF($K114="","",'History Logs'!B113)</f>
      </c>
      <c r="N114">
        <f>IF($K114="","",'History Logs'!D113)</f>
      </c>
      <c r="O114" s="22">
        <f>IF($K114="","",'History Logs'!G113)</f>
      </c>
      <c r="P114" s="23">
        <f>IF($K114="","",'History Logs'!H113)</f>
      </c>
      <c r="Q114">
        <f>IF($K114="","",'History Logs'!I113)</f>
      </c>
      <c r="R114">
        <f>IF(Q114="期限超過","即時Aktualizovat・是正対応",IF(Q114="期限切迫","Aktualizovat準備・申請状況確認",""))</f>
      </c>
    </row>
    <row r="115">
      <c r="K115">
        <f>IF('History Logs'!A114="","","許認可")</f>
      </c>
      <c r="L115">
        <f>IF($K115="","",'History Logs'!A114)</f>
      </c>
      <c r="M115">
        <f>IF($K115="","",'History Logs'!B114)</f>
      </c>
      <c r="N115">
        <f>IF($K115="","",'History Logs'!D114)</f>
      </c>
      <c r="O115" s="22">
        <f>IF($K115="","",'History Logs'!G114)</f>
      </c>
      <c r="P115" s="23">
        <f>IF($K115="","",'History Logs'!H114)</f>
      </c>
      <c r="Q115">
        <f>IF($K115="","",'History Logs'!I114)</f>
      </c>
      <c r="R115">
        <f>IF(Q115="期限超過","即時Aktualizovat・是正対応",IF(Q115="期限切迫","Aktualizovat準備・申請状況確認",""))</f>
      </c>
    </row>
    <row r="116">
      <c r="K116">
        <f>IF('History Logs'!A115="","","許認可")</f>
      </c>
      <c r="L116">
        <f>IF($K116="","",'History Logs'!A115)</f>
      </c>
      <c r="M116">
        <f>IF($K116="","",'History Logs'!B115)</f>
      </c>
      <c r="N116">
        <f>IF($K116="","",'History Logs'!D115)</f>
      </c>
      <c r="O116" s="22">
        <f>IF($K116="","",'History Logs'!G115)</f>
      </c>
      <c r="P116" s="23">
        <f>IF($K116="","",'History Logs'!H115)</f>
      </c>
      <c r="Q116">
        <f>IF($K116="","",'History Logs'!I115)</f>
      </c>
      <c r="R116">
        <f>IF(Q116="期限超過","即時Aktualizovat・是正対応",IF(Q116="期限切迫","Aktualizovat準備・申請状況確認",""))</f>
      </c>
    </row>
    <row r="117">
      <c r="K117">
        <f>IF('History Logs'!A116="","","許認可")</f>
      </c>
      <c r="L117">
        <f>IF($K117="","",'History Logs'!A116)</f>
      </c>
      <c r="M117">
        <f>IF($K117="","",'History Logs'!B116)</f>
      </c>
      <c r="N117">
        <f>IF($K117="","",'History Logs'!D116)</f>
      </c>
      <c r="O117" s="22">
        <f>IF($K117="","",'History Logs'!G116)</f>
      </c>
      <c r="P117" s="23">
        <f>IF($K117="","",'History Logs'!H116)</f>
      </c>
      <c r="Q117">
        <f>IF($K117="","",'History Logs'!I116)</f>
      </c>
      <c r="R117">
        <f>IF(Q117="期限超過","即時Aktualizovat・是正対応",IF(Q117="期限切迫","Aktualizovat準備・申請状況確認",""))</f>
      </c>
    </row>
    <row r="118">
      <c r="K118">
        <f>IF('History Logs'!A117="","","許認可")</f>
      </c>
      <c r="L118">
        <f>IF($K118="","",'History Logs'!A117)</f>
      </c>
      <c r="M118">
        <f>IF($K118="","",'History Logs'!B117)</f>
      </c>
      <c r="N118">
        <f>IF($K118="","",'History Logs'!D117)</f>
      </c>
      <c r="O118" s="22">
        <f>IF($K118="","",'History Logs'!G117)</f>
      </c>
      <c r="P118" s="23">
        <f>IF($K118="","",'History Logs'!H117)</f>
      </c>
      <c r="Q118">
        <f>IF($K118="","",'History Logs'!I117)</f>
      </c>
      <c r="R118">
        <f>IF(Q118="期限超過","即時Aktualizovat・是正対応",IF(Q118="期限切迫","Aktualizovat準備・申請状況確認",""))</f>
      </c>
    </row>
    <row r="119">
      <c r="K119">
        <f>IF('History Logs'!A118="","","許認可")</f>
      </c>
      <c r="L119">
        <f>IF($K119="","",'History Logs'!A118)</f>
      </c>
      <c r="M119">
        <f>IF($K119="","",'History Logs'!B118)</f>
      </c>
      <c r="N119">
        <f>IF($K119="","",'History Logs'!D118)</f>
      </c>
      <c r="O119" s="22">
        <f>IF($K119="","",'History Logs'!G118)</f>
      </c>
      <c r="P119" s="23">
        <f>IF($K119="","",'History Logs'!H118)</f>
      </c>
      <c r="Q119">
        <f>IF($K119="","",'History Logs'!I118)</f>
      </c>
      <c r="R119">
        <f>IF(Q119="期限超過","即時Aktualizovat・是正対応",IF(Q119="期限切迫","Aktualizovat準備・申請状況確認",""))</f>
      </c>
    </row>
    <row r="120">
      <c r="K120">
        <f>IF('History Logs'!A119="","","許認可")</f>
      </c>
      <c r="L120">
        <f>IF($K120="","",'History Logs'!A119)</f>
      </c>
      <c r="M120">
        <f>IF($K120="","",'History Logs'!B119)</f>
      </c>
      <c r="N120">
        <f>IF($K120="","",'History Logs'!D119)</f>
      </c>
      <c r="O120" s="22">
        <f>IF($K120="","",'History Logs'!G119)</f>
      </c>
      <c r="P120" s="23">
        <f>IF($K120="","",'History Logs'!H119)</f>
      </c>
      <c r="Q120">
        <f>IF($K120="","",'History Logs'!I119)</f>
      </c>
      <c r="R120">
        <f>IF(Q120="期限超過","即時Aktualizovat・是正対応",IF(Q120="期限切迫","Aktualizovat準備・申請状況確認",""))</f>
      </c>
    </row>
    <row r="121">
      <c r="K121">
        <f>IF('History Logs'!A120="","","許認可")</f>
      </c>
      <c r="L121">
        <f>IF($K121="","",'History Logs'!A120)</f>
      </c>
      <c r="M121">
        <f>IF($K121="","",'History Logs'!B120)</f>
      </c>
      <c r="N121">
        <f>IF($K121="","",'History Logs'!D120)</f>
      </c>
      <c r="O121" s="22">
        <f>IF($K121="","",'History Logs'!G120)</f>
      </c>
      <c r="P121" s="23">
        <f>IF($K121="","",'History Logs'!H120)</f>
      </c>
      <c r="Q121">
        <f>IF($K121="","",'History Logs'!I120)</f>
      </c>
      <c r="R121">
        <f>IF(Q121="期限超過","即時Aktualizovat・是正対応",IF(Q121="期限切迫","Aktualizovat準備・申請状況確認",""))</f>
      </c>
    </row>
    <row r="122">
      <c r="K122">
        <f>IF('History Logs'!A121="","","許認可")</f>
      </c>
      <c r="L122">
        <f>IF($K122="","",'History Logs'!A121)</f>
      </c>
      <c r="M122">
        <f>IF($K122="","",'History Logs'!B121)</f>
      </c>
      <c r="N122">
        <f>IF($K122="","",'History Logs'!D121)</f>
      </c>
      <c r="O122" s="22">
        <f>IF($K122="","",'History Logs'!G121)</f>
      </c>
      <c r="P122" s="23">
        <f>IF($K122="","",'History Logs'!H121)</f>
      </c>
      <c r="Q122">
        <f>IF($K122="","",'History Logs'!I121)</f>
      </c>
      <c r="R122">
        <f>IF(Q122="期限超過","即時Aktualizovat・是正対応",IF(Q122="期限切迫","Aktualizovat準備・申請状況確認",""))</f>
      </c>
    </row>
    <row r="123">
      <c r="K123">
        <f>IF('History Logs'!A122="","","許認可")</f>
      </c>
      <c r="L123">
        <f>IF($K123="","",'History Logs'!A122)</f>
      </c>
      <c r="M123">
        <f>IF($K123="","",'History Logs'!B122)</f>
      </c>
      <c r="N123">
        <f>IF($K123="","",'History Logs'!D122)</f>
      </c>
      <c r="O123" s="22">
        <f>IF($K123="","",'History Logs'!G122)</f>
      </c>
      <c r="P123" s="23">
        <f>IF($K123="","",'History Logs'!H122)</f>
      </c>
      <c r="Q123">
        <f>IF($K123="","",'History Logs'!I122)</f>
      </c>
      <c r="R123">
        <f>IF(Q123="期限超過","即時Aktualizovat・是正対応",IF(Q123="期限切迫","Aktualizovat準備・申請状況確認",""))</f>
      </c>
    </row>
    <row r="124">
      <c r="K124">
        <f>IF('History Logs'!A123="","","許認可")</f>
      </c>
      <c r="L124">
        <f>IF($K124="","",'History Logs'!A123)</f>
      </c>
      <c r="M124">
        <f>IF($K124="","",'History Logs'!B123)</f>
      </c>
      <c r="N124">
        <f>IF($K124="","",'History Logs'!D123)</f>
      </c>
      <c r="O124" s="22">
        <f>IF($K124="","",'History Logs'!G123)</f>
      </c>
      <c r="P124" s="23">
        <f>IF($K124="","",'History Logs'!H123)</f>
      </c>
      <c r="Q124">
        <f>IF($K124="","",'History Logs'!I123)</f>
      </c>
      <c r="R124">
        <f>IF(Q124="期限超過","即時Aktualizovat・是正対応",IF(Q124="期限切迫","Aktualizovat準備・申請状況確認",""))</f>
      </c>
    </row>
    <row r="125">
      <c r="K125">
        <f>IF('History Logs'!A124="","","許認可")</f>
      </c>
      <c r="L125">
        <f>IF($K125="","",'History Logs'!A124)</f>
      </c>
      <c r="M125">
        <f>IF($K125="","",'History Logs'!B124)</f>
      </c>
      <c r="N125">
        <f>IF($K125="","",'History Logs'!D124)</f>
      </c>
      <c r="O125" s="22">
        <f>IF($K125="","",'History Logs'!G124)</f>
      </c>
      <c r="P125" s="23">
        <f>IF($K125="","",'History Logs'!H124)</f>
      </c>
      <c r="Q125">
        <f>IF($K125="","",'History Logs'!I124)</f>
      </c>
      <c r="R125">
        <f>IF(Q125="期限超過","即時Aktualizovat・是正対応",IF(Q125="期限切迫","Aktualizovat準備・申請状況確認",""))</f>
      </c>
    </row>
    <row r="126">
      <c r="K126">
        <f>IF('History Logs'!A125="","","許認可")</f>
      </c>
      <c r="L126">
        <f>IF($K126="","",'History Logs'!A125)</f>
      </c>
      <c r="M126">
        <f>IF($K126="","",'History Logs'!B125)</f>
      </c>
      <c r="N126">
        <f>IF($K126="","",'History Logs'!D125)</f>
      </c>
      <c r="O126" s="22">
        <f>IF($K126="","",'History Logs'!G125)</f>
      </c>
      <c r="P126" s="23">
        <f>IF($K126="","",'History Logs'!H125)</f>
      </c>
      <c r="Q126">
        <f>IF($K126="","",'History Logs'!I125)</f>
      </c>
      <c r="R126">
        <f>IF(Q126="期限超過","即時Aktualizovat・是正対応",IF(Q126="期限切迫","Aktualizovat準備・申請状況確認",""))</f>
      </c>
    </row>
    <row r="127">
      <c r="K127">
        <f>IF('History Logs'!A126="","","許認可")</f>
      </c>
      <c r="L127">
        <f>IF($K127="","",'History Logs'!A126)</f>
      </c>
      <c r="M127">
        <f>IF($K127="","",'History Logs'!B126)</f>
      </c>
      <c r="N127">
        <f>IF($K127="","",'History Logs'!D126)</f>
      </c>
      <c r="O127" s="22">
        <f>IF($K127="","",'History Logs'!G126)</f>
      </c>
      <c r="P127" s="23">
        <f>IF($K127="","",'History Logs'!H126)</f>
      </c>
      <c r="Q127">
        <f>IF($K127="","",'History Logs'!I126)</f>
      </c>
      <c r="R127">
        <f>IF(Q127="期限超過","即時Aktualizovat・是正対応",IF(Q127="期限切迫","Aktualizovat準備・申請状況確認",""))</f>
      </c>
    </row>
    <row r="128">
      <c r="K128">
        <f>IF('History Logs'!A127="","","許認可")</f>
      </c>
      <c r="L128">
        <f>IF($K128="","",'History Logs'!A127)</f>
      </c>
      <c r="M128">
        <f>IF($K128="","",'History Logs'!B127)</f>
      </c>
      <c r="N128">
        <f>IF($K128="","",'History Logs'!D127)</f>
      </c>
      <c r="O128" s="22">
        <f>IF($K128="","",'History Logs'!G127)</f>
      </c>
      <c r="P128" s="23">
        <f>IF($K128="","",'History Logs'!H127)</f>
      </c>
      <c r="Q128">
        <f>IF($K128="","",'History Logs'!I127)</f>
      </c>
      <c r="R128">
        <f>IF(Q128="期限超過","即時Aktualizovat・是正対応",IF(Q128="期限切迫","Aktualizovat準備・申請状況確認",""))</f>
      </c>
    </row>
    <row r="129">
      <c r="K129">
        <f>IF('History Logs'!A128="","","許認可")</f>
      </c>
      <c r="L129">
        <f>IF($K129="","",'History Logs'!A128)</f>
      </c>
      <c r="M129">
        <f>IF($K129="","",'History Logs'!B128)</f>
      </c>
      <c r="N129">
        <f>IF($K129="","",'History Logs'!D128)</f>
      </c>
      <c r="O129" s="22">
        <f>IF($K129="","",'History Logs'!G128)</f>
      </c>
      <c r="P129" s="23">
        <f>IF($K129="","",'History Logs'!H128)</f>
      </c>
      <c r="Q129">
        <f>IF($K129="","",'History Logs'!I128)</f>
      </c>
      <c r="R129">
        <f>IF(Q129="期限超過","即時Aktualizovat・是正対応",IF(Q129="期限切迫","Aktualizovat準備・申請状況確認",""))</f>
      </c>
    </row>
    <row r="130">
      <c r="K130">
        <f>IF('History Logs'!A129="","","許認可")</f>
      </c>
      <c r="L130">
        <f>IF($K130="","",'History Logs'!A129)</f>
      </c>
      <c r="M130">
        <f>IF($K130="","",'History Logs'!B129)</f>
      </c>
      <c r="N130">
        <f>IF($K130="","",'History Logs'!D129)</f>
      </c>
      <c r="O130" s="22">
        <f>IF($K130="","",'History Logs'!G129)</f>
      </c>
      <c r="P130" s="23">
        <f>IF($K130="","",'History Logs'!H129)</f>
      </c>
      <c r="Q130">
        <f>IF($K130="","",'History Logs'!I129)</f>
      </c>
      <c r="R130">
        <f>IF(Q130="期限超過","即時Aktualizovat・是正対応",IF(Q130="期限切迫","Aktualizovat準備・申請状況確認",""))</f>
      </c>
    </row>
    <row r="131">
      <c r="K131">
        <f>IF('History Logs'!A130="","","許認可")</f>
      </c>
      <c r="L131">
        <f>IF($K131="","",'History Logs'!A130)</f>
      </c>
      <c r="M131">
        <f>IF($K131="","",'History Logs'!B130)</f>
      </c>
      <c r="N131">
        <f>IF($K131="","",'History Logs'!D130)</f>
      </c>
      <c r="O131" s="22">
        <f>IF($K131="","",'History Logs'!G130)</f>
      </c>
      <c r="P131" s="23">
        <f>IF($K131="","",'History Logs'!H130)</f>
      </c>
      <c r="Q131">
        <f>IF($K131="","",'History Logs'!I130)</f>
      </c>
      <c r="R131">
        <f>IF(Q131="期限超過","即時Aktualizovat・是正対応",IF(Q131="期限切迫","Aktualizovat準備・申請状況確認",""))</f>
      </c>
    </row>
    <row r="132">
      <c r="K132">
        <f>IF('History Logs'!A131="","","許認可")</f>
      </c>
      <c r="L132">
        <f>IF($K132="","",'History Logs'!A131)</f>
      </c>
      <c r="M132">
        <f>IF($K132="","",'History Logs'!B131)</f>
      </c>
      <c r="N132">
        <f>IF($K132="","",'History Logs'!D131)</f>
      </c>
      <c r="O132" s="22">
        <f>IF($K132="","",'History Logs'!G131)</f>
      </c>
      <c r="P132" s="23">
        <f>IF($K132="","",'History Logs'!H131)</f>
      </c>
      <c r="Q132">
        <f>IF($K132="","",'History Logs'!I131)</f>
      </c>
      <c r="R132">
        <f>IF(Q132="期限超過","即時Aktualizovat・是正対応",IF(Q132="期限切迫","Aktualizovat準備・申請状況確認",""))</f>
      </c>
    </row>
    <row r="133">
      <c r="K133">
        <f>IF('History Logs'!A132="","","許認可")</f>
      </c>
      <c r="L133">
        <f>IF($K133="","",'History Logs'!A132)</f>
      </c>
      <c r="M133">
        <f>IF($K133="","",'History Logs'!B132)</f>
      </c>
      <c r="N133">
        <f>IF($K133="","",'History Logs'!D132)</f>
      </c>
      <c r="O133" s="22">
        <f>IF($K133="","",'History Logs'!G132)</f>
      </c>
      <c r="P133" s="23">
        <f>IF($K133="","",'History Logs'!H132)</f>
      </c>
      <c r="Q133">
        <f>IF($K133="","",'History Logs'!I132)</f>
      </c>
      <c r="R133">
        <f>IF(Q133="期限超過","即時Aktualizovat・是正対応",IF(Q133="期限切迫","Aktualizovat準備・申請状況確認",""))</f>
      </c>
    </row>
    <row r="134">
      <c r="K134">
        <f>IF('History Logs'!A133="","","許認可")</f>
      </c>
      <c r="L134">
        <f>IF($K134="","",'History Logs'!A133)</f>
      </c>
      <c r="M134">
        <f>IF($K134="","",'History Logs'!B133)</f>
      </c>
      <c r="N134">
        <f>IF($K134="","",'History Logs'!D133)</f>
      </c>
      <c r="O134" s="22">
        <f>IF($K134="","",'History Logs'!G133)</f>
      </c>
      <c r="P134" s="23">
        <f>IF($K134="","",'History Logs'!H133)</f>
      </c>
      <c r="Q134">
        <f>IF($K134="","",'History Logs'!I133)</f>
      </c>
      <c r="R134">
        <f>IF(Q134="期限超過","即時Aktualizovat・是正対応",IF(Q134="期限切迫","Aktualizovat準備・申請状況確認",""))</f>
      </c>
    </row>
    <row r="135">
      <c r="K135">
        <f>IF('History Logs'!A134="","","許認可")</f>
      </c>
      <c r="L135">
        <f>IF($K135="","",'History Logs'!A134)</f>
      </c>
      <c r="M135">
        <f>IF($K135="","",'History Logs'!B134)</f>
      </c>
      <c r="N135">
        <f>IF($K135="","",'History Logs'!D134)</f>
      </c>
      <c r="O135" s="22">
        <f>IF($K135="","",'History Logs'!G134)</f>
      </c>
      <c r="P135" s="23">
        <f>IF($K135="","",'History Logs'!H134)</f>
      </c>
      <c r="Q135">
        <f>IF($K135="","",'History Logs'!I134)</f>
      </c>
      <c r="R135">
        <f>IF(Q135="期限超過","即時Aktualizovat・是正対応",IF(Q135="期限切迫","Aktualizovat準備・申請状況確認",""))</f>
      </c>
    </row>
    <row r="136">
      <c r="K136">
        <f>IF('History Logs'!A135="","","許認可")</f>
      </c>
      <c r="L136">
        <f>IF($K136="","",'History Logs'!A135)</f>
      </c>
      <c r="M136">
        <f>IF($K136="","",'History Logs'!B135)</f>
      </c>
      <c r="N136">
        <f>IF($K136="","",'History Logs'!D135)</f>
      </c>
      <c r="O136" s="22">
        <f>IF($K136="","",'History Logs'!G135)</f>
      </c>
      <c r="P136" s="23">
        <f>IF($K136="","",'History Logs'!H135)</f>
      </c>
      <c r="Q136">
        <f>IF($K136="","",'History Logs'!I135)</f>
      </c>
      <c r="R136">
        <f>IF(Q136="期限超過","即時Aktualizovat・是正対応",IF(Q136="期限切迫","Aktualizovat準備・申請状況確認",""))</f>
      </c>
    </row>
    <row r="137">
      <c r="K137">
        <f>IF('History Logs'!A136="","","許認可")</f>
      </c>
      <c r="L137">
        <f>IF($K137="","",'History Logs'!A136)</f>
      </c>
      <c r="M137">
        <f>IF($K137="","",'History Logs'!B136)</f>
      </c>
      <c r="N137">
        <f>IF($K137="","",'History Logs'!D136)</f>
      </c>
      <c r="O137" s="22">
        <f>IF($K137="","",'History Logs'!G136)</f>
      </c>
      <c r="P137" s="23">
        <f>IF($K137="","",'History Logs'!H136)</f>
      </c>
      <c r="Q137">
        <f>IF($K137="","",'History Logs'!I136)</f>
      </c>
      <c r="R137">
        <f>IF(Q137="期限超過","即時Aktualizovat・是正対応",IF(Q137="期限切迫","Aktualizovat準備・申請状況確認",""))</f>
      </c>
    </row>
    <row r="138">
      <c r="K138">
        <f>IF('History Logs'!A137="","","許認可")</f>
      </c>
      <c r="L138">
        <f>IF($K138="","",'History Logs'!A137)</f>
      </c>
      <c r="M138">
        <f>IF($K138="","",'History Logs'!B137)</f>
      </c>
      <c r="N138">
        <f>IF($K138="","",'History Logs'!D137)</f>
      </c>
      <c r="O138" s="22">
        <f>IF($K138="","",'History Logs'!G137)</f>
      </c>
      <c r="P138" s="23">
        <f>IF($K138="","",'History Logs'!H137)</f>
      </c>
      <c r="Q138">
        <f>IF($K138="","",'History Logs'!I137)</f>
      </c>
      <c r="R138">
        <f>IF(Q138="期限超過","即時Aktualizovat・是正対応",IF(Q138="期限切迫","Aktualizovat準備・申請状況確認",""))</f>
      </c>
    </row>
    <row r="139">
      <c r="K139">
        <f>IF('History Logs'!A138="","","許認可")</f>
      </c>
      <c r="L139">
        <f>IF($K139="","",'History Logs'!A138)</f>
      </c>
      <c r="M139">
        <f>IF($K139="","",'History Logs'!B138)</f>
      </c>
      <c r="N139">
        <f>IF($K139="","",'History Logs'!D138)</f>
      </c>
      <c r="O139" s="22">
        <f>IF($K139="","",'History Logs'!G138)</f>
      </c>
      <c r="P139" s="23">
        <f>IF($K139="","",'History Logs'!H138)</f>
      </c>
      <c r="Q139">
        <f>IF($K139="","",'History Logs'!I138)</f>
      </c>
      <c r="R139">
        <f>IF(Q139="期限超過","即時Aktualizovat・是正対応",IF(Q139="期限切迫","Aktualizovat準備・申請状況確認",""))</f>
      </c>
    </row>
    <row r="140">
      <c r="K140">
        <f>IF('History Logs'!A139="","","許認可")</f>
      </c>
      <c r="L140">
        <f>IF($K140="","",'History Logs'!A139)</f>
      </c>
      <c r="M140">
        <f>IF($K140="","",'History Logs'!B139)</f>
      </c>
      <c r="N140">
        <f>IF($K140="","",'History Logs'!D139)</f>
      </c>
      <c r="O140" s="22">
        <f>IF($K140="","",'History Logs'!G139)</f>
      </c>
      <c r="P140" s="23">
        <f>IF($K140="","",'History Logs'!H139)</f>
      </c>
      <c r="Q140">
        <f>IF($K140="","",'History Logs'!I139)</f>
      </c>
      <c r="R140">
        <f>IF(Q140="期限超過","即時Aktualizovat・是正対応",IF(Q140="期限切迫","Aktualizovat準備・申請状況確認",""))</f>
      </c>
    </row>
    <row r="141">
      <c r="K141">
        <f>IF('History Logs'!A140="","","許認可")</f>
      </c>
      <c r="L141">
        <f>IF($K141="","",'History Logs'!A140)</f>
      </c>
      <c r="M141">
        <f>IF($K141="","",'History Logs'!B140)</f>
      </c>
      <c r="N141">
        <f>IF($K141="","",'History Logs'!D140)</f>
      </c>
      <c r="O141" s="22">
        <f>IF($K141="","",'History Logs'!G140)</f>
      </c>
      <c r="P141" s="23">
        <f>IF($K141="","",'History Logs'!H140)</f>
      </c>
      <c r="Q141">
        <f>IF($K141="","",'History Logs'!I140)</f>
      </c>
      <c r="R141">
        <f>IF(Q141="期限超過","即時Aktualizovat・是正対応",IF(Q141="期限切迫","Aktualizovat準備・申請状況確認",""))</f>
      </c>
    </row>
    <row r="142">
      <c r="K142">
        <f>IF('History Logs'!A141="","","許認可")</f>
      </c>
      <c r="L142">
        <f>IF($K142="","",'History Logs'!A141)</f>
      </c>
      <c r="M142">
        <f>IF($K142="","",'History Logs'!B141)</f>
      </c>
      <c r="N142">
        <f>IF($K142="","",'History Logs'!D141)</f>
      </c>
      <c r="O142" s="22">
        <f>IF($K142="","",'History Logs'!G141)</f>
      </c>
      <c r="P142" s="23">
        <f>IF($K142="","",'History Logs'!H141)</f>
      </c>
      <c r="Q142">
        <f>IF($K142="","",'History Logs'!I141)</f>
      </c>
      <c r="R142">
        <f>IF(Q142="期限超過","即時Aktualizovat・是正対応",IF(Q142="期限切迫","Aktualizovat準備・申請状況確認",""))</f>
      </c>
    </row>
    <row r="143">
      <c r="K143">
        <f>IF('History Logs'!A142="","","許認可")</f>
      </c>
      <c r="L143">
        <f>IF($K143="","",'History Logs'!A142)</f>
      </c>
      <c r="M143">
        <f>IF($K143="","",'History Logs'!B142)</f>
      </c>
      <c r="N143">
        <f>IF($K143="","",'History Logs'!D142)</f>
      </c>
      <c r="O143" s="22">
        <f>IF($K143="","",'History Logs'!G142)</f>
      </c>
      <c r="P143" s="23">
        <f>IF($K143="","",'History Logs'!H142)</f>
      </c>
      <c r="Q143">
        <f>IF($K143="","",'History Logs'!I142)</f>
      </c>
      <c r="R143">
        <f>IF(Q143="期限超過","即時Aktualizovat・是正対応",IF(Q143="期限切迫","Aktualizovat準備・申請状況確認",""))</f>
      </c>
    </row>
    <row r="144">
      <c r="K144">
        <f>IF('History Logs'!A143="","","許認可")</f>
      </c>
      <c r="L144">
        <f>IF($K144="","",'History Logs'!A143)</f>
      </c>
      <c r="M144">
        <f>IF($K144="","",'History Logs'!B143)</f>
      </c>
      <c r="N144">
        <f>IF($K144="","",'History Logs'!D143)</f>
      </c>
      <c r="O144" s="22">
        <f>IF($K144="","",'History Logs'!G143)</f>
      </c>
      <c r="P144" s="23">
        <f>IF($K144="","",'History Logs'!H143)</f>
      </c>
      <c r="Q144">
        <f>IF($K144="","",'History Logs'!I143)</f>
      </c>
      <c r="R144">
        <f>IF(Q144="期限超過","即時Aktualizovat・是正対応",IF(Q144="期限切迫","Aktualizovat準備・申請状況確認",""))</f>
      </c>
    </row>
    <row r="145">
      <c r="K145">
        <f>IF('History Logs'!A144="","","許認可")</f>
      </c>
      <c r="L145">
        <f>IF($K145="","",'History Logs'!A144)</f>
      </c>
      <c r="M145">
        <f>IF($K145="","",'History Logs'!B144)</f>
      </c>
      <c r="N145">
        <f>IF($K145="","",'History Logs'!D144)</f>
      </c>
      <c r="O145" s="22">
        <f>IF($K145="","",'History Logs'!G144)</f>
      </c>
      <c r="P145" s="23">
        <f>IF($K145="","",'History Logs'!H144)</f>
      </c>
      <c r="Q145">
        <f>IF($K145="","",'History Logs'!I144)</f>
      </c>
      <c r="R145">
        <f>IF(Q145="期限超過","即時Aktualizovat・是正対応",IF(Q145="期限切迫","Aktualizovat準備・申請状況確認",""))</f>
      </c>
    </row>
    <row r="146">
      <c r="K146">
        <f>IF('History Logs'!A145="","","許認可")</f>
      </c>
      <c r="L146">
        <f>IF($K146="","",'History Logs'!A145)</f>
      </c>
      <c r="M146">
        <f>IF($K146="","",'History Logs'!B145)</f>
      </c>
      <c r="N146">
        <f>IF($K146="","",'History Logs'!D145)</f>
      </c>
      <c r="O146" s="22">
        <f>IF($K146="","",'History Logs'!G145)</f>
      </c>
      <c r="P146" s="23">
        <f>IF($K146="","",'History Logs'!H145)</f>
      </c>
      <c r="Q146">
        <f>IF($K146="","",'History Logs'!I145)</f>
      </c>
      <c r="R146">
        <f>IF(Q146="期限超過","即時Aktualizovat・是正対応",IF(Q146="期限切迫","Aktualizovat準備・申請状況確認",""))</f>
      </c>
    </row>
    <row r="147">
      <c r="K147">
        <f>IF('History Logs'!A146="","","許認可")</f>
      </c>
      <c r="L147">
        <f>IF($K147="","",'History Logs'!A146)</f>
      </c>
      <c r="M147">
        <f>IF($K147="","",'History Logs'!B146)</f>
      </c>
      <c r="N147">
        <f>IF($K147="","",'History Logs'!D146)</f>
      </c>
      <c r="O147" s="22">
        <f>IF($K147="","",'History Logs'!G146)</f>
      </c>
      <c r="P147" s="23">
        <f>IF($K147="","",'History Logs'!H146)</f>
      </c>
      <c r="Q147">
        <f>IF($K147="","",'History Logs'!I146)</f>
      </c>
      <c r="R147">
        <f>IF(Q147="期限超過","即時Aktualizovat・是正対応",IF(Q147="期限切迫","Aktualizovat準備・申請状況確認",""))</f>
      </c>
    </row>
    <row r="148">
      <c r="K148">
        <f>IF('History Logs'!A147="","","許認可")</f>
      </c>
      <c r="L148">
        <f>IF($K148="","",'History Logs'!A147)</f>
      </c>
      <c r="M148">
        <f>IF($K148="","",'History Logs'!B147)</f>
      </c>
      <c r="N148">
        <f>IF($K148="","",'History Logs'!D147)</f>
      </c>
      <c r="O148" s="22">
        <f>IF($K148="","",'History Logs'!G147)</f>
      </c>
      <c r="P148" s="23">
        <f>IF($K148="","",'History Logs'!H147)</f>
      </c>
      <c r="Q148">
        <f>IF($K148="","",'History Logs'!I147)</f>
      </c>
      <c r="R148">
        <f>IF(Q148="期限超過","即時Aktualizovat・是正対応",IF(Q148="期限切迫","Aktualizovat準備・申請状況確認",""))</f>
      </c>
    </row>
    <row r="149">
      <c r="K149">
        <f>IF('History Logs'!A148="","","許認可")</f>
      </c>
      <c r="L149">
        <f>IF($K149="","",'History Logs'!A148)</f>
      </c>
      <c r="M149">
        <f>IF($K149="","",'History Logs'!B148)</f>
      </c>
      <c r="N149">
        <f>IF($K149="","",'History Logs'!D148)</f>
      </c>
      <c r="O149" s="22">
        <f>IF($K149="","",'History Logs'!G148)</f>
      </c>
      <c r="P149" s="23">
        <f>IF($K149="","",'History Logs'!H148)</f>
      </c>
      <c r="Q149">
        <f>IF($K149="","",'History Logs'!I148)</f>
      </c>
      <c r="R149">
        <f>IF(Q149="期限超過","即時Aktualizovat・是正対応",IF(Q149="期限切迫","Aktualizovat準備・申請状況確認",""))</f>
      </c>
    </row>
    <row r="150">
      <c r="K150">
        <f>IF('History Logs'!A149="","","許認可")</f>
      </c>
      <c r="L150">
        <f>IF($K150="","",'History Logs'!A149)</f>
      </c>
      <c r="M150">
        <f>IF($K150="","",'History Logs'!B149)</f>
      </c>
      <c r="N150">
        <f>IF($K150="","",'History Logs'!D149)</f>
      </c>
      <c r="O150" s="22">
        <f>IF($K150="","",'History Logs'!G149)</f>
      </c>
      <c r="P150" s="23">
        <f>IF($K150="","",'History Logs'!H149)</f>
      </c>
      <c r="Q150">
        <f>IF($K150="","",'History Logs'!I149)</f>
      </c>
      <c r="R150">
        <f>IF(Q150="期限超過","即時Aktualizovat・是正対応",IF(Q150="期限切迫","Aktualizovat準備・申請状況確認",""))</f>
      </c>
    </row>
    <row r="151">
      <c r="K151">
        <f>IF('History Logs'!A150="","","許認可")</f>
      </c>
      <c r="L151">
        <f>IF($K151="","",'History Logs'!A150)</f>
      </c>
      <c r="M151">
        <f>IF($K151="","",'History Logs'!B150)</f>
      </c>
      <c r="N151">
        <f>IF($K151="","",'History Logs'!D150)</f>
      </c>
      <c r="O151" s="22">
        <f>IF($K151="","",'History Logs'!G150)</f>
      </c>
      <c r="P151" s="23">
        <f>IF($K151="","",'History Logs'!H150)</f>
      </c>
      <c r="Q151">
        <f>IF($K151="","",'History Logs'!I150)</f>
      </c>
      <c r="R151">
        <f>IF(Q151="期限超過","即時Aktualizovat・是正対応",IF(Q151="期限切迫","Aktualizovat準備・申請状況確認",""))</f>
      </c>
    </row>
    <row r="152">
      <c r="K152">
        <f>IF('History Logs'!A151="","","許認可")</f>
      </c>
      <c r="L152">
        <f>IF($K152="","",'History Logs'!A151)</f>
      </c>
      <c r="M152">
        <f>IF($K152="","",'History Logs'!B151)</f>
      </c>
      <c r="N152">
        <f>IF($K152="","",'History Logs'!D151)</f>
      </c>
      <c r="O152" s="22">
        <f>IF($K152="","",'History Logs'!G151)</f>
      </c>
      <c r="P152" s="23">
        <f>IF($K152="","",'History Logs'!H151)</f>
      </c>
      <c r="Q152">
        <f>IF($K152="","",'History Logs'!I151)</f>
      </c>
      <c r="R152">
        <f>IF(Q152="期限超過","即時Aktualizovat・是正対応",IF(Q152="期限切迫","Aktualizovat準備・申請状況確認",""))</f>
      </c>
    </row>
    <row r="153">
      <c r="K153">
        <f>IF('History Logs'!A152="","","許認可")</f>
      </c>
      <c r="L153">
        <f>IF($K153="","",'History Logs'!A152)</f>
      </c>
      <c r="M153">
        <f>IF($K153="","",'History Logs'!B152)</f>
      </c>
      <c r="N153">
        <f>IF($K153="","",'History Logs'!D152)</f>
      </c>
      <c r="O153" s="22">
        <f>IF($K153="","",'History Logs'!G152)</f>
      </c>
      <c r="P153" s="23">
        <f>IF($K153="","",'History Logs'!H152)</f>
      </c>
      <c r="Q153">
        <f>IF($K153="","",'History Logs'!I152)</f>
      </c>
      <c r="R153">
        <f>IF(Q153="期限超過","即時Aktualizovat・是正対応",IF(Q153="期限切迫","Aktualizovat準備・申請状況確認",""))</f>
      </c>
    </row>
    <row r="154">
      <c r="K154">
        <f>IF('History Logs'!A153="","","許認可")</f>
      </c>
      <c r="L154">
        <f>IF($K154="","",'History Logs'!A153)</f>
      </c>
      <c r="M154">
        <f>IF($K154="","",'History Logs'!B153)</f>
      </c>
      <c r="N154">
        <f>IF($K154="","",'History Logs'!D153)</f>
      </c>
      <c r="O154" s="22">
        <f>IF($K154="","",'History Logs'!G153)</f>
      </c>
      <c r="P154" s="23">
        <f>IF($K154="","",'History Logs'!H153)</f>
      </c>
      <c r="Q154">
        <f>IF($K154="","",'History Logs'!I153)</f>
      </c>
      <c r="R154">
        <f>IF(Q154="期限超過","即時Aktualizovat・是正対応",IF(Q154="期限切迫","Aktualizovat準備・申請状況確認",""))</f>
      </c>
    </row>
    <row r="155">
      <c r="K155">
        <f>IF('History Logs'!A154="","","許認可")</f>
      </c>
      <c r="L155">
        <f>IF($K155="","",'History Logs'!A154)</f>
      </c>
      <c r="M155">
        <f>IF($K155="","",'History Logs'!B154)</f>
      </c>
      <c r="N155">
        <f>IF($K155="","",'History Logs'!D154)</f>
      </c>
      <c r="O155" s="22">
        <f>IF($K155="","",'History Logs'!G154)</f>
      </c>
      <c r="P155" s="23">
        <f>IF($K155="","",'History Logs'!H154)</f>
      </c>
      <c r="Q155">
        <f>IF($K155="","",'History Logs'!I154)</f>
      </c>
      <c r="R155">
        <f>IF(Q155="期限超過","即時Aktualizovat・是正対応",IF(Q155="期限切迫","Aktualizovat準備・申請状況確認",""))</f>
      </c>
    </row>
    <row r="156">
      <c r="K156">
        <f>IF('History Logs'!A155="","","許認可")</f>
      </c>
      <c r="L156">
        <f>IF($K156="","",'History Logs'!A155)</f>
      </c>
      <c r="M156">
        <f>IF($K156="","",'History Logs'!B155)</f>
      </c>
      <c r="N156">
        <f>IF($K156="","",'History Logs'!D155)</f>
      </c>
      <c r="O156" s="22">
        <f>IF($K156="","",'History Logs'!G155)</f>
      </c>
      <c r="P156" s="23">
        <f>IF($K156="","",'History Logs'!H155)</f>
      </c>
      <c r="Q156">
        <f>IF($K156="","",'History Logs'!I155)</f>
      </c>
      <c r="R156">
        <f>IF(Q156="期限超過","即時Aktualizovat・是正対応",IF(Q156="期限切迫","Aktualizovat準備・申請状況確認",""))</f>
      </c>
    </row>
    <row r="157">
      <c r="K157">
        <f>IF('History Logs'!A156="","","許認可")</f>
      </c>
      <c r="L157">
        <f>IF($K157="","",'History Logs'!A156)</f>
      </c>
      <c r="M157">
        <f>IF($K157="","",'History Logs'!B156)</f>
      </c>
      <c r="N157">
        <f>IF($K157="","",'History Logs'!D156)</f>
      </c>
      <c r="O157" s="22">
        <f>IF($K157="","",'History Logs'!G156)</f>
      </c>
      <c r="P157" s="23">
        <f>IF($K157="","",'History Logs'!H156)</f>
      </c>
      <c r="Q157">
        <f>IF($K157="","",'History Logs'!I156)</f>
      </c>
      <c r="R157">
        <f>IF(Q157="期限超過","即時Aktualizovat・是正対応",IF(Q157="期限切迫","Aktualizovat準備・申請状況確認",""))</f>
      </c>
    </row>
    <row r="158">
      <c r="K158">
        <f>IF('History Logs'!A157="","","許認可")</f>
      </c>
      <c r="L158">
        <f>IF($K158="","",'History Logs'!A157)</f>
      </c>
      <c r="M158">
        <f>IF($K158="","",'History Logs'!B157)</f>
      </c>
      <c r="N158">
        <f>IF($K158="","",'History Logs'!D157)</f>
      </c>
      <c r="O158" s="22">
        <f>IF($K158="","",'History Logs'!G157)</f>
      </c>
      <c r="P158" s="23">
        <f>IF($K158="","",'History Logs'!H157)</f>
      </c>
      <c r="Q158">
        <f>IF($K158="","",'History Logs'!I157)</f>
      </c>
      <c r="R158">
        <f>IF(Q158="期限超過","即時Aktualizovat・是正対応",IF(Q158="期限切迫","Aktualizovat準備・申請状況確認",""))</f>
      </c>
    </row>
    <row r="159">
      <c r="K159">
        <f>IF('History Logs'!A158="","","許認可")</f>
      </c>
      <c r="L159">
        <f>IF($K159="","",'History Logs'!A158)</f>
      </c>
      <c r="M159">
        <f>IF($K159="","",'History Logs'!B158)</f>
      </c>
      <c r="N159">
        <f>IF($K159="","",'History Logs'!D158)</f>
      </c>
      <c r="O159" s="22">
        <f>IF($K159="","",'History Logs'!G158)</f>
      </c>
      <c r="P159" s="23">
        <f>IF($K159="","",'History Logs'!H158)</f>
      </c>
      <c r="Q159">
        <f>IF($K159="","",'History Logs'!I158)</f>
      </c>
      <c r="R159">
        <f>IF(Q159="期限超過","即時Aktualizovat・是正対応",IF(Q159="期限切迫","Aktualizovat準備・申請状況確認",""))</f>
      </c>
    </row>
    <row r="160">
      <c r="K160">
        <f>IF('History Logs'!A159="","","許認可")</f>
      </c>
      <c r="L160">
        <f>IF($K160="","",'History Logs'!A159)</f>
      </c>
      <c r="M160">
        <f>IF($K160="","",'History Logs'!B159)</f>
      </c>
      <c r="N160">
        <f>IF($K160="","",'History Logs'!D159)</f>
      </c>
      <c r="O160" s="22">
        <f>IF($K160="","",'History Logs'!G159)</f>
      </c>
      <c r="P160" s="23">
        <f>IF($K160="","",'History Logs'!H159)</f>
      </c>
      <c r="Q160">
        <f>IF($K160="","",'History Logs'!I159)</f>
      </c>
      <c r="R160">
        <f>IF(Q160="期限超過","即時Aktualizovat・是正対応",IF(Q160="期限切迫","Aktualizovat準備・申請状況確認",""))</f>
      </c>
    </row>
    <row r="161">
      <c r="K161">
        <f>IF('History Logs'!A160="","","許認可")</f>
      </c>
      <c r="L161">
        <f>IF($K161="","",'History Logs'!A160)</f>
      </c>
      <c r="M161">
        <f>IF($K161="","",'History Logs'!B160)</f>
      </c>
      <c r="N161">
        <f>IF($K161="","",'History Logs'!D160)</f>
      </c>
      <c r="O161" s="22">
        <f>IF($K161="","",'History Logs'!G160)</f>
      </c>
      <c r="P161" s="23">
        <f>IF($K161="","",'History Logs'!H160)</f>
      </c>
      <c r="Q161">
        <f>IF($K161="","",'History Logs'!I160)</f>
      </c>
      <c r="R161">
        <f>IF(Q161="期限超過","即時Aktualizovat・是正対応",IF(Q161="期限切迫","Aktualizovat準備・申請状況確認",""))</f>
      </c>
    </row>
    <row r="162">
      <c r="K162">
        <f>IF('History Logs'!A161="","","許認可")</f>
      </c>
      <c r="L162">
        <f>IF($K162="","",'History Logs'!A161)</f>
      </c>
      <c r="M162">
        <f>IF($K162="","",'History Logs'!B161)</f>
      </c>
      <c r="N162">
        <f>IF($K162="","",'History Logs'!D161)</f>
      </c>
      <c r="O162" s="22">
        <f>IF($K162="","",'History Logs'!G161)</f>
      </c>
      <c r="P162" s="23">
        <f>IF($K162="","",'History Logs'!H161)</f>
      </c>
      <c r="Q162">
        <f>IF($K162="","",'History Logs'!I161)</f>
      </c>
      <c r="R162">
        <f>IF(Q162="期限超過","即時Aktualizovat・是正対応",IF(Q162="期限切迫","Aktualizovat準備・申請状況確認",""))</f>
      </c>
    </row>
    <row r="163">
      <c r="K163">
        <f>IF('History Logs'!A162="","","許認可")</f>
      </c>
      <c r="L163">
        <f>IF($K163="","",'History Logs'!A162)</f>
      </c>
      <c r="M163">
        <f>IF($K163="","",'History Logs'!B162)</f>
      </c>
      <c r="N163">
        <f>IF($K163="","",'History Logs'!D162)</f>
      </c>
      <c r="O163" s="22">
        <f>IF($K163="","",'History Logs'!G162)</f>
      </c>
      <c r="P163" s="23">
        <f>IF($K163="","",'History Logs'!H162)</f>
      </c>
      <c r="Q163">
        <f>IF($K163="","",'History Logs'!I162)</f>
      </c>
      <c r="R163">
        <f>IF(Q163="期限超過","即時Aktualizovat・是正対応",IF(Q163="期限切迫","Aktualizovat準備・申請状況確認",""))</f>
      </c>
    </row>
    <row r="164">
      <c r="K164">
        <f>IF('History Logs'!A163="","","許認可")</f>
      </c>
      <c r="L164">
        <f>IF($K164="","",'History Logs'!A163)</f>
      </c>
      <c r="M164">
        <f>IF($K164="","",'History Logs'!B163)</f>
      </c>
      <c r="N164">
        <f>IF($K164="","",'History Logs'!D163)</f>
      </c>
      <c r="O164" s="22">
        <f>IF($K164="","",'History Logs'!G163)</f>
      </c>
      <c r="P164" s="23">
        <f>IF($K164="","",'History Logs'!H163)</f>
      </c>
      <c r="Q164">
        <f>IF($K164="","",'History Logs'!I163)</f>
      </c>
      <c r="R164">
        <f>IF(Q164="期限超過","即時Aktualizovat・是正対応",IF(Q164="期限切迫","Aktualizovat準備・申請状況確認",""))</f>
      </c>
    </row>
    <row r="165">
      <c r="K165">
        <f>IF('History Logs'!A164="","","許認可")</f>
      </c>
      <c r="L165">
        <f>IF($K165="","",'History Logs'!A164)</f>
      </c>
      <c r="M165">
        <f>IF($K165="","",'History Logs'!B164)</f>
      </c>
      <c r="N165">
        <f>IF($K165="","",'History Logs'!D164)</f>
      </c>
      <c r="O165" s="22">
        <f>IF($K165="","",'History Logs'!G164)</f>
      </c>
      <c r="P165" s="23">
        <f>IF($K165="","",'History Logs'!H164)</f>
      </c>
      <c r="Q165">
        <f>IF($K165="","",'History Logs'!I164)</f>
      </c>
      <c r="R165">
        <f>IF(Q165="期限超過","即時Aktualizovat・是正対応",IF(Q165="期限切迫","Aktualizovat準備・申請状況確認",""))</f>
      </c>
    </row>
    <row r="166">
      <c r="K166">
        <f>IF('History Logs'!A165="","","許認可")</f>
      </c>
      <c r="L166">
        <f>IF($K166="","",'History Logs'!A165)</f>
      </c>
      <c r="M166">
        <f>IF($K166="","",'History Logs'!B165)</f>
      </c>
      <c r="N166">
        <f>IF($K166="","",'History Logs'!D165)</f>
      </c>
      <c r="O166" s="22">
        <f>IF($K166="","",'History Logs'!G165)</f>
      </c>
      <c r="P166" s="23">
        <f>IF($K166="","",'History Logs'!H165)</f>
      </c>
      <c r="Q166">
        <f>IF($K166="","",'History Logs'!I165)</f>
      </c>
      <c r="R166">
        <f>IF(Q166="期限超過","即時Aktualizovat・是正対応",IF(Q166="期限切迫","Aktualizovat準備・申請状況確認",""))</f>
      </c>
    </row>
    <row r="167">
      <c r="K167">
        <f>IF('History Logs'!A166="","","許認可")</f>
      </c>
      <c r="L167">
        <f>IF($K167="","",'History Logs'!A166)</f>
      </c>
      <c r="M167">
        <f>IF($K167="","",'History Logs'!B166)</f>
      </c>
      <c r="N167">
        <f>IF($K167="","",'History Logs'!D166)</f>
      </c>
      <c r="O167" s="22">
        <f>IF($K167="","",'History Logs'!G166)</f>
      </c>
      <c r="P167" s="23">
        <f>IF($K167="","",'History Logs'!H166)</f>
      </c>
      <c r="Q167">
        <f>IF($K167="","",'History Logs'!I166)</f>
      </c>
      <c r="R167">
        <f>IF(Q167="期限超過","即時Aktualizovat・是正対応",IF(Q167="期限切迫","Aktualizovat準備・申請状況確認",""))</f>
      </c>
    </row>
    <row r="168">
      <c r="K168">
        <f>IF('History Logs'!A167="","","許認可")</f>
      </c>
      <c r="L168">
        <f>IF($K168="","",'History Logs'!A167)</f>
      </c>
      <c r="M168">
        <f>IF($K168="","",'History Logs'!B167)</f>
      </c>
      <c r="N168">
        <f>IF($K168="","",'History Logs'!D167)</f>
      </c>
      <c r="O168" s="22">
        <f>IF($K168="","",'History Logs'!G167)</f>
      </c>
      <c r="P168" s="23">
        <f>IF($K168="","",'History Logs'!H167)</f>
      </c>
      <c r="Q168">
        <f>IF($K168="","",'History Logs'!I167)</f>
      </c>
      <c r="R168">
        <f>IF(Q168="期限超過","即時Aktualizovat・是正対応",IF(Q168="期限切迫","Aktualizovat準備・申請状況確認",""))</f>
      </c>
    </row>
    <row r="169">
      <c r="K169">
        <f>IF('History Logs'!A168="","","許認可")</f>
      </c>
      <c r="L169">
        <f>IF($K169="","",'History Logs'!A168)</f>
      </c>
      <c r="M169">
        <f>IF($K169="","",'History Logs'!B168)</f>
      </c>
      <c r="N169">
        <f>IF($K169="","",'History Logs'!D168)</f>
      </c>
      <c r="O169" s="22">
        <f>IF($K169="","",'History Logs'!G168)</f>
      </c>
      <c r="P169" s="23">
        <f>IF($K169="","",'History Logs'!H168)</f>
      </c>
      <c r="Q169">
        <f>IF($K169="","",'History Logs'!I168)</f>
      </c>
      <c r="R169">
        <f>IF(Q169="期限超過","即時Aktualizovat・是正対応",IF(Q169="期限切迫","Aktualizovat準備・申請状況確認",""))</f>
      </c>
    </row>
    <row r="170">
      <c r="K170">
        <f>IF('History Logs'!A169="","","許認可")</f>
      </c>
      <c r="L170">
        <f>IF($K170="","",'History Logs'!A169)</f>
      </c>
      <c r="M170">
        <f>IF($K170="","",'History Logs'!B169)</f>
      </c>
      <c r="N170">
        <f>IF($K170="","",'History Logs'!D169)</f>
      </c>
      <c r="O170" s="22">
        <f>IF($K170="","",'History Logs'!G169)</f>
      </c>
      <c r="P170" s="23">
        <f>IF($K170="","",'History Logs'!H169)</f>
      </c>
      <c r="Q170">
        <f>IF($K170="","",'History Logs'!I169)</f>
      </c>
      <c r="R170">
        <f>IF(Q170="期限超過","即時Aktualizovat・是正対応",IF(Q170="期限切迫","Aktualizovat準備・申請状況確認",""))</f>
      </c>
    </row>
    <row r="171">
      <c r="K171">
        <f>IF('History Logs'!A170="","","許認可")</f>
      </c>
      <c r="L171">
        <f>IF($K171="","",'History Logs'!A170)</f>
      </c>
      <c r="M171">
        <f>IF($K171="","",'History Logs'!B170)</f>
      </c>
      <c r="N171">
        <f>IF($K171="","",'History Logs'!D170)</f>
      </c>
      <c r="O171" s="22">
        <f>IF($K171="","",'History Logs'!G170)</f>
      </c>
      <c r="P171" s="23">
        <f>IF($K171="","",'History Logs'!H170)</f>
      </c>
      <c r="Q171">
        <f>IF($K171="","",'History Logs'!I170)</f>
      </c>
      <c r="R171">
        <f>IF(Q171="期限超過","即時Aktualizovat・是正対応",IF(Q171="期限切迫","Aktualizovat準備・申請状況確認",""))</f>
      </c>
    </row>
    <row r="172">
      <c r="K172">
        <f>IF('History Logs'!A171="","","許認可")</f>
      </c>
      <c r="L172">
        <f>IF($K172="","",'History Logs'!A171)</f>
      </c>
      <c r="M172">
        <f>IF($K172="","",'History Logs'!B171)</f>
      </c>
      <c r="N172">
        <f>IF($K172="","",'History Logs'!D171)</f>
      </c>
      <c r="O172" s="22">
        <f>IF($K172="","",'History Logs'!G171)</f>
      </c>
      <c r="P172" s="23">
        <f>IF($K172="","",'History Logs'!H171)</f>
      </c>
      <c r="Q172">
        <f>IF($K172="","",'History Logs'!I171)</f>
      </c>
      <c r="R172">
        <f>IF(Q172="期限超過","即時Aktualizovat・是正対応",IF(Q172="期限切迫","Aktualizovat準備・申請状況確認",""))</f>
      </c>
    </row>
    <row r="173">
      <c r="K173">
        <f>IF('History Logs'!A172="","","許認可")</f>
      </c>
      <c r="L173">
        <f>IF($K173="","",'History Logs'!A172)</f>
      </c>
      <c r="M173">
        <f>IF($K173="","",'History Logs'!B172)</f>
      </c>
      <c r="N173">
        <f>IF($K173="","",'History Logs'!D172)</f>
      </c>
      <c r="O173" s="22">
        <f>IF($K173="","",'History Logs'!G172)</f>
      </c>
      <c r="P173" s="23">
        <f>IF($K173="","",'History Logs'!H172)</f>
      </c>
      <c r="Q173">
        <f>IF($K173="","",'History Logs'!I172)</f>
      </c>
      <c r="R173">
        <f>IF(Q173="期限超過","即時Aktualizovat・是正対応",IF(Q173="期限切迫","Aktualizovat準備・申請状況確認",""))</f>
      </c>
    </row>
    <row r="174">
      <c r="K174">
        <f>IF('History Logs'!A173="","","許認可")</f>
      </c>
      <c r="L174">
        <f>IF($K174="","",'History Logs'!A173)</f>
      </c>
      <c r="M174">
        <f>IF($K174="","",'History Logs'!B173)</f>
      </c>
      <c r="N174">
        <f>IF($K174="","",'History Logs'!D173)</f>
      </c>
      <c r="O174" s="22">
        <f>IF($K174="","",'History Logs'!G173)</f>
      </c>
      <c r="P174" s="23">
        <f>IF($K174="","",'History Logs'!H173)</f>
      </c>
      <c r="Q174">
        <f>IF($K174="","",'History Logs'!I173)</f>
      </c>
      <c r="R174">
        <f>IF(Q174="期限超過","即時Aktualizovat・是正対応",IF(Q174="期限切迫","Aktualizovat準備・申請状況確認",""))</f>
      </c>
    </row>
    <row r="175">
      <c r="K175">
        <f>IF('History Logs'!A174="","","許認可")</f>
      </c>
      <c r="L175">
        <f>IF($K175="","",'History Logs'!A174)</f>
      </c>
      <c r="M175">
        <f>IF($K175="","",'History Logs'!B174)</f>
      </c>
      <c r="N175">
        <f>IF($K175="","",'History Logs'!D174)</f>
      </c>
      <c r="O175" s="22">
        <f>IF($K175="","",'History Logs'!G174)</f>
      </c>
      <c r="P175" s="23">
        <f>IF($K175="","",'History Logs'!H174)</f>
      </c>
      <c r="Q175">
        <f>IF($K175="","",'History Logs'!I174)</f>
      </c>
      <c r="R175">
        <f>IF(Q175="期限超過","即時Aktualizovat・是正対応",IF(Q175="期限切迫","Aktualizovat準備・申請状況確認",""))</f>
      </c>
    </row>
    <row r="176">
      <c r="K176">
        <f>IF('History Logs'!A175="","","許認可")</f>
      </c>
      <c r="L176">
        <f>IF($K176="","",'History Logs'!A175)</f>
      </c>
      <c r="M176">
        <f>IF($K176="","",'History Logs'!B175)</f>
      </c>
      <c r="N176">
        <f>IF($K176="","",'History Logs'!D175)</f>
      </c>
      <c r="O176" s="22">
        <f>IF($K176="","",'History Logs'!G175)</f>
      </c>
      <c r="P176" s="23">
        <f>IF($K176="","",'History Logs'!H175)</f>
      </c>
      <c r="Q176">
        <f>IF($K176="","",'History Logs'!I175)</f>
      </c>
      <c r="R176">
        <f>IF(Q176="期限超過","即時Aktualizovat・是正対応",IF(Q176="期限切迫","Aktualizovat準備・申請状況確認",""))</f>
      </c>
    </row>
    <row r="177">
      <c r="K177">
        <f>IF('History Logs'!A176="","","許認可")</f>
      </c>
      <c r="L177">
        <f>IF($K177="","",'History Logs'!A176)</f>
      </c>
      <c r="M177">
        <f>IF($K177="","",'History Logs'!B176)</f>
      </c>
      <c r="N177">
        <f>IF($K177="","",'History Logs'!D176)</f>
      </c>
      <c r="O177" s="22">
        <f>IF($K177="","",'History Logs'!G176)</f>
      </c>
      <c r="P177" s="23">
        <f>IF($K177="","",'History Logs'!H176)</f>
      </c>
      <c r="Q177">
        <f>IF($K177="","",'History Logs'!I176)</f>
      </c>
      <c r="R177">
        <f>IF(Q177="期限超過","即時Aktualizovat・是正対応",IF(Q177="期限切迫","Aktualizovat準備・申請状況確認",""))</f>
      </c>
    </row>
    <row r="178">
      <c r="K178">
        <f>IF('History Logs'!A177="","","許認可")</f>
      </c>
      <c r="L178">
        <f>IF($K178="","",'History Logs'!A177)</f>
      </c>
      <c r="M178">
        <f>IF($K178="","",'History Logs'!B177)</f>
      </c>
      <c r="N178">
        <f>IF($K178="","",'History Logs'!D177)</f>
      </c>
      <c r="O178" s="22">
        <f>IF($K178="","",'History Logs'!G177)</f>
      </c>
      <c r="P178" s="23">
        <f>IF($K178="","",'History Logs'!H177)</f>
      </c>
      <c r="Q178">
        <f>IF($K178="","",'History Logs'!I177)</f>
      </c>
      <c r="R178">
        <f>IF(Q178="期限超過","即時Aktualizovat・是正対応",IF(Q178="期限切迫","Aktualizovat準備・申請状況確認",""))</f>
      </c>
    </row>
    <row r="179">
      <c r="K179">
        <f>IF('History Logs'!A178="","","許認可")</f>
      </c>
      <c r="L179">
        <f>IF($K179="","",'History Logs'!A178)</f>
      </c>
      <c r="M179">
        <f>IF($K179="","",'History Logs'!B178)</f>
      </c>
      <c r="N179">
        <f>IF($K179="","",'History Logs'!D178)</f>
      </c>
      <c r="O179" s="22">
        <f>IF($K179="","",'History Logs'!G178)</f>
      </c>
      <c r="P179" s="23">
        <f>IF($K179="","",'History Logs'!H178)</f>
      </c>
      <c r="Q179">
        <f>IF($K179="","",'History Logs'!I178)</f>
      </c>
      <c r="R179">
        <f>IF(Q179="期限超過","即時Aktualizovat・是正対応",IF(Q179="期限切迫","Aktualizovat準備・申請状況確認",""))</f>
      </c>
    </row>
    <row r="180">
      <c r="K180">
        <f>IF('History Logs'!A179="","","許認可")</f>
      </c>
      <c r="L180">
        <f>IF($K180="","",'History Logs'!A179)</f>
      </c>
      <c r="M180">
        <f>IF($K180="","",'History Logs'!B179)</f>
      </c>
      <c r="N180">
        <f>IF($K180="","",'History Logs'!D179)</f>
      </c>
      <c r="O180" s="22">
        <f>IF($K180="","",'History Logs'!G179)</f>
      </c>
      <c r="P180" s="23">
        <f>IF($K180="","",'History Logs'!H179)</f>
      </c>
      <c r="Q180">
        <f>IF($K180="","",'History Logs'!I179)</f>
      </c>
      <c r="R180">
        <f>IF(Q180="期限超過","即時Aktualizovat・是正対応",IF(Q180="期限切迫","Aktualizovat準備・申請状況確認",""))</f>
      </c>
    </row>
    <row r="181">
      <c r="K181">
        <f>IF('History Logs'!A180="","","許認可")</f>
      </c>
      <c r="L181">
        <f>IF($K181="","",'History Logs'!A180)</f>
      </c>
      <c r="M181">
        <f>IF($K181="","",'History Logs'!B180)</f>
      </c>
      <c r="N181">
        <f>IF($K181="","",'History Logs'!D180)</f>
      </c>
      <c r="O181" s="22">
        <f>IF($K181="","",'History Logs'!G180)</f>
      </c>
      <c r="P181" s="23">
        <f>IF($K181="","",'History Logs'!H180)</f>
      </c>
      <c r="Q181">
        <f>IF($K181="","",'History Logs'!I180)</f>
      </c>
      <c r="R181">
        <f>IF(Q181="期限超過","即時Aktualizovat・是正対応",IF(Q181="期限切迫","Aktualizovat準備・申請状況確認",""))</f>
      </c>
    </row>
    <row r="182">
      <c r="K182">
        <f>IF('History Logs'!A181="","","許認可")</f>
      </c>
      <c r="L182">
        <f>IF($K182="","",'History Logs'!A181)</f>
      </c>
      <c r="M182">
        <f>IF($K182="","",'History Logs'!B181)</f>
      </c>
      <c r="N182">
        <f>IF($K182="","",'History Logs'!D181)</f>
      </c>
      <c r="O182" s="22">
        <f>IF($K182="","",'History Logs'!G181)</f>
      </c>
      <c r="P182" s="23">
        <f>IF($K182="","",'History Logs'!H181)</f>
      </c>
      <c r="Q182">
        <f>IF($K182="","",'History Logs'!I181)</f>
      </c>
      <c r="R182">
        <f>IF(Q182="期限超過","即時Aktualizovat・是正対応",IF(Q182="期限切迫","Aktualizovat準備・申請状況確認",""))</f>
      </c>
    </row>
    <row r="183">
      <c r="K183">
        <f>IF('History Logs'!A182="","","許認可")</f>
      </c>
      <c r="L183">
        <f>IF($K183="","",'History Logs'!A182)</f>
      </c>
      <c r="M183">
        <f>IF($K183="","",'History Logs'!B182)</f>
      </c>
      <c r="N183">
        <f>IF($K183="","",'History Logs'!D182)</f>
      </c>
      <c r="O183" s="22">
        <f>IF($K183="","",'History Logs'!G182)</f>
      </c>
      <c r="P183" s="23">
        <f>IF($K183="","",'History Logs'!H182)</f>
      </c>
      <c r="Q183">
        <f>IF($K183="","",'History Logs'!I182)</f>
      </c>
      <c r="R183">
        <f>IF(Q183="期限超過","即時Aktualizovat・是正対応",IF(Q183="期限切迫","Aktualizovat準備・申請状況確認",""))</f>
      </c>
    </row>
    <row r="184">
      <c r="K184">
        <f>IF('History Logs'!A183="","","許認可")</f>
      </c>
      <c r="L184">
        <f>IF($K184="","",'History Logs'!A183)</f>
      </c>
      <c r="M184">
        <f>IF($K184="","",'History Logs'!B183)</f>
      </c>
      <c r="N184">
        <f>IF($K184="","",'History Logs'!D183)</f>
      </c>
      <c r="O184" s="22">
        <f>IF($K184="","",'History Logs'!G183)</f>
      </c>
      <c r="P184" s="23">
        <f>IF($K184="","",'History Logs'!H183)</f>
      </c>
      <c r="Q184">
        <f>IF($K184="","",'History Logs'!I183)</f>
      </c>
      <c r="R184">
        <f>IF(Q184="期限超過","即時Aktualizovat・是正対応",IF(Q184="期限切迫","Aktualizovat準備・申請状況確認",""))</f>
      </c>
    </row>
    <row r="185">
      <c r="K185">
        <f>IF('History Logs'!A184="","","許認可")</f>
      </c>
      <c r="L185">
        <f>IF($K185="","",'History Logs'!A184)</f>
      </c>
      <c r="M185">
        <f>IF($K185="","",'History Logs'!B184)</f>
      </c>
      <c r="N185">
        <f>IF($K185="","",'History Logs'!D184)</f>
      </c>
      <c r="O185" s="22">
        <f>IF($K185="","",'History Logs'!G184)</f>
      </c>
      <c r="P185" s="23">
        <f>IF($K185="","",'History Logs'!H184)</f>
      </c>
      <c r="Q185">
        <f>IF($K185="","",'History Logs'!I184)</f>
      </c>
      <c r="R185">
        <f>IF(Q185="期限超過","即時Aktualizovat・是正対応",IF(Q185="期限切迫","Aktualizovat準備・申請状況確認",""))</f>
      </c>
    </row>
    <row r="186">
      <c r="K186">
        <f>IF('History Logs'!A185="","","許認可")</f>
      </c>
      <c r="L186">
        <f>IF($K186="","",'History Logs'!A185)</f>
      </c>
      <c r="M186">
        <f>IF($K186="","",'History Logs'!B185)</f>
      </c>
      <c r="N186">
        <f>IF($K186="","",'History Logs'!D185)</f>
      </c>
      <c r="O186" s="22">
        <f>IF($K186="","",'History Logs'!G185)</f>
      </c>
      <c r="P186" s="23">
        <f>IF($K186="","",'History Logs'!H185)</f>
      </c>
      <c r="Q186">
        <f>IF($K186="","",'History Logs'!I185)</f>
      </c>
      <c r="R186">
        <f>IF(Q186="期限超過","即時Aktualizovat・是正対応",IF(Q186="期限切迫","Aktualizovat準備・申請状況確認",""))</f>
      </c>
    </row>
    <row r="187">
      <c r="K187">
        <f>IF('History Logs'!A186="","","許認可")</f>
      </c>
      <c r="L187">
        <f>IF($K187="","",'History Logs'!A186)</f>
      </c>
      <c r="M187">
        <f>IF($K187="","",'History Logs'!B186)</f>
      </c>
      <c r="N187">
        <f>IF($K187="","",'History Logs'!D186)</f>
      </c>
      <c r="O187" s="22">
        <f>IF($K187="","",'History Logs'!G186)</f>
      </c>
      <c r="P187" s="23">
        <f>IF($K187="","",'History Logs'!H186)</f>
      </c>
      <c r="Q187">
        <f>IF($K187="","",'History Logs'!I186)</f>
      </c>
      <c r="R187">
        <f>IF(Q187="期限超過","即時Aktualizovat・是正対応",IF(Q187="期限切迫","Aktualizovat準備・申請状況確認",""))</f>
      </c>
    </row>
    <row r="188">
      <c r="K188">
        <f>IF('History Logs'!A187="","","許認可")</f>
      </c>
      <c r="L188">
        <f>IF($K188="","",'History Logs'!A187)</f>
      </c>
      <c r="M188">
        <f>IF($K188="","",'History Logs'!B187)</f>
      </c>
      <c r="N188">
        <f>IF($K188="","",'History Logs'!D187)</f>
      </c>
      <c r="O188" s="22">
        <f>IF($K188="","",'History Logs'!G187)</f>
      </c>
      <c r="P188" s="23">
        <f>IF($K188="","",'History Logs'!H187)</f>
      </c>
      <c r="Q188">
        <f>IF($K188="","",'History Logs'!I187)</f>
      </c>
      <c r="R188">
        <f>IF(Q188="期限超過","即時Aktualizovat・是正対応",IF(Q188="期限切迫","Aktualizovat準備・申請状況確認",""))</f>
      </c>
    </row>
    <row r="189">
      <c r="K189">
        <f>IF('History Logs'!A188="","","許認可")</f>
      </c>
      <c r="L189">
        <f>IF($K189="","",'History Logs'!A188)</f>
      </c>
      <c r="M189">
        <f>IF($K189="","",'History Logs'!B188)</f>
      </c>
      <c r="N189">
        <f>IF($K189="","",'History Logs'!D188)</f>
      </c>
      <c r="O189" s="22">
        <f>IF($K189="","",'History Logs'!G188)</f>
      </c>
      <c r="P189" s="23">
        <f>IF($K189="","",'History Logs'!H188)</f>
      </c>
      <c r="Q189">
        <f>IF($K189="","",'History Logs'!I188)</f>
      </c>
      <c r="R189">
        <f>IF(Q189="期限超過","即時Aktualizovat・是正対応",IF(Q189="期限切迫","Aktualizovat準備・申請状況確認",""))</f>
      </c>
    </row>
    <row r="190">
      <c r="K190">
        <f>IF('History Logs'!A189="","","許認可")</f>
      </c>
      <c r="L190">
        <f>IF($K190="","",'History Logs'!A189)</f>
      </c>
      <c r="M190">
        <f>IF($K190="","",'History Logs'!B189)</f>
      </c>
      <c r="N190">
        <f>IF($K190="","",'History Logs'!D189)</f>
      </c>
      <c r="O190" s="22">
        <f>IF($K190="","",'History Logs'!G189)</f>
      </c>
      <c r="P190" s="23">
        <f>IF($K190="","",'History Logs'!H189)</f>
      </c>
      <c r="Q190">
        <f>IF($K190="","",'History Logs'!I189)</f>
      </c>
      <c r="R190">
        <f>IF(Q190="期限超過","即時Aktualizovat・是正対応",IF(Q190="期限切迫","Aktualizovat準備・申請状況確認",""))</f>
      </c>
    </row>
    <row r="191">
      <c r="K191">
        <f>IF('History Logs'!A190="","","許認可")</f>
      </c>
      <c r="L191">
        <f>IF($K191="","",'History Logs'!A190)</f>
      </c>
      <c r="M191">
        <f>IF($K191="","",'History Logs'!B190)</f>
      </c>
      <c r="N191">
        <f>IF($K191="","",'History Logs'!D190)</f>
      </c>
      <c r="O191" s="22">
        <f>IF($K191="","",'History Logs'!G190)</f>
      </c>
      <c r="P191" s="23">
        <f>IF($K191="","",'History Logs'!H190)</f>
      </c>
      <c r="Q191">
        <f>IF($K191="","",'History Logs'!I190)</f>
      </c>
      <c r="R191">
        <f>IF(Q191="期限超過","即時Aktualizovat・是正対応",IF(Q191="期限切迫","Aktualizovat準備・申請状況確認",""))</f>
      </c>
    </row>
    <row r="192">
      <c r="K192">
        <f>IF('History Logs'!A191="","","許認可")</f>
      </c>
      <c r="L192">
        <f>IF($K192="","",'History Logs'!A191)</f>
      </c>
      <c r="M192">
        <f>IF($K192="","",'History Logs'!B191)</f>
      </c>
      <c r="N192">
        <f>IF($K192="","",'History Logs'!D191)</f>
      </c>
      <c r="O192" s="22">
        <f>IF($K192="","",'History Logs'!G191)</f>
      </c>
      <c r="P192" s="23">
        <f>IF($K192="","",'History Logs'!H191)</f>
      </c>
      <c r="Q192">
        <f>IF($K192="","",'History Logs'!I191)</f>
      </c>
      <c r="R192">
        <f>IF(Q192="期限超過","即時Aktualizovat・是正対応",IF(Q192="期限切迫","Aktualizovat準備・申請状況確認",""))</f>
      </c>
    </row>
    <row r="193">
      <c r="K193">
        <f>IF('History Logs'!A192="","","許認可")</f>
      </c>
      <c r="L193">
        <f>IF($K193="","",'History Logs'!A192)</f>
      </c>
      <c r="M193">
        <f>IF($K193="","",'History Logs'!B192)</f>
      </c>
      <c r="N193">
        <f>IF($K193="","",'History Logs'!D192)</f>
      </c>
      <c r="O193" s="22">
        <f>IF($K193="","",'History Logs'!G192)</f>
      </c>
      <c r="P193" s="23">
        <f>IF($K193="","",'History Logs'!H192)</f>
      </c>
      <c r="Q193">
        <f>IF($K193="","",'History Logs'!I192)</f>
      </c>
      <c r="R193">
        <f>IF(Q193="期限超過","即時Aktualizovat・是正対応",IF(Q193="期限切迫","Aktualizovat準備・申請状況確認",""))</f>
      </c>
    </row>
    <row r="194">
      <c r="K194">
        <f>IF('History Logs'!A193="","","許認可")</f>
      </c>
      <c r="L194">
        <f>IF($K194="","",'History Logs'!A193)</f>
      </c>
      <c r="M194">
        <f>IF($K194="","",'History Logs'!B193)</f>
      </c>
      <c r="N194">
        <f>IF($K194="","",'History Logs'!D193)</f>
      </c>
      <c r="O194" s="22">
        <f>IF($K194="","",'History Logs'!G193)</f>
      </c>
      <c r="P194" s="23">
        <f>IF($K194="","",'History Logs'!H193)</f>
      </c>
      <c r="Q194">
        <f>IF($K194="","",'History Logs'!I193)</f>
      </c>
      <c r="R194">
        <f>IF(Q194="期限超過","即時Aktualizovat・是正対応",IF(Q194="期限切迫","Aktualizovat準備・申請状況確認",""))</f>
      </c>
    </row>
    <row r="195">
      <c r="K195">
        <f>IF('History Logs'!A194="","","許認可")</f>
      </c>
      <c r="L195">
        <f>IF($K195="","",'History Logs'!A194)</f>
      </c>
      <c r="M195">
        <f>IF($K195="","",'History Logs'!B194)</f>
      </c>
      <c r="N195">
        <f>IF($K195="","",'History Logs'!D194)</f>
      </c>
      <c r="O195" s="22">
        <f>IF($K195="","",'History Logs'!G194)</f>
      </c>
      <c r="P195" s="23">
        <f>IF($K195="","",'History Logs'!H194)</f>
      </c>
      <c r="Q195">
        <f>IF($K195="","",'History Logs'!I194)</f>
      </c>
      <c r="R195">
        <f>IF(Q195="期限超過","即時Aktualizovat・是正対応",IF(Q195="期限切迫","Aktualizovat準備・申請状況確認",""))</f>
      </c>
    </row>
    <row r="196">
      <c r="K196">
        <f>IF('History Logs'!A195="","","許認可")</f>
      </c>
      <c r="L196">
        <f>IF($K196="","",'History Logs'!A195)</f>
      </c>
      <c r="M196">
        <f>IF($K196="","",'History Logs'!B195)</f>
      </c>
      <c r="N196">
        <f>IF($K196="","",'History Logs'!D195)</f>
      </c>
      <c r="O196" s="22">
        <f>IF($K196="","",'History Logs'!G195)</f>
      </c>
      <c r="P196" s="23">
        <f>IF($K196="","",'History Logs'!H195)</f>
      </c>
      <c r="Q196">
        <f>IF($K196="","",'History Logs'!I195)</f>
      </c>
      <c r="R196">
        <f>IF(Q196="期限超過","即時Aktualizovat・是正対応",IF(Q196="期限切迫","Aktualizovat準備・申請状況確認",""))</f>
      </c>
    </row>
    <row r="197">
      <c r="K197">
        <f>IF('History Logs'!A196="","","許認可")</f>
      </c>
      <c r="L197">
        <f>IF($K197="","",'History Logs'!A196)</f>
      </c>
      <c r="M197">
        <f>IF($K197="","",'History Logs'!B196)</f>
      </c>
      <c r="N197">
        <f>IF($K197="","",'History Logs'!D196)</f>
      </c>
      <c r="O197" s="22">
        <f>IF($K197="","",'History Logs'!G196)</f>
      </c>
      <c r="P197" s="23">
        <f>IF($K197="","",'History Logs'!H196)</f>
      </c>
      <c r="Q197">
        <f>IF($K197="","",'History Logs'!I196)</f>
      </c>
      <c r="R197">
        <f>IF(Q197="期限超過","即時Aktualizovat・是正対応",IF(Q197="期限切迫","Aktualizovat準備・申請状況確認",""))</f>
      </c>
    </row>
    <row r="198">
      <c r="K198">
        <f>IF('History Logs'!A197="","","許認可")</f>
      </c>
      <c r="L198">
        <f>IF($K198="","",'History Logs'!A197)</f>
      </c>
      <c r="M198">
        <f>IF($K198="","",'History Logs'!B197)</f>
      </c>
      <c r="N198">
        <f>IF($K198="","",'History Logs'!D197)</f>
      </c>
      <c r="O198" s="22">
        <f>IF($K198="","",'History Logs'!G197)</f>
      </c>
      <c r="P198" s="23">
        <f>IF($K198="","",'History Logs'!H197)</f>
      </c>
      <c r="Q198">
        <f>IF($K198="","",'History Logs'!I197)</f>
      </c>
      <c r="R198">
        <f>IF(Q198="期限超過","即時Aktualizovat・是正対応",IF(Q198="期限切迫","Aktualizovat準備・申請状況確認",""))</f>
      </c>
    </row>
    <row r="199">
      <c r="K199">
        <f>IF('History Logs'!A198="","","許認可")</f>
      </c>
      <c r="L199">
        <f>IF($K199="","",'History Logs'!A198)</f>
      </c>
      <c r="M199">
        <f>IF($K199="","",'History Logs'!B198)</f>
      </c>
      <c r="N199">
        <f>IF($K199="","",'History Logs'!D198)</f>
      </c>
      <c r="O199" s="22">
        <f>IF($K199="","",'History Logs'!G198)</f>
      </c>
      <c r="P199" s="23">
        <f>IF($K199="","",'History Logs'!H198)</f>
      </c>
      <c r="Q199">
        <f>IF($K199="","",'History Logs'!I198)</f>
      </c>
      <c r="R199">
        <f>IF(Q199="期限超過","即時Aktualizovat・是正対応",IF(Q199="期限切迫","Aktualizovat準備・申請状況確認",""))</f>
      </c>
    </row>
    <row r="200">
      <c r="K200">
        <f>IF('History Logs'!A199="","","許認可")</f>
      </c>
      <c r="L200">
        <f>IF($K200="","",'History Logs'!A199)</f>
      </c>
      <c r="M200">
        <f>IF($K200="","",'History Logs'!B199)</f>
      </c>
      <c r="N200">
        <f>IF($K200="","",'History Logs'!D199)</f>
      </c>
      <c r="O200" s="22">
        <f>IF($K200="","",'History Logs'!G199)</f>
      </c>
      <c r="P200" s="23">
        <f>IF($K200="","",'History Logs'!H199)</f>
      </c>
      <c r="Q200">
        <f>IF($K200="","",'History Logs'!I199)</f>
      </c>
      <c r="R200">
        <f>IF(Q200="期限超過","即時Aktualizovat・是正対応",IF(Q200="期限切迫","Aktualizovat準備・申請状況確認",""))</f>
      </c>
    </row>
    <row r="201">
      <c r="K201">
        <f>IF('History Logs'!A200="","","許認可")</f>
      </c>
      <c r="L201">
        <f>IF($K201="","",'History Logs'!A200)</f>
      </c>
      <c r="M201">
        <f>IF($K201="","",'History Logs'!B200)</f>
      </c>
      <c r="N201">
        <f>IF($K201="","",'History Logs'!D200)</f>
      </c>
      <c r="O201" s="22">
        <f>IF($K201="","",'History Logs'!G200)</f>
      </c>
      <c r="P201" s="23">
        <f>IF($K201="","",'History Logs'!H200)</f>
      </c>
      <c r="Q201">
        <f>IF($K201="","",'History Logs'!I200)</f>
      </c>
      <c r="R201">
        <f>IF(Q201="期限超過","即時Aktualizovat・是正対応",IF(Q201="期限切迫","Aktualizovat準備・申請状況確認",""))</f>
      </c>
    </row>
    <row r="202">
      <c r="K202">
        <f>IF('History Logs'!A201="","","許認可")</f>
      </c>
      <c r="L202">
        <f>IF($K202="","",'History Logs'!A201)</f>
      </c>
      <c r="M202">
        <f>IF($K202="","",'History Logs'!B201)</f>
      </c>
      <c r="N202">
        <f>IF($K202="","",'History Logs'!D201)</f>
      </c>
      <c r="O202" s="22">
        <f>IF($K202="","",'History Logs'!G201)</f>
      </c>
      <c r="P202" s="23">
        <f>IF($K202="","",'History Logs'!H201)</f>
      </c>
      <c r="Q202">
        <f>IF($K202="","",'History Logs'!I201)</f>
      </c>
      <c r="R202">
        <f>IF(Q202="期限超過","即時Aktualizovat・是正対応",IF(Q202="期限切迫","Aktualizovat準備・申請状況確認",""))</f>
      </c>
    </row>
    <row r="203">
      <c r="K203">
        <f>IF('History Logs'!A202="","","許認可")</f>
      </c>
      <c r="L203">
        <f>IF($K203="","",'History Logs'!A202)</f>
      </c>
      <c r="M203">
        <f>IF($K203="","",'History Logs'!B202)</f>
      </c>
      <c r="N203">
        <f>IF($K203="","",'History Logs'!D202)</f>
      </c>
      <c r="O203" s="22">
        <f>IF($K203="","",'History Logs'!G202)</f>
      </c>
      <c r="P203" s="23">
        <f>IF($K203="","",'History Logs'!H202)</f>
      </c>
      <c r="Q203">
        <f>IF($K203="","",'History Logs'!I202)</f>
      </c>
      <c r="R203">
        <f>IF(Q203="期限超過","即時Aktualizovat・是正対応",IF(Q203="期限切迫","Aktualizovat準備・申請状況確認",""))</f>
      </c>
    </row>
    <row r="204">
      <c r="K204">
        <f>IF('History Logs'!A203="","","許認可")</f>
      </c>
      <c r="L204">
        <f>IF($K204="","",'History Logs'!A203)</f>
      </c>
      <c r="M204">
        <f>IF($K204="","",'History Logs'!B203)</f>
      </c>
      <c r="N204">
        <f>IF($K204="","",'History Logs'!D203)</f>
      </c>
      <c r="O204" s="22">
        <f>IF($K204="","",'History Logs'!G203)</f>
      </c>
      <c r="P204" s="23">
        <f>IF($K204="","",'History Logs'!H203)</f>
      </c>
      <c r="Q204">
        <f>IF($K204="","",'History Logs'!I203)</f>
      </c>
      <c r="R204">
        <f>IF(Q204="期限超過","即時Aktualizovat・是正対応",IF(Q204="期限切迫","Aktualizovat準備・申請状況確認",""))</f>
      </c>
    </row>
    <row r="205">
      <c r="K205">
        <f>IF('History Logs'!A204="","","許認可")</f>
      </c>
      <c r="L205">
        <f>IF($K205="","",'History Logs'!A204)</f>
      </c>
      <c r="M205">
        <f>IF($K205="","",'History Logs'!B204)</f>
      </c>
      <c r="N205">
        <f>IF($K205="","",'History Logs'!D204)</f>
      </c>
      <c r="O205" s="22">
        <f>IF($K205="","",'History Logs'!G204)</f>
      </c>
      <c r="P205" s="23">
        <f>IF($K205="","",'History Logs'!H204)</f>
      </c>
      <c r="Q205">
        <f>IF($K205="","",'History Logs'!I204)</f>
      </c>
      <c r="R205">
        <f>IF(Q205="期限超過","即時Aktualizovat・是正対応",IF(Q205="期限切迫","Aktualizovat準備・申請状況確認",""))</f>
      </c>
    </row>
    <row r="206">
      <c r="K206">
        <f>IF('History Logs'!A205="","","許認可")</f>
      </c>
      <c r="L206">
        <f>IF($K206="","",'History Logs'!A205)</f>
      </c>
      <c r="M206">
        <f>IF($K206="","",'History Logs'!B205)</f>
      </c>
      <c r="N206">
        <f>IF($K206="","",'History Logs'!D205)</f>
      </c>
      <c r="O206" s="22">
        <f>IF($K206="","",'History Logs'!G205)</f>
      </c>
      <c r="P206" s="23">
        <f>IF($K206="","",'History Logs'!H205)</f>
      </c>
      <c r="Q206">
        <f>IF($K206="","",'History Logs'!I205)</f>
      </c>
      <c r="R206">
        <f>IF(Q206="期限超過","即時Aktualizovat・是正対応",IF(Q206="期限切迫","Aktualizovat準備・申請状況確認",""))</f>
      </c>
    </row>
    <row r="207">
      <c r="K207">
        <f>IF('History Logs'!A6="","","法令義務")</f>
      </c>
      <c r="L207">
        <f>IF($K207="","",'History Logs'!A6)</f>
      </c>
      <c r="M207">
        <f>IF($K207="","",'History Logs'!C6)</f>
      </c>
      <c r="N207">
        <f>IF($K207="","","全社/EHS")</f>
      </c>
      <c r="O207" s="22">
        <f>IF($K207="","",'History Logs'!F6)</f>
      </c>
      <c r="P207" s="23">
        <f>IF($K207="","",'History Logs'!G6)</f>
      </c>
      <c r="Q207">
        <f>IF($K207="","",'History Logs'!H6)</f>
      </c>
      <c r="R207">
        <f>IF(Q207="期限超過","即時Aktualizovat・是正対応",IF(Q207="期限切迫","実施準備・Supervisor部署確認",""))</f>
      </c>
    </row>
    <row r="208">
      <c r="K208">
        <f>IF('History Logs'!A7="","","法令義務")</f>
      </c>
      <c r="L208">
        <f>IF($K208="","",'History Logs'!A7)</f>
      </c>
      <c r="M208">
        <f>IF($K208="","",'History Logs'!C7)</f>
      </c>
      <c r="N208">
        <f>IF($K208="","","全社/EHS")</f>
      </c>
      <c r="O208" s="22">
        <f>IF($K208="","",'History Logs'!F7)</f>
      </c>
      <c r="P208" s="23">
        <f>IF($K208="","",'History Logs'!G7)</f>
      </c>
      <c r="Q208">
        <f>IF($K208="","",'History Logs'!H7)</f>
      </c>
      <c r="R208">
        <f>IF(Q208="期限超過","即時Aktualizovat・是正対応",IF(Q208="期限切迫","実施準備・Supervisor部署確認",""))</f>
      </c>
    </row>
    <row r="209">
      <c r="K209">
        <f>IF('History Logs'!A8="","","法令義務")</f>
      </c>
      <c r="L209">
        <f>IF($K209="","",'History Logs'!A8)</f>
      </c>
      <c r="M209">
        <f>IF($K209="","",'History Logs'!C8)</f>
      </c>
      <c r="N209">
        <f>IF($K209="","","全社/EHS")</f>
      </c>
      <c r="O209" s="22">
        <f>IF($K209="","",'History Logs'!F8)</f>
      </c>
      <c r="P209" s="23">
        <f>IF($K209="","",'History Logs'!G8)</f>
      </c>
      <c r="Q209">
        <f>IF($K209="","",'History Logs'!H8)</f>
      </c>
      <c r="R209">
        <f>IF(Q209="期限超過","即時Aktualizovat・是正対応",IF(Q209="期限切迫","実施準備・Supervisor部署確認",""))</f>
      </c>
    </row>
    <row r="210">
      <c r="K210">
        <f>IF('History Logs'!A9="","","法令義務")</f>
      </c>
      <c r="L210">
        <f>IF($K210="","",'History Logs'!A9)</f>
      </c>
      <c r="M210">
        <f>IF($K210="","",'History Logs'!C9)</f>
      </c>
      <c r="N210">
        <f>IF($K210="","","全社/EHS")</f>
      </c>
      <c r="O210" s="22">
        <f>IF($K210="","",'History Logs'!F9)</f>
      </c>
      <c r="P210" s="23">
        <f>IF($K210="","",'History Logs'!G9)</f>
      </c>
      <c r="Q210">
        <f>IF($K210="","",'History Logs'!H9)</f>
      </c>
      <c r="R210">
        <f>IF(Q210="期限超過","即時Aktualizovat・是正対応",IF(Q210="期限切迫","実施準備・Supervisor部署確認",""))</f>
      </c>
    </row>
    <row r="211">
      <c r="K211">
        <f>IF('History Logs'!A10="","","法令義務")</f>
      </c>
      <c r="L211">
        <f>IF($K211="","",'History Logs'!A10)</f>
      </c>
      <c r="M211">
        <f>IF($K211="","",'History Logs'!C10)</f>
      </c>
      <c r="N211">
        <f>IF($K211="","","全社/EHS")</f>
      </c>
      <c r="O211" s="22">
        <f>IF($K211="","",'History Logs'!F10)</f>
      </c>
      <c r="P211" s="23">
        <f>IF($K211="","",'History Logs'!G10)</f>
      </c>
      <c r="Q211">
        <f>IF($K211="","",'History Logs'!H10)</f>
      </c>
      <c r="R211">
        <f>IF(Q211="期限超過","即時Aktualizovat・是正対応",IF(Q211="期限切迫","実施準備・Supervisor部署確認",""))</f>
      </c>
    </row>
    <row r="212">
      <c r="K212">
        <f>IF('History Logs'!A11="","","法令義務")</f>
      </c>
      <c r="L212">
        <f>IF($K212="","",'History Logs'!A11)</f>
      </c>
      <c r="M212">
        <f>IF($K212="","",'History Logs'!C11)</f>
      </c>
      <c r="N212">
        <f>IF($K212="","","全社/EHS")</f>
      </c>
      <c r="O212" s="22">
        <f>IF($K212="","",'History Logs'!F11)</f>
      </c>
      <c r="P212" s="23">
        <f>IF($K212="","",'History Logs'!G11)</f>
      </c>
      <c r="Q212">
        <f>IF($K212="","",'History Logs'!H11)</f>
      </c>
      <c r="R212">
        <f>IF(Q212="期限超過","即時Aktualizovat・是正対応",IF(Q212="期限切迫","実施準備・Supervisor部署確認",""))</f>
      </c>
    </row>
    <row r="213">
      <c r="K213">
        <f>IF('History Logs'!A12="","","法令義務")</f>
      </c>
      <c r="L213">
        <f>IF($K213="","",'History Logs'!A12)</f>
      </c>
      <c r="M213">
        <f>IF($K213="","",'History Logs'!C12)</f>
      </c>
      <c r="N213">
        <f>IF($K213="","","全社/EHS")</f>
      </c>
      <c r="O213" s="22">
        <f>IF($K213="","",'History Logs'!F12)</f>
      </c>
      <c r="P213" s="23">
        <f>IF($K213="","",'History Logs'!G12)</f>
      </c>
      <c r="Q213">
        <f>IF($K213="","",'History Logs'!H12)</f>
      </c>
      <c r="R213">
        <f>IF(Q213="期限超過","即時Aktualizovat・是正対応",IF(Q213="期限切迫","実施準備・Supervisor部署確認",""))</f>
      </c>
    </row>
    <row r="214">
      <c r="K214">
        <f>IF('History Logs'!A13="","","法令義務")</f>
      </c>
      <c r="L214">
        <f>IF($K214="","",'History Logs'!A13)</f>
      </c>
      <c r="M214">
        <f>IF($K214="","",'History Logs'!C13)</f>
      </c>
      <c r="N214">
        <f>IF($K214="","","全社/EHS")</f>
      </c>
      <c r="O214" s="22">
        <f>IF($K214="","",'History Logs'!F13)</f>
      </c>
      <c r="P214" s="23">
        <f>IF($K214="","",'History Logs'!G13)</f>
      </c>
      <c r="Q214">
        <f>IF($K214="","",'History Logs'!H13)</f>
      </c>
      <c r="R214">
        <f>IF(Q214="期限超過","即時Aktualizovat・是正対応",IF(Q214="期限切迫","実施準備・Supervisor部署確認",""))</f>
      </c>
    </row>
    <row r="215">
      <c r="K215">
        <f>IF('History Logs'!A14="","","法令義務")</f>
      </c>
      <c r="L215">
        <f>IF($K215="","",'History Logs'!A14)</f>
      </c>
      <c r="M215">
        <f>IF($K215="","",'History Logs'!C14)</f>
      </c>
      <c r="N215">
        <f>IF($K215="","","全社/EHS")</f>
      </c>
      <c r="O215" s="22">
        <f>IF($K215="","",'History Logs'!F14)</f>
      </c>
      <c r="P215" s="23">
        <f>IF($K215="","",'History Logs'!G14)</f>
      </c>
      <c r="Q215">
        <f>IF($K215="","",'History Logs'!H14)</f>
      </c>
      <c r="R215">
        <f>IF(Q215="期限超過","即時Aktualizovat・是正対応",IF(Q215="期限切迫","実施準備・Supervisor部署確認",""))</f>
      </c>
    </row>
    <row r="216">
      <c r="K216">
        <f>IF('History Logs'!A15="","","法令義務")</f>
      </c>
      <c r="L216">
        <f>IF($K216="","",'History Logs'!A15)</f>
      </c>
      <c r="M216">
        <f>IF($K216="","",'History Logs'!C15)</f>
      </c>
      <c r="N216">
        <f>IF($K216="","","全社/EHS")</f>
      </c>
      <c r="O216" s="22">
        <f>IF($K216="","",'History Logs'!F15)</f>
      </c>
      <c r="P216" s="23">
        <f>IF($K216="","",'History Logs'!G15)</f>
      </c>
      <c r="Q216">
        <f>IF($K216="","",'History Logs'!H15)</f>
      </c>
      <c r="R216">
        <f>IF(Q216="期限超過","即時Aktualizovat・是正対応",IF(Q216="期限切迫","実施準備・Supervisor部署確認",""))</f>
      </c>
    </row>
    <row r="217">
      <c r="K217">
        <f>IF('History Logs'!A16="","","法令義務")</f>
      </c>
      <c r="L217">
        <f>IF($K217="","",'History Logs'!A16)</f>
      </c>
      <c r="M217">
        <f>IF($K217="","",'History Logs'!C16)</f>
      </c>
      <c r="N217">
        <f>IF($K217="","","全社/EHS")</f>
      </c>
      <c r="O217" s="22">
        <f>IF($K217="","",'History Logs'!F16)</f>
      </c>
      <c r="P217" s="23">
        <f>IF($K217="","",'History Logs'!G16)</f>
      </c>
      <c r="Q217">
        <f>IF($K217="","",'History Logs'!H16)</f>
      </c>
      <c r="R217">
        <f>IF(Q217="期限超過","即時Aktualizovat・是正対応",IF(Q217="期限切迫","実施準備・Supervisor部署確認",""))</f>
      </c>
    </row>
    <row r="218">
      <c r="K218">
        <f>IF('History Logs'!A17="","","法令義務")</f>
      </c>
      <c r="L218">
        <f>IF($K218="","",'History Logs'!A17)</f>
      </c>
      <c r="M218">
        <f>IF($K218="","",'History Logs'!C17)</f>
      </c>
      <c r="N218">
        <f>IF($K218="","","全社/EHS")</f>
      </c>
      <c r="O218" s="22">
        <f>IF($K218="","",'History Logs'!F17)</f>
      </c>
      <c r="P218" s="23">
        <f>IF($K218="","",'History Logs'!G17)</f>
      </c>
      <c r="Q218">
        <f>IF($K218="","",'History Logs'!H17)</f>
      </c>
      <c r="R218">
        <f>IF(Q218="期限超過","即時Aktualizovat・是正対応",IF(Q218="期限切迫","実施準備・Supervisor部署確認",""))</f>
      </c>
    </row>
    <row r="219">
      <c r="K219">
        <f>IF('History Logs'!A18="","","法令義務")</f>
      </c>
      <c r="L219">
        <f>IF($K219="","",'History Logs'!A18)</f>
      </c>
      <c r="M219">
        <f>IF($K219="","",'History Logs'!C18)</f>
      </c>
      <c r="N219">
        <f>IF($K219="","","全社/EHS")</f>
      </c>
      <c r="O219" s="22">
        <f>IF($K219="","",'History Logs'!F18)</f>
      </c>
      <c r="P219" s="23">
        <f>IF($K219="","",'History Logs'!G18)</f>
      </c>
      <c r="Q219">
        <f>IF($K219="","",'History Logs'!H18)</f>
      </c>
      <c r="R219">
        <f>IF(Q219="期限超過","即時Aktualizovat・是正対応",IF(Q219="期限切迫","実施準備・Supervisor部署確認",""))</f>
      </c>
    </row>
    <row r="220">
      <c r="K220">
        <f>IF('History Logs'!A19="","","法令義務")</f>
      </c>
      <c r="L220">
        <f>IF($K220="","",'History Logs'!A19)</f>
      </c>
      <c r="M220">
        <f>IF($K220="","",'History Logs'!C19)</f>
      </c>
      <c r="N220">
        <f>IF($K220="","","全社/EHS")</f>
      </c>
      <c r="O220" s="22">
        <f>IF($K220="","",'History Logs'!F19)</f>
      </c>
      <c r="P220" s="23">
        <f>IF($K220="","",'History Logs'!G19)</f>
      </c>
      <c r="Q220">
        <f>IF($K220="","",'History Logs'!H19)</f>
      </c>
      <c r="R220">
        <f>IF(Q220="期限超過","即時Aktualizovat・是正対応",IF(Q220="期限切迫","実施準備・Supervisor部署確認",""))</f>
      </c>
    </row>
    <row r="221">
      <c r="K221">
        <f>IF('History Logs'!A20="","","法令義務")</f>
      </c>
      <c r="L221">
        <f>IF($K221="","",'History Logs'!A20)</f>
      </c>
      <c r="M221">
        <f>IF($K221="","",'History Logs'!C20)</f>
      </c>
      <c r="N221">
        <f>IF($K221="","","全社/EHS")</f>
      </c>
      <c r="O221" s="22">
        <f>IF($K221="","",'History Logs'!F20)</f>
      </c>
      <c r="P221" s="23">
        <f>IF($K221="","",'History Logs'!G20)</f>
      </c>
      <c r="Q221">
        <f>IF($K221="","",'History Logs'!H20)</f>
      </c>
      <c r="R221">
        <f>IF(Q221="期限超過","即時Aktualizovat・是正対応",IF(Q221="期限切迫","実施準備・Supervisor部署確認",""))</f>
      </c>
    </row>
    <row r="222">
      <c r="K222">
        <f>IF('History Logs'!A21="","","法令義務")</f>
      </c>
      <c r="L222">
        <f>IF($K222="","",'History Logs'!A21)</f>
      </c>
      <c r="M222">
        <f>IF($K222="","",'History Logs'!C21)</f>
      </c>
      <c r="N222">
        <f>IF($K222="","","全社/EHS")</f>
      </c>
      <c r="O222" s="22">
        <f>IF($K222="","",'History Logs'!F21)</f>
      </c>
      <c r="P222" s="23">
        <f>IF($K222="","",'History Logs'!G21)</f>
      </c>
      <c r="Q222">
        <f>IF($K222="","",'History Logs'!H21)</f>
      </c>
      <c r="R222">
        <f>IF(Q222="期限超過","即時Aktualizovat・是正対応",IF(Q222="期限切迫","実施準備・Supervisor部署確認",""))</f>
      </c>
    </row>
    <row r="223">
      <c r="K223">
        <f>IF('History Logs'!A22="","","法令義務")</f>
      </c>
      <c r="L223">
        <f>IF($K223="","",'History Logs'!A22)</f>
      </c>
      <c r="M223">
        <f>IF($K223="","",'History Logs'!C22)</f>
      </c>
      <c r="N223">
        <f>IF($K223="","","全社/EHS")</f>
      </c>
      <c r="O223" s="22">
        <f>IF($K223="","",'History Logs'!F22)</f>
      </c>
      <c r="P223" s="23">
        <f>IF($K223="","",'History Logs'!G22)</f>
      </c>
      <c r="Q223">
        <f>IF($K223="","",'History Logs'!H22)</f>
      </c>
      <c r="R223">
        <f>IF(Q223="期限超過","即時Aktualizovat・是正対応",IF(Q223="期限切迫","実施準備・Supervisor部署確認",""))</f>
      </c>
    </row>
    <row r="224">
      <c r="K224">
        <f>IF('History Logs'!A23="","","法令義務")</f>
      </c>
      <c r="L224">
        <f>IF($K224="","",'History Logs'!A23)</f>
      </c>
      <c r="M224">
        <f>IF($K224="","",'History Logs'!C23)</f>
      </c>
      <c r="N224">
        <f>IF($K224="","","全社/EHS")</f>
      </c>
      <c r="O224" s="22">
        <f>IF($K224="","",'History Logs'!F23)</f>
      </c>
      <c r="P224" s="23">
        <f>IF($K224="","",'History Logs'!G23)</f>
      </c>
      <c r="Q224">
        <f>IF($K224="","",'History Logs'!H23)</f>
      </c>
      <c r="R224">
        <f>IF(Q224="期限超過","即時Aktualizovat・是正対応",IF(Q224="期限切迫","実施準備・Supervisor部署確認",""))</f>
      </c>
    </row>
    <row r="225">
      <c r="K225">
        <f>IF('History Logs'!A24="","","法令義務")</f>
      </c>
      <c r="L225">
        <f>IF($K225="","",'History Logs'!A24)</f>
      </c>
      <c r="M225">
        <f>IF($K225="","",'History Logs'!C24)</f>
      </c>
      <c r="N225">
        <f>IF($K225="","","全社/EHS")</f>
      </c>
      <c r="O225" s="22">
        <f>IF($K225="","",'History Logs'!F24)</f>
      </c>
      <c r="P225" s="23">
        <f>IF($K225="","",'History Logs'!G24)</f>
      </c>
      <c r="Q225">
        <f>IF($K225="","",'History Logs'!H24)</f>
      </c>
      <c r="R225">
        <f>IF(Q225="期限超過","即時Aktualizovat・是正対応",IF(Q225="期限切迫","実施準備・Supervisor部署確認",""))</f>
      </c>
    </row>
    <row r="226">
      <c r="K226">
        <f>IF('History Logs'!A25="","","法令義務")</f>
      </c>
      <c r="L226">
        <f>IF($K226="","",'History Logs'!A25)</f>
      </c>
      <c r="M226">
        <f>IF($K226="","",'History Logs'!C25)</f>
      </c>
      <c r="N226">
        <f>IF($K226="","","全社/EHS")</f>
      </c>
      <c r="O226" s="22">
        <f>IF($K226="","",'History Logs'!F25)</f>
      </c>
      <c r="P226" s="23">
        <f>IF($K226="","",'History Logs'!G25)</f>
      </c>
      <c r="Q226">
        <f>IF($K226="","",'History Logs'!H25)</f>
      </c>
      <c r="R226">
        <f>IF(Q226="期限超過","即時Aktualizovat・是正対応",IF(Q226="期限切迫","実施準備・Supervisor部署確認",""))</f>
      </c>
    </row>
    <row r="227">
      <c r="K227">
        <f>IF('History Logs'!A26="","","法令義務")</f>
      </c>
      <c r="L227">
        <f>IF($K227="","",'History Logs'!A26)</f>
      </c>
      <c r="M227">
        <f>IF($K227="","",'History Logs'!C26)</f>
      </c>
      <c r="N227">
        <f>IF($K227="","","全社/EHS")</f>
      </c>
      <c r="O227" s="22">
        <f>IF($K227="","",'History Logs'!F26)</f>
      </c>
      <c r="P227" s="23">
        <f>IF($K227="","",'History Logs'!G26)</f>
      </c>
      <c r="Q227">
        <f>IF($K227="","",'History Logs'!H26)</f>
      </c>
      <c r="R227">
        <f>IF(Q227="期限超過","即時Aktualizovat・是正対応",IF(Q227="期限切迫","実施準備・Supervisor部署確認",""))</f>
      </c>
    </row>
    <row r="228">
      <c r="K228">
        <f>IF('History Logs'!A27="","","法令義務")</f>
      </c>
      <c r="L228">
        <f>IF($K228="","",'History Logs'!A27)</f>
      </c>
      <c r="M228">
        <f>IF($K228="","",'History Logs'!C27)</f>
      </c>
      <c r="N228">
        <f>IF($K228="","","全社/EHS")</f>
      </c>
      <c r="O228" s="22">
        <f>IF($K228="","",'History Logs'!F27)</f>
      </c>
      <c r="P228" s="23">
        <f>IF($K228="","",'History Logs'!G27)</f>
      </c>
      <c r="Q228">
        <f>IF($K228="","",'History Logs'!H27)</f>
      </c>
      <c r="R228">
        <f>IF(Q228="期限超過","即時Aktualizovat・是正対応",IF(Q228="期限切迫","実施準備・Supervisor部署確認",""))</f>
      </c>
    </row>
    <row r="229">
      <c r="K229">
        <f>IF('History Logs'!A28="","","法令義務")</f>
      </c>
      <c r="L229">
        <f>IF($K229="","",'History Logs'!A28)</f>
      </c>
      <c r="M229">
        <f>IF($K229="","",'History Logs'!C28)</f>
      </c>
      <c r="N229">
        <f>IF($K229="","","全社/EHS")</f>
      </c>
      <c r="O229" s="22">
        <f>IF($K229="","",'History Logs'!F28)</f>
      </c>
      <c r="P229" s="23">
        <f>IF($K229="","",'History Logs'!G28)</f>
      </c>
      <c r="Q229">
        <f>IF($K229="","",'History Logs'!H28)</f>
      </c>
      <c r="R229">
        <f>IF(Q229="期限超過","即時Aktualizovat・是正対応",IF(Q229="期限切迫","実施準備・Supervisor部署確認",""))</f>
      </c>
    </row>
    <row r="230">
      <c r="K230">
        <f>IF('History Logs'!A29="","","法令義務")</f>
      </c>
      <c r="L230">
        <f>IF($K230="","",'History Logs'!A29)</f>
      </c>
      <c r="M230">
        <f>IF($K230="","",'History Logs'!C29)</f>
      </c>
      <c r="N230">
        <f>IF($K230="","","全社/EHS")</f>
      </c>
      <c r="O230" s="22">
        <f>IF($K230="","",'History Logs'!F29)</f>
      </c>
      <c r="P230" s="23">
        <f>IF($K230="","",'History Logs'!G29)</f>
      </c>
      <c r="Q230">
        <f>IF($K230="","",'History Logs'!H29)</f>
      </c>
      <c r="R230">
        <f>IF(Q230="期限超過","即時Aktualizovat・是正対応",IF(Q230="期限切迫","実施準備・Supervisor部署確認",""))</f>
      </c>
    </row>
    <row r="231">
      <c r="K231">
        <f>IF('History Logs'!A30="","","法令義務")</f>
      </c>
      <c r="L231">
        <f>IF($K231="","",'History Logs'!A30)</f>
      </c>
      <c r="M231">
        <f>IF($K231="","",'History Logs'!C30)</f>
      </c>
      <c r="N231">
        <f>IF($K231="","","全社/EHS")</f>
      </c>
      <c r="O231" s="22">
        <f>IF($K231="","",'History Logs'!F30)</f>
      </c>
      <c r="P231" s="23">
        <f>IF($K231="","",'History Logs'!G30)</f>
      </c>
      <c r="Q231">
        <f>IF($K231="","",'History Logs'!H30)</f>
      </c>
      <c r="R231">
        <f>IF(Q231="期限超過","即時Aktualizovat・是正対応",IF(Q231="期限切迫","実施準備・Supervisor部署確認",""))</f>
      </c>
    </row>
    <row r="232">
      <c r="K232">
        <f>IF('History Logs'!A31="","","法令義務")</f>
      </c>
      <c r="L232">
        <f>IF($K232="","",'History Logs'!A31)</f>
      </c>
      <c r="M232">
        <f>IF($K232="","",'History Logs'!C31)</f>
      </c>
      <c r="N232">
        <f>IF($K232="","","全社/EHS")</f>
      </c>
      <c r="O232" s="22">
        <f>IF($K232="","",'History Logs'!F31)</f>
      </c>
      <c r="P232" s="23">
        <f>IF($K232="","",'History Logs'!G31)</f>
      </c>
      <c r="Q232">
        <f>IF($K232="","",'History Logs'!H31)</f>
      </c>
      <c r="R232">
        <f>IF(Q232="期限超過","即時Aktualizovat・是正対応",IF(Q232="期限切迫","実施準備・Supervisor部署確認",""))</f>
      </c>
    </row>
    <row r="233">
      <c r="K233">
        <f>IF('History Logs'!A32="","","法令義務")</f>
      </c>
      <c r="L233">
        <f>IF($K233="","",'History Logs'!A32)</f>
      </c>
      <c r="M233">
        <f>IF($K233="","",'History Logs'!C32)</f>
      </c>
      <c r="N233">
        <f>IF($K233="","","全社/EHS")</f>
      </c>
      <c r="O233" s="22">
        <f>IF($K233="","",'History Logs'!F32)</f>
      </c>
      <c r="P233" s="23">
        <f>IF($K233="","",'History Logs'!G32)</f>
      </c>
      <c r="Q233">
        <f>IF($K233="","",'History Logs'!H32)</f>
      </c>
      <c r="R233">
        <f>IF(Q233="期限超過","即時Aktualizovat・是正対応",IF(Q233="期限切迫","実施準備・Supervisor部署確認",""))</f>
      </c>
    </row>
    <row r="234">
      <c r="K234">
        <f>IF('History Logs'!A33="","","法令義務")</f>
      </c>
      <c r="L234">
        <f>IF($K234="","",'History Logs'!A33)</f>
      </c>
      <c r="M234">
        <f>IF($K234="","",'History Logs'!C33)</f>
      </c>
      <c r="N234">
        <f>IF($K234="","","全社/EHS")</f>
      </c>
      <c r="O234" s="22">
        <f>IF($K234="","",'History Logs'!F33)</f>
      </c>
      <c r="P234" s="23">
        <f>IF($K234="","",'History Logs'!G33)</f>
      </c>
      <c r="Q234">
        <f>IF($K234="","",'History Logs'!H33)</f>
      </c>
      <c r="R234">
        <f>IF(Q234="期限超過","即時Aktualizovat・是正対応",IF(Q234="期限切迫","実施準備・Supervisor部署確認",""))</f>
      </c>
    </row>
    <row r="235">
      <c r="K235">
        <f>IF('History Logs'!A34="","","法令義務")</f>
      </c>
      <c r="L235">
        <f>IF($K235="","",'History Logs'!A34)</f>
      </c>
      <c r="M235">
        <f>IF($K235="","",'History Logs'!C34)</f>
      </c>
      <c r="N235">
        <f>IF($K235="","","全社/EHS")</f>
      </c>
      <c r="O235" s="22">
        <f>IF($K235="","",'History Logs'!F34)</f>
      </c>
      <c r="P235" s="23">
        <f>IF($K235="","",'History Logs'!G34)</f>
      </c>
      <c r="Q235">
        <f>IF($K235="","",'History Logs'!H34)</f>
      </c>
      <c r="R235">
        <f>IF(Q235="期限超過","即時Aktualizovat・是正対応",IF(Q235="期限切迫","実施準備・Supervisor部署確認",""))</f>
      </c>
    </row>
    <row r="236">
      <c r="K236">
        <f>IF('History Logs'!A35="","","法令義務")</f>
      </c>
      <c r="L236">
        <f>IF($K236="","",'History Logs'!A35)</f>
      </c>
      <c r="M236">
        <f>IF($K236="","",'History Logs'!C35)</f>
      </c>
      <c r="N236">
        <f>IF($K236="","","全社/EHS")</f>
      </c>
      <c r="O236" s="22">
        <f>IF($K236="","",'History Logs'!F35)</f>
      </c>
      <c r="P236" s="23">
        <f>IF($K236="","",'History Logs'!G35)</f>
      </c>
      <c r="Q236">
        <f>IF($K236="","",'History Logs'!H35)</f>
      </c>
      <c r="R236">
        <f>IF(Q236="期限超過","即時Aktualizovat・是正対応",IF(Q236="期限切迫","実施準備・Supervisor部署確認",""))</f>
      </c>
    </row>
    <row r="237">
      <c r="K237">
        <f>IF('History Logs'!A36="","","法令義務")</f>
      </c>
      <c r="L237">
        <f>IF($K237="","",'History Logs'!A36)</f>
      </c>
      <c r="M237">
        <f>IF($K237="","",'History Logs'!C36)</f>
      </c>
      <c r="N237">
        <f>IF($K237="","","全社/EHS")</f>
      </c>
      <c r="O237" s="22">
        <f>IF($K237="","",'History Logs'!F36)</f>
      </c>
      <c r="P237" s="23">
        <f>IF($K237="","",'History Logs'!G36)</f>
      </c>
      <c r="Q237">
        <f>IF($K237="","",'History Logs'!H36)</f>
      </c>
      <c r="R237">
        <f>IF(Q237="期限超過","即時Aktualizovat・是正対応",IF(Q237="期限切迫","実施準備・Supervisor部署確認",""))</f>
      </c>
    </row>
    <row r="238">
      <c r="K238">
        <f>IF('History Logs'!A37="","","法令義務")</f>
      </c>
      <c r="L238">
        <f>IF($K238="","",'History Logs'!A37)</f>
      </c>
      <c r="M238">
        <f>IF($K238="","",'History Logs'!C37)</f>
      </c>
      <c r="N238">
        <f>IF($K238="","","全社/EHS")</f>
      </c>
      <c r="O238" s="22">
        <f>IF($K238="","",'History Logs'!F37)</f>
      </c>
      <c r="P238" s="23">
        <f>IF($K238="","",'History Logs'!G37)</f>
      </c>
      <c r="Q238">
        <f>IF($K238="","",'History Logs'!H37)</f>
      </c>
      <c r="R238">
        <f>IF(Q238="期限超過","即時Aktualizovat・是正対応",IF(Q238="期限切迫","実施準備・Supervisor部署確認",""))</f>
      </c>
    </row>
    <row r="239">
      <c r="K239">
        <f>IF('History Logs'!A38="","","法令義務")</f>
      </c>
      <c r="L239">
        <f>IF($K239="","",'History Logs'!A38)</f>
      </c>
      <c r="M239">
        <f>IF($K239="","",'History Logs'!C38)</f>
      </c>
      <c r="N239">
        <f>IF($K239="","","全社/EHS")</f>
      </c>
      <c r="O239" s="22">
        <f>IF($K239="","",'History Logs'!F38)</f>
      </c>
      <c r="P239" s="23">
        <f>IF($K239="","",'History Logs'!G38)</f>
      </c>
      <c r="Q239">
        <f>IF($K239="","",'History Logs'!H38)</f>
      </c>
      <c r="R239">
        <f>IF(Q239="期限超過","即時Aktualizovat・是正対応",IF(Q239="期限切迫","実施準備・Supervisor部署確認",""))</f>
      </c>
    </row>
    <row r="240">
      <c r="K240">
        <f>IF('History Logs'!A39="","","法令義務")</f>
      </c>
      <c r="L240">
        <f>IF($K240="","",'History Logs'!A39)</f>
      </c>
      <c r="M240">
        <f>IF($K240="","",'History Logs'!C39)</f>
      </c>
      <c r="N240">
        <f>IF($K240="","","全社/EHS")</f>
      </c>
      <c r="O240" s="22">
        <f>IF($K240="","",'History Logs'!F39)</f>
      </c>
      <c r="P240" s="23">
        <f>IF($K240="","",'History Logs'!G39)</f>
      </c>
      <c r="Q240">
        <f>IF($K240="","",'History Logs'!H39)</f>
      </c>
      <c r="R240">
        <f>IF(Q240="期限超過","即時Aktualizovat・是正対応",IF(Q240="期限切迫","実施準備・Supervisor部署確認",""))</f>
      </c>
    </row>
    <row r="241">
      <c r="K241">
        <f>IF('History Logs'!A40="","","法令義務")</f>
      </c>
      <c r="L241">
        <f>IF($K241="","",'History Logs'!A40)</f>
      </c>
      <c r="M241">
        <f>IF($K241="","",'History Logs'!C40)</f>
      </c>
      <c r="N241">
        <f>IF($K241="","","全社/EHS")</f>
      </c>
      <c r="O241" s="22">
        <f>IF($K241="","",'History Logs'!F40)</f>
      </c>
      <c r="P241" s="23">
        <f>IF($K241="","",'History Logs'!G40)</f>
      </c>
      <c r="Q241">
        <f>IF($K241="","",'History Logs'!H40)</f>
      </c>
      <c r="R241">
        <f>IF(Q241="期限超過","即時Aktualizovat・是正対応",IF(Q241="期限切迫","実施準備・Supervisor部署確認",""))</f>
      </c>
    </row>
    <row r="242">
      <c r="K242">
        <f>IF('History Logs'!A41="","","法令義務")</f>
      </c>
      <c r="L242">
        <f>IF($K242="","",'History Logs'!A41)</f>
      </c>
      <c r="M242">
        <f>IF($K242="","",'History Logs'!C41)</f>
      </c>
      <c r="N242">
        <f>IF($K242="","","全社/EHS")</f>
      </c>
      <c r="O242" s="22">
        <f>IF($K242="","",'History Logs'!F41)</f>
      </c>
      <c r="P242" s="23">
        <f>IF($K242="","",'History Logs'!G41)</f>
      </c>
      <c r="Q242">
        <f>IF($K242="","",'History Logs'!H41)</f>
      </c>
      <c r="R242">
        <f>IF(Q242="期限超過","即時Aktualizovat・是正対応",IF(Q242="期限切迫","実施準備・Supervisor部署確認",""))</f>
      </c>
    </row>
    <row r="243">
      <c r="K243">
        <f>IF('History Logs'!A42="","","法令義務")</f>
      </c>
      <c r="L243">
        <f>IF($K243="","",'History Logs'!A42)</f>
      </c>
      <c r="M243">
        <f>IF($K243="","",'History Logs'!C42)</f>
      </c>
      <c r="N243">
        <f>IF($K243="","","全社/EHS")</f>
      </c>
      <c r="O243" s="22">
        <f>IF($K243="","",'History Logs'!F42)</f>
      </c>
      <c r="P243" s="23">
        <f>IF($K243="","",'History Logs'!G42)</f>
      </c>
      <c r="Q243">
        <f>IF($K243="","",'History Logs'!H42)</f>
      </c>
      <c r="R243">
        <f>IF(Q243="期限超過","即時Aktualizovat・是正対応",IF(Q243="期限切迫","実施準備・Supervisor部署確認",""))</f>
      </c>
    </row>
    <row r="244">
      <c r="K244">
        <f>IF('History Logs'!A43="","","法令義務")</f>
      </c>
      <c r="L244">
        <f>IF($K244="","",'History Logs'!A43)</f>
      </c>
      <c r="M244">
        <f>IF($K244="","",'History Logs'!C43)</f>
      </c>
      <c r="N244">
        <f>IF($K244="","","全社/EHS")</f>
      </c>
      <c r="O244" s="22">
        <f>IF($K244="","",'History Logs'!F43)</f>
      </c>
      <c r="P244" s="23">
        <f>IF($K244="","",'History Logs'!G43)</f>
      </c>
      <c r="Q244">
        <f>IF($K244="","",'History Logs'!H43)</f>
      </c>
      <c r="R244">
        <f>IF(Q244="期限超過","即時Aktualizovat・是正対応",IF(Q244="期限切迫","実施準備・Supervisor部署確認",""))</f>
      </c>
    </row>
    <row r="245">
      <c r="K245">
        <f>IF('History Logs'!A44="","","法令義務")</f>
      </c>
      <c r="L245">
        <f>IF($K245="","",'History Logs'!A44)</f>
      </c>
      <c r="M245">
        <f>IF($K245="","",'History Logs'!C44)</f>
      </c>
      <c r="N245">
        <f>IF($K245="","","全社/EHS")</f>
      </c>
      <c r="O245" s="22">
        <f>IF($K245="","",'History Logs'!F44)</f>
      </c>
      <c r="P245" s="23">
        <f>IF($K245="","",'History Logs'!G44)</f>
      </c>
      <c r="Q245">
        <f>IF($K245="","",'History Logs'!H44)</f>
      </c>
      <c r="R245">
        <f>IF(Q245="期限超過","即時Aktualizovat・是正対応",IF(Q245="期限切迫","実施準備・Supervisor部署確認",""))</f>
      </c>
    </row>
    <row r="246">
      <c r="K246">
        <f>IF('History Logs'!A45="","","法令義務")</f>
      </c>
      <c r="L246">
        <f>IF($K246="","",'History Logs'!A45)</f>
      </c>
      <c r="M246">
        <f>IF($K246="","",'History Logs'!C45)</f>
      </c>
      <c r="N246">
        <f>IF($K246="","","全社/EHS")</f>
      </c>
      <c r="O246" s="22">
        <f>IF($K246="","",'History Logs'!F45)</f>
      </c>
      <c r="P246" s="23">
        <f>IF($K246="","",'History Logs'!G45)</f>
      </c>
      <c r="Q246">
        <f>IF($K246="","",'History Logs'!H45)</f>
      </c>
      <c r="R246">
        <f>IF(Q246="期限超過","即時Aktualizovat・是正対応",IF(Q246="期限切迫","実施準備・Supervisor部署確認",""))</f>
      </c>
    </row>
    <row r="247">
      <c r="K247">
        <f>IF('History Logs'!A46="","","法令義務")</f>
      </c>
      <c r="L247">
        <f>IF($K247="","",'History Logs'!A46)</f>
      </c>
      <c r="M247">
        <f>IF($K247="","",'History Logs'!C46)</f>
      </c>
      <c r="N247">
        <f>IF($K247="","","全社/EHS")</f>
      </c>
      <c r="O247" s="22">
        <f>IF($K247="","",'History Logs'!F46)</f>
      </c>
      <c r="P247" s="23">
        <f>IF($K247="","",'History Logs'!G46)</f>
      </c>
      <c r="Q247">
        <f>IF($K247="","",'History Logs'!H46)</f>
      </c>
      <c r="R247">
        <f>IF(Q247="期限超過","即時Aktualizovat・是正対応",IF(Q247="期限切迫","実施準備・Supervisor部署確認",""))</f>
      </c>
    </row>
    <row r="248">
      <c r="K248">
        <f>IF('History Logs'!A47="","","法令義務")</f>
      </c>
      <c r="L248">
        <f>IF($K248="","",'History Logs'!A47)</f>
      </c>
      <c r="M248">
        <f>IF($K248="","",'History Logs'!C47)</f>
      </c>
      <c r="N248">
        <f>IF($K248="","","全社/EHS")</f>
      </c>
      <c r="O248" s="22">
        <f>IF($K248="","",'History Logs'!F47)</f>
      </c>
      <c r="P248" s="23">
        <f>IF($K248="","",'History Logs'!G47)</f>
      </c>
      <c r="Q248">
        <f>IF($K248="","",'History Logs'!H47)</f>
      </c>
      <c r="R248">
        <f>IF(Q248="期限超過","即時Aktualizovat・是正対応",IF(Q248="期限切迫","実施準備・Supervisor部署確認",""))</f>
      </c>
    </row>
    <row r="249">
      <c r="K249">
        <f>IF('History Logs'!A48="","","法令義務")</f>
      </c>
      <c r="L249">
        <f>IF($K249="","",'History Logs'!A48)</f>
      </c>
      <c r="M249">
        <f>IF($K249="","",'History Logs'!C48)</f>
      </c>
      <c r="N249">
        <f>IF($K249="","","全社/EHS")</f>
      </c>
      <c r="O249" s="22">
        <f>IF($K249="","",'History Logs'!F48)</f>
      </c>
      <c r="P249" s="23">
        <f>IF($K249="","",'History Logs'!G48)</f>
      </c>
      <c r="Q249">
        <f>IF($K249="","",'History Logs'!H48)</f>
      </c>
      <c r="R249">
        <f>IF(Q249="期限超過","即時Aktualizovat・是正対応",IF(Q249="期限切迫","実施準備・Supervisor部署確認",""))</f>
      </c>
    </row>
    <row r="250">
      <c r="K250">
        <f>IF('History Logs'!A49="","","法令義務")</f>
      </c>
      <c r="L250">
        <f>IF($K250="","",'History Logs'!A49)</f>
      </c>
      <c r="M250">
        <f>IF($K250="","",'History Logs'!C49)</f>
      </c>
      <c r="N250">
        <f>IF($K250="","","全社/EHS")</f>
      </c>
      <c r="O250" s="22">
        <f>IF($K250="","",'History Logs'!F49)</f>
      </c>
      <c r="P250" s="23">
        <f>IF($K250="","",'History Logs'!G49)</f>
      </c>
      <c r="Q250">
        <f>IF($K250="","",'History Logs'!H49)</f>
      </c>
      <c r="R250">
        <f>IF(Q250="期限超過","即時Aktualizovat・是正対応",IF(Q250="期限切迫","実施準備・Supervisor部署確認",""))</f>
      </c>
    </row>
    <row r="251">
      <c r="K251">
        <f>IF('History Logs'!A50="","","法令義務")</f>
      </c>
      <c r="L251">
        <f>IF($K251="","",'History Logs'!A50)</f>
      </c>
      <c r="M251">
        <f>IF($K251="","",'History Logs'!C50)</f>
      </c>
      <c r="N251">
        <f>IF($K251="","","全社/EHS")</f>
      </c>
      <c r="O251" s="22">
        <f>IF($K251="","",'History Logs'!F50)</f>
      </c>
      <c r="P251" s="23">
        <f>IF($K251="","",'History Logs'!G50)</f>
      </c>
      <c r="Q251">
        <f>IF($K251="","",'History Logs'!H50)</f>
      </c>
      <c r="R251">
        <f>IF(Q251="期限超過","即時Aktualizovat・是正対応",IF(Q251="期限切迫","実施準備・Supervisor部署確認",""))</f>
      </c>
    </row>
    <row r="252">
      <c r="K252">
        <f>IF('History Logs'!A51="","","法令義務")</f>
      </c>
      <c r="L252">
        <f>IF($K252="","",'History Logs'!A51)</f>
      </c>
      <c r="M252">
        <f>IF($K252="","",'History Logs'!C51)</f>
      </c>
      <c r="N252">
        <f>IF($K252="","","全社/EHS")</f>
      </c>
      <c r="O252" s="22">
        <f>IF($K252="","",'History Logs'!F51)</f>
      </c>
      <c r="P252" s="23">
        <f>IF($K252="","",'History Logs'!G51)</f>
      </c>
      <c r="Q252">
        <f>IF($K252="","",'History Logs'!H51)</f>
      </c>
      <c r="R252">
        <f>IF(Q252="期限超過","即時Aktualizovat・是正対応",IF(Q252="期限切迫","実施準備・Supervisor部署確認",""))</f>
      </c>
    </row>
    <row r="253">
      <c r="K253">
        <f>IF('History Logs'!A52="","","法令義務")</f>
      </c>
      <c r="L253">
        <f>IF($K253="","",'History Logs'!A52)</f>
      </c>
      <c r="M253">
        <f>IF($K253="","",'History Logs'!C52)</f>
      </c>
      <c r="N253">
        <f>IF($K253="","","全社/EHS")</f>
      </c>
      <c r="O253" s="22">
        <f>IF($K253="","",'History Logs'!F52)</f>
      </c>
      <c r="P253" s="23">
        <f>IF($K253="","",'History Logs'!G52)</f>
      </c>
      <c r="Q253">
        <f>IF($K253="","",'History Logs'!H52)</f>
      </c>
      <c r="R253">
        <f>IF(Q253="期限超過","即時Aktualizovat・是正対応",IF(Q253="期限切迫","実施準備・Supervisor部署確認",""))</f>
      </c>
    </row>
    <row r="254">
      <c r="K254">
        <f>IF('History Logs'!A53="","","法令義務")</f>
      </c>
      <c r="L254">
        <f>IF($K254="","",'History Logs'!A53)</f>
      </c>
      <c r="M254">
        <f>IF($K254="","",'History Logs'!C53)</f>
      </c>
      <c r="N254">
        <f>IF($K254="","","全社/EHS")</f>
      </c>
      <c r="O254" s="22">
        <f>IF($K254="","",'History Logs'!F53)</f>
      </c>
      <c r="P254" s="23">
        <f>IF($K254="","",'History Logs'!G53)</f>
      </c>
      <c r="Q254">
        <f>IF($K254="","",'History Logs'!H53)</f>
      </c>
      <c r="R254">
        <f>IF(Q254="期限超過","即時Aktualizovat・是正対応",IF(Q254="期限切迫","実施準備・Supervisor部署確認",""))</f>
      </c>
    </row>
    <row r="255">
      <c r="K255">
        <f>IF('History Logs'!A54="","","法令義務")</f>
      </c>
      <c r="L255">
        <f>IF($K255="","",'History Logs'!A54)</f>
      </c>
      <c r="M255">
        <f>IF($K255="","",'History Logs'!C54)</f>
      </c>
      <c r="N255">
        <f>IF($K255="","","全社/EHS")</f>
      </c>
      <c r="O255" s="22">
        <f>IF($K255="","",'History Logs'!F54)</f>
      </c>
      <c r="P255" s="23">
        <f>IF($K255="","",'History Logs'!G54)</f>
      </c>
      <c r="Q255">
        <f>IF($K255="","",'History Logs'!H54)</f>
      </c>
      <c r="R255">
        <f>IF(Q255="期限超過","即時Aktualizovat・是正対応",IF(Q255="期限切迫","実施準備・Supervisor部署確認",""))</f>
      </c>
    </row>
    <row r="256">
      <c r="K256">
        <f>IF('History Logs'!A55="","","法令義務")</f>
      </c>
      <c r="L256">
        <f>IF($K256="","",'History Logs'!A55)</f>
      </c>
      <c r="M256">
        <f>IF($K256="","",'History Logs'!C55)</f>
      </c>
      <c r="N256">
        <f>IF($K256="","","全社/EHS")</f>
      </c>
      <c r="O256" s="22">
        <f>IF($K256="","",'History Logs'!F55)</f>
      </c>
      <c r="P256" s="23">
        <f>IF($K256="","",'History Logs'!G55)</f>
      </c>
      <c r="Q256">
        <f>IF($K256="","",'History Logs'!H55)</f>
      </c>
      <c r="R256">
        <f>IF(Q256="期限超過","即時Aktualizovat・是正対応",IF(Q256="期限切迫","実施準備・Supervisor部署確認",""))</f>
      </c>
    </row>
    <row r="257">
      <c r="K257">
        <f>IF('History Logs'!A56="","","法令義務")</f>
      </c>
      <c r="L257">
        <f>IF($K257="","",'History Logs'!A56)</f>
      </c>
      <c r="M257">
        <f>IF($K257="","",'History Logs'!C56)</f>
      </c>
      <c r="N257">
        <f>IF($K257="","","全社/EHS")</f>
      </c>
      <c r="O257" s="22">
        <f>IF($K257="","",'History Logs'!F56)</f>
      </c>
      <c r="P257" s="23">
        <f>IF($K257="","",'History Logs'!G56)</f>
      </c>
      <c r="Q257">
        <f>IF($K257="","",'History Logs'!H56)</f>
      </c>
      <c r="R257">
        <f>IF(Q257="期限超過","即時Aktualizovat・是正対応",IF(Q257="期限切迫","実施準備・Supervisor部署確認",""))</f>
      </c>
    </row>
    <row r="258">
      <c r="K258">
        <f>IF('History Logs'!A57="","","法令義務")</f>
      </c>
      <c r="L258">
        <f>IF($K258="","",'History Logs'!A57)</f>
      </c>
      <c r="M258">
        <f>IF($K258="","",'History Logs'!C57)</f>
      </c>
      <c r="N258">
        <f>IF($K258="","","全社/EHS")</f>
      </c>
      <c r="O258" s="22">
        <f>IF($K258="","",'History Logs'!F57)</f>
      </c>
      <c r="P258" s="23">
        <f>IF($K258="","",'History Logs'!G57)</f>
      </c>
      <c r="Q258">
        <f>IF($K258="","",'History Logs'!H57)</f>
      </c>
      <c r="R258">
        <f>IF(Q258="期限超過","即時Aktualizovat・是正対応",IF(Q258="期限切迫","実施準備・Supervisor部署確認",""))</f>
      </c>
    </row>
    <row r="259">
      <c r="K259">
        <f>IF('History Logs'!A58="","","法令義務")</f>
      </c>
      <c r="L259">
        <f>IF($K259="","",'History Logs'!A58)</f>
      </c>
      <c r="M259">
        <f>IF($K259="","",'History Logs'!C58)</f>
      </c>
      <c r="N259">
        <f>IF($K259="","","全社/EHS")</f>
      </c>
      <c r="O259" s="22">
        <f>IF($K259="","",'History Logs'!F58)</f>
      </c>
      <c r="P259" s="23">
        <f>IF($K259="","",'History Logs'!G58)</f>
      </c>
      <c r="Q259">
        <f>IF($K259="","",'History Logs'!H58)</f>
      </c>
      <c r="R259">
        <f>IF(Q259="期限超過","即時Aktualizovat・是正対応",IF(Q259="期限切迫","実施準備・Supervisor部署確認",""))</f>
      </c>
    </row>
    <row r="260">
      <c r="K260">
        <f>IF('History Logs'!A59="","","法令義務")</f>
      </c>
      <c r="L260">
        <f>IF($K260="","",'History Logs'!A59)</f>
      </c>
      <c r="M260">
        <f>IF($K260="","",'History Logs'!C59)</f>
      </c>
      <c r="N260">
        <f>IF($K260="","","全社/EHS")</f>
      </c>
      <c r="O260" s="22">
        <f>IF($K260="","",'History Logs'!F59)</f>
      </c>
      <c r="P260" s="23">
        <f>IF($K260="","",'History Logs'!G59)</f>
      </c>
      <c r="Q260">
        <f>IF($K260="","",'History Logs'!H59)</f>
      </c>
      <c r="R260">
        <f>IF(Q260="期限超過","即時Aktualizovat・是正対応",IF(Q260="期限切迫","実施準備・Supervisor部署確認",""))</f>
      </c>
    </row>
    <row r="261">
      <c r="K261">
        <f>IF('History Logs'!A60="","","法令義務")</f>
      </c>
      <c r="L261">
        <f>IF($K261="","",'History Logs'!A60)</f>
      </c>
      <c r="M261">
        <f>IF($K261="","",'History Logs'!C60)</f>
      </c>
      <c r="N261">
        <f>IF($K261="","","全社/EHS")</f>
      </c>
      <c r="O261" s="22">
        <f>IF($K261="","",'History Logs'!F60)</f>
      </c>
      <c r="P261" s="23">
        <f>IF($K261="","",'History Logs'!G60)</f>
      </c>
      <c r="Q261">
        <f>IF($K261="","",'History Logs'!H60)</f>
      </c>
      <c r="R261">
        <f>IF(Q261="期限超過","即時Aktualizovat・是正対応",IF(Q261="期限切迫","実施準備・Supervisor部署確認",""))</f>
      </c>
    </row>
    <row r="262">
      <c r="K262">
        <f>IF('History Logs'!A61="","","法令義務")</f>
      </c>
      <c r="L262">
        <f>IF($K262="","",'History Logs'!A61)</f>
      </c>
      <c r="M262">
        <f>IF($K262="","",'History Logs'!C61)</f>
      </c>
      <c r="N262">
        <f>IF($K262="","","全社/EHS")</f>
      </c>
      <c r="O262" s="22">
        <f>IF($K262="","",'History Logs'!F61)</f>
      </c>
      <c r="P262" s="23">
        <f>IF($K262="","",'History Logs'!G61)</f>
      </c>
      <c r="Q262">
        <f>IF($K262="","",'History Logs'!H61)</f>
      </c>
      <c r="R262">
        <f>IF(Q262="期限超過","即時Aktualizovat・是正対応",IF(Q262="期限切迫","実施準備・Supervisor部署確認",""))</f>
      </c>
    </row>
    <row r="263">
      <c r="K263">
        <f>IF('History Logs'!A62="","","法令義務")</f>
      </c>
      <c r="L263">
        <f>IF($K263="","",'History Logs'!A62)</f>
      </c>
      <c r="M263">
        <f>IF($K263="","",'History Logs'!C62)</f>
      </c>
      <c r="N263">
        <f>IF($K263="","","全社/EHS")</f>
      </c>
      <c r="O263" s="22">
        <f>IF($K263="","",'History Logs'!F62)</f>
      </c>
      <c r="P263" s="23">
        <f>IF($K263="","",'History Logs'!G62)</f>
      </c>
      <c r="Q263">
        <f>IF($K263="","",'History Logs'!H62)</f>
      </c>
      <c r="R263">
        <f>IF(Q263="期限超過","即時Aktualizovat・是正対応",IF(Q263="期限切迫","実施準備・Supervisor部署確認",""))</f>
      </c>
    </row>
    <row r="264">
      <c r="K264">
        <f>IF('History Logs'!A63="","","法令義務")</f>
      </c>
      <c r="L264">
        <f>IF($K264="","",'History Logs'!A63)</f>
      </c>
      <c r="M264">
        <f>IF($K264="","",'History Logs'!C63)</f>
      </c>
      <c r="N264">
        <f>IF($K264="","","全社/EHS")</f>
      </c>
      <c r="O264" s="22">
        <f>IF($K264="","",'History Logs'!F63)</f>
      </c>
      <c r="P264" s="23">
        <f>IF($K264="","",'History Logs'!G63)</f>
      </c>
      <c r="Q264">
        <f>IF($K264="","",'History Logs'!H63)</f>
      </c>
      <c r="R264">
        <f>IF(Q264="期限超過","即時Aktualizovat・是正対応",IF(Q264="期限切迫","実施準備・Supervisor部署確認",""))</f>
      </c>
    </row>
    <row r="265">
      <c r="K265">
        <f>IF('History Logs'!A64="","","法令義務")</f>
      </c>
      <c r="L265">
        <f>IF($K265="","",'History Logs'!A64)</f>
      </c>
      <c r="M265">
        <f>IF($K265="","",'History Logs'!C64)</f>
      </c>
      <c r="N265">
        <f>IF($K265="","","全社/EHS")</f>
      </c>
      <c r="O265" s="22">
        <f>IF($K265="","",'History Logs'!F64)</f>
      </c>
      <c r="P265" s="23">
        <f>IF($K265="","",'History Logs'!G64)</f>
      </c>
      <c r="Q265">
        <f>IF($K265="","",'History Logs'!H64)</f>
      </c>
      <c r="R265">
        <f>IF(Q265="期限超過","即時Aktualizovat・是正対応",IF(Q265="期限切迫","実施準備・Supervisor部署確認",""))</f>
      </c>
    </row>
    <row r="266">
      <c r="K266">
        <f>IF('History Logs'!A65="","","法令義務")</f>
      </c>
      <c r="L266">
        <f>IF($K266="","",'History Logs'!A65)</f>
      </c>
      <c r="M266">
        <f>IF($K266="","",'History Logs'!C65)</f>
      </c>
      <c r="N266">
        <f>IF($K266="","","全社/EHS")</f>
      </c>
      <c r="O266" s="22">
        <f>IF($K266="","",'History Logs'!F65)</f>
      </c>
      <c r="P266" s="23">
        <f>IF($K266="","",'History Logs'!G65)</f>
      </c>
      <c r="Q266">
        <f>IF($K266="","",'History Logs'!H65)</f>
      </c>
      <c r="R266">
        <f>IF(Q266="期限超過","即時Aktualizovat・是正対応",IF(Q266="期限切迫","実施準備・Supervisor部署確認",""))</f>
      </c>
    </row>
    <row r="267">
      <c r="K267">
        <f>IF('History Logs'!A66="","","法令義務")</f>
      </c>
      <c r="L267">
        <f>IF($K267="","",'History Logs'!A66)</f>
      </c>
      <c r="M267">
        <f>IF($K267="","",'History Logs'!C66)</f>
      </c>
      <c r="N267">
        <f>IF($K267="","","全社/EHS")</f>
      </c>
      <c r="O267" s="22">
        <f>IF($K267="","",'History Logs'!F66)</f>
      </c>
      <c r="P267" s="23">
        <f>IF($K267="","",'History Logs'!G66)</f>
      </c>
      <c r="Q267">
        <f>IF($K267="","",'History Logs'!H66)</f>
      </c>
      <c r="R267">
        <f>IF(Q267="期限超過","即時Aktualizovat・是正対応",IF(Q267="期限切迫","実施準備・Supervisor部署確認",""))</f>
      </c>
    </row>
    <row r="268">
      <c r="K268">
        <f>IF('History Logs'!A67="","","法令義務")</f>
      </c>
      <c r="L268">
        <f>IF($K268="","",'History Logs'!A67)</f>
      </c>
      <c r="M268">
        <f>IF($K268="","",'History Logs'!C67)</f>
      </c>
      <c r="N268">
        <f>IF($K268="","","全社/EHS")</f>
      </c>
      <c r="O268" s="22">
        <f>IF($K268="","",'History Logs'!F67)</f>
      </c>
      <c r="P268" s="23">
        <f>IF($K268="","",'History Logs'!G67)</f>
      </c>
      <c r="Q268">
        <f>IF($K268="","",'History Logs'!H67)</f>
      </c>
      <c r="R268">
        <f>IF(Q268="期限超過","即時Aktualizovat・是正対応",IF(Q268="期限切迫","実施準備・Supervisor部署確認",""))</f>
      </c>
    </row>
    <row r="269">
      <c r="K269">
        <f>IF('History Logs'!A68="","","法令義務")</f>
      </c>
      <c r="L269">
        <f>IF($K269="","",'History Logs'!A68)</f>
      </c>
      <c r="M269">
        <f>IF($K269="","",'History Logs'!C68)</f>
      </c>
      <c r="N269">
        <f>IF($K269="","","全社/EHS")</f>
      </c>
      <c r="O269" s="22">
        <f>IF($K269="","",'History Logs'!F68)</f>
      </c>
      <c r="P269" s="23">
        <f>IF($K269="","",'History Logs'!G68)</f>
      </c>
      <c r="Q269">
        <f>IF($K269="","",'History Logs'!H68)</f>
      </c>
      <c r="R269">
        <f>IF(Q269="期限超過","即時Aktualizovat・是正対応",IF(Q269="期限切迫","実施準備・Supervisor部署確認",""))</f>
      </c>
    </row>
    <row r="270">
      <c r="K270">
        <f>IF('History Logs'!A69="","","法令義務")</f>
      </c>
      <c r="L270">
        <f>IF($K270="","",'History Logs'!A69)</f>
      </c>
      <c r="M270">
        <f>IF($K270="","",'History Logs'!C69)</f>
      </c>
      <c r="N270">
        <f>IF($K270="","","全社/EHS")</f>
      </c>
      <c r="O270" s="22">
        <f>IF($K270="","",'History Logs'!F69)</f>
      </c>
      <c r="P270" s="23">
        <f>IF($K270="","",'History Logs'!G69)</f>
      </c>
      <c r="Q270">
        <f>IF($K270="","",'History Logs'!H69)</f>
      </c>
      <c r="R270">
        <f>IF(Q270="期限超過","即時Aktualizovat・是正対応",IF(Q270="期限切迫","実施準備・Supervisor部署確認",""))</f>
      </c>
    </row>
    <row r="271">
      <c r="K271">
        <f>IF('History Logs'!A70="","","法令義務")</f>
      </c>
      <c r="L271">
        <f>IF($K271="","",'History Logs'!A70)</f>
      </c>
      <c r="M271">
        <f>IF($K271="","",'History Logs'!C70)</f>
      </c>
      <c r="N271">
        <f>IF($K271="","","全社/EHS")</f>
      </c>
      <c r="O271" s="22">
        <f>IF($K271="","",'History Logs'!F70)</f>
      </c>
      <c r="P271" s="23">
        <f>IF($K271="","",'History Logs'!G70)</f>
      </c>
      <c r="Q271">
        <f>IF($K271="","",'History Logs'!H70)</f>
      </c>
      <c r="R271">
        <f>IF(Q271="期限超過","即時Aktualizovat・是正対応",IF(Q271="期限切迫","実施準備・Supervisor部署確認",""))</f>
      </c>
    </row>
    <row r="272">
      <c r="K272">
        <f>IF('History Logs'!A71="","","法令義務")</f>
      </c>
      <c r="L272">
        <f>IF($K272="","",'History Logs'!A71)</f>
      </c>
      <c r="M272">
        <f>IF($K272="","",'History Logs'!C71)</f>
      </c>
      <c r="N272">
        <f>IF($K272="","","全社/EHS")</f>
      </c>
      <c r="O272" s="22">
        <f>IF($K272="","",'History Logs'!F71)</f>
      </c>
      <c r="P272" s="23">
        <f>IF($K272="","",'History Logs'!G71)</f>
      </c>
      <c r="Q272">
        <f>IF($K272="","",'History Logs'!H71)</f>
      </c>
      <c r="R272">
        <f>IF(Q272="期限超過","即時Aktualizovat・是正対応",IF(Q272="期限切迫","実施準備・Supervisor部署確認",""))</f>
      </c>
    </row>
    <row r="273">
      <c r="K273">
        <f>IF('History Logs'!A72="","","法令義務")</f>
      </c>
      <c r="L273">
        <f>IF($K273="","",'History Logs'!A72)</f>
      </c>
      <c r="M273">
        <f>IF($K273="","",'History Logs'!C72)</f>
      </c>
      <c r="N273">
        <f>IF($K273="","","全社/EHS")</f>
      </c>
      <c r="O273" s="22">
        <f>IF($K273="","",'History Logs'!F72)</f>
      </c>
      <c r="P273" s="23">
        <f>IF($K273="","",'History Logs'!G72)</f>
      </c>
      <c r="Q273">
        <f>IF($K273="","",'History Logs'!H72)</f>
      </c>
      <c r="R273">
        <f>IF(Q273="期限超過","即時Aktualizovat・是正対応",IF(Q273="期限切迫","実施準備・Supervisor部署確認",""))</f>
      </c>
    </row>
    <row r="274">
      <c r="K274">
        <f>IF('History Logs'!A73="","","法令義務")</f>
      </c>
      <c r="L274">
        <f>IF($K274="","",'History Logs'!A73)</f>
      </c>
      <c r="M274">
        <f>IF($K274="","",'History Logs'!C73)</f>
      </c>
      <c r="N274">
        <f>IF($K274="","","全社/EHS")</f>
      </c>
      <c r="O274" s="22">
        <f>IF($K274="","",'History Logs'!F73)</f>
      </c>
      <c r="P274" s="23">
        <f>IF($K274="","",'History Logs'!G73)</f>
      </c>
      <c r="Q274">
        <f>IF($K274="","",'History Logs'!H73)</f>
      </c>
      <c r="R274">
        <f>IF(Q274="期限超過","即時Aktualizovat・是正対応",IF(Q274="期限切迫","実施準備・Supervisor部署確認",""))</f>
      </c>
    </row>
    <row r="275">
      <c r="K275">
        <f>IF('History Logs'!A74="","","法令義務")</f>
      </c>
      <c r="L275">
        <f>IF($K275="","",'History Logs'!A74)</f>
      </c>
      <c r="M275">
        <f>IF($K275="","",'History Logs'!C74)</f>
      </c>
      <c r="N275">
        <f>IF($K275="","","全社/EHS")</f>
      </c>
      <c r="O275" s="22">
        <f>IF($K275="","",'History Logs'!F74)</f>
      </c>
      <c r="P275" s="23">
        <f>IF($K275="","",'History Logs'!G74)</f>
      </c>
      <c r="Q275">
        <f>IF($K275="","",'History Logs'!H74)</f>
      </c>
      <c r="R275">
        <f>IF(Q275="期限超過","即時Aktualizovat・是正対応",IF(Q275="期限切迫","実施準備・Supervisor部署確認",""))</f>
      </c>
    </row>
    <row r="276">
      <c r="K276">
        <f>IF('History Logs'!A75="","","法令義務")</f>
      </c>
      <c r="L276">
        <f>IF($K276="","",'History Logs'!A75)</f>
      </c>
      <c r="M276">
        <f>IF($K276="","",'History Logs'!C75)</f>
      </c>
      <c r="N276">
        <f>IF($K276="","","全社/EHS")</f>
      </c>
      <c r="O276" s="22">
        <f>IF($K276="","",'History Logs'!F75)</f>
      </c>
      <c r="P276" s="23">
        <f>IF($K276="","",'History Logs'!G75)</f>
      </c>
      <c r="Q276">
        <f>IF($K276="","",'History Logs'!H75)</f>
      </c>
      <c r="R276">
        <f>IF(Q276="期限超過","即時Aktualizovat・是正対応",IF(Q276="期限切迫","実施準備・Supervisor部署確認",""))</f>
      </c>
    </row>
    <row r="277">
      <c r="K277">
        <f>IF('History Logs'!A76="","","法令義務")</f>
      </c>
      <c r="L277">
        <f>IF($K277="","",'History Logs'!A76)</f>
      </c>
      <c r="M277">
        <f>IF($K277="","",'History Logs'!C76)</f>
      </c>
      <c r="N277">
        <f>IF($K277="","","全社/EHS")</f>
      </c>
      <c r="O277" s="22">
        <f>IF($K277="","",'History Logs'!F76)</f>
      </c>
      <c r="P277" s="23">
        <f>IF($K277="","",'History Logs'!G76)</f>
      </c>
      <c r="Q277">
        <f>IF($K277="","",'History Logs'!H76)</f>
      </c>
      <c r="R277">
        <f>IF(Q277="期限超過","即時Aktualizovat・是正対応",IF(Q277="期限切迫","実施準備・Supervisor部署確認",""))</f>
      </c>
    </row>
    <row r="278">
      <c r="K278">
        <f>IF('History Logs'!A77="","","法令義務")</f>
      </c>
      <c r="L278">
        <f>IF($K278="","",'History Logs'!A77)</f>
      </c>
      <c r="M278">
        <f>IF($K278="","",'History Logs'!C77)</f>
      </c>
      <c r="N278">
        <f>IF($K278="","","全社/EHS")</f>
      </c>
      <c r="O278" s="22">
        <f>IF($K278="","",'History Logs'!F77)</f>
      </c>
      <c r="P278" s="23">
        <f>IF($K278="","",'History Logs'!G77)</f>
      </c>
      <c r="Q278">
        <f>IF($K278="","",'History Logs'!H77)</f>
      </c>
      <c r="R278">
        <f>IF(Q278="期限超過","即時Aktualizovat・是正対応",IF(Q278="期限切迫","実施準備・Supervisor部署確認",""))</f>
      </c>
    </row>
    <row r="279">
      <c r="K279">
        <f>IF('History Logs'!A78="","","法令義務")</f>
      </c>
      <c r="L279">
        <f>IF($K279="","",'History Logs'!A78)</f>
      </c>
      <c r="M279">
        <f>IF($K279="","",'History Logs'!C78)</f>
      </c>
      <c r="N279">
        <f>IF($K279="","","全社/EHS")</f>
      </c>
      <c r="O279" s="22">
        <f>IF($K279="","",'History Logs'!F78)</f>
      </c>
      <c r="P279" s="23">
        <f>IF($K279="","",'History Logs'!G78)</f>
      </c>
      <c r="Q279">
        <f>IF($K279="","",'History Logs'!H78)</f>
      </c>
      <c r="R279">
        <f>IF(Q279="期限超過","即時Aktualizovat・是正対応",IF(Q279="期限切迫","実施準備・Supervisor部署確認",""))</f>
      </c>
    </row>
    <row r="280">
      <c r="K280">
        <f>IF('History Logs'!A79="","","法令義務")</f>
      </c>
      <c r="L280">
        <f>IF($K280="","",'History Logs'!A79)</f>
      </c>
      <c r="M280">
        <f>IF($K280="","",'History Logs'!C79)</f>
      </c>
      <c r="N280">
        <f>IF($K280="","","全社/EHS")</f>
      </c>
      <c r="O280" s="22">
        <f>IF($K280="","",'History Logs'!F79)</f>
      </c>
      <c r="P280" s="23">
        <f>IF($K280="","",'History Logs'!G79)</f>
      </c>
      <c r="Q280">
        <f>IF($K280="","",'History Logs'!H79)</f>
      </c>
      <c r="R280">
        <f>IF(Q280="期限超過","即時Aktualizovat・是正対応",IF(Q280="期限切迫","実施準備・Supervisor部署確認",""))</f>
      </c>
    </row>
    <row r="281">
      <c r="K281">
        <f>IF('History Logs'!A80="","","法令義務")</f>
      </c>
      <c r="L281">
        <f>IF($K281="","",'History Logs'!A80)</f>
      </c>
      <c r="M281">
        <f>IF($K281="","",'History Logs'!C80)</f>
      </c>
      <c r="N281">
        <f>IF($K281="","","全社/EHS")</f>
      </c>
      <c r="O281" s="22">
        <f>IF($K281="","",'History Logs'!F80)</f>
      </c>
      <c r="P281" s="23">
        <f>IF($K281="","",'History Logs'!G80)</f>
      </c>
      <c r="Q281">
        <f>IF($K281="","",'History Logs'!H80)</f>
      </c>
      <c r="R281">
        <f>IF(Q281="期限超過","即時Aktualizovat・是正対応",IF(Q281="期限切迫","実施準備・Supervisor部署確認",""))</f>
      </c>
    </row>
    <row r="282">
      <c r="K282">
        <f>IF('History Logs'!A81="","","法令義務")</f>
      </c>
      <c r="L282">
        <f>IF($K282="","",'History Logs'!A81)</f>
      </c>
      <c r="M282">
        <f>IF($K282="","",'History Logs'!C81)</f>
      </c>
      <c r="N282">
        <f>IF($K282="","","全社/EHS")</f>
      </c>
      <c r="O282" s="22">
        <f>IF($K282="","",'History Logs'!F81)</f>
      </c>
      <c r="P282" s="23">
        <f>IF($K282="","",'History Logs'!G81)</f>
      </c>
      <c r="Q282">
        <f>IF($K282="","",'History Logs'!H81)</f>
      </c>
      <c r="R282">
        <f>IF(Q282="期限超過","即時Aktualizovat・是正対応",IF(Q282="期限切迫","実施準備・Supervisor部署確認",""))</f>
      </c>
    </row>
    <row r="283">
      <c r="K283">
        <f>IF('History Logs'!A82="","","法令義務")</f>
      </c>
      <c r="L283">
        <f>IF($K283="","",'History Logs'!A82)</f>
      </c>
      <c r="M283">
        <f>IF($K283="","",'History Logs'!C82)</f>
      </c>
      <c r="N283">
        <f>IF($K283="","","全社/EHS")</f>
      </c>
      <c r="O283" s="22">
        <f>IF($K283="","",'History Logs'!F82)</f>
      </c>
      <c r="P283" s="23">
        <f>IF($K283="","",'History Logs'!G82)</f>
      </c>
      <c r="Q283">
        <f>IF($K283="","",'History Logs'!H82)</f>
      </c>
      <c r="R283">
        <f>IF(Q283="期限超過","即時Aktualizovat・是正対応",IF(Q283="期限切迫","実施準備・Supervisor部署確認",""))</f>
      </c>
    </row>
    <row r="284">
      <c r="K284">
        <f>IF('History Logs'!A83="","","法令義務")</f>
      </c>
      <c r="L284">
        <f>IF($K284="","",'History Logs'!A83)</f>
      </c>
      <c r="M284">
        <f>IF($K284="","",'History Logs'!C83)</f>
      </c>
      <c r="N284">
        <f>IF($K284="","","全社/EHS")</f>
      </c>
      <c r="O284" s="22">
        <f>IF($K284="","",'History Logs'!F83)</f>
      </c>
      <c r="P284" s="23">
        <f>IF($K284="","",'History Logs'!G83)</f>
      </c>
      <c r="Q284">
        <f>IF($K284="","",'History Logs'!H83)</f>
      </c>
      <c r="R284">
        <f>IF(Q284="期限超過","即時Aktualizovat・是正対応",IF(Q284="期限切迫","実施準備・Supervisor部署確認",""))</f>
      </c>
    </row>
    <row r="285">
      <c r="K285">
        <f>IF('History Logs'!A84="","","法令義務")</f>
      </c>
      <c r="L285">
        <f>IF($K285="","",'History Logs'!A84)</f>
      </c>
      <c r="M285">
        <f>IF($K285="","",'History Logs'!C84)</f>
      </c>
      <c r="N285">
        <f>IF($K285="","","全社/EHS")</f>
      </c>
      <c r="O285" s="22">
        <f>IF($K285="","",'History Logs'!F84)</f>
      </c>
      <c r="P285" s="23">
        <f>IF($K285="","",'History Logs'!G84)</f>
      </c>
      <c r="Q285">
        <f>IF($K285="","",'History Logs'!H84)</f>
      </c>
      <c r="R285">
        <f>IF(Q285="期限超過","即時Aktualizovat・是正対応",IF(Q285="期限切迫","実施準備・Supervisor部署確認",""))</f>
      </c>
    </row>
    <row r="286">
      <c r="K286">
        <f>IF('History Logs'!A85="","","法令義務")</f>
      </c>
      <c r="L286">
        <f>IF($K286="","",'History Logs'!A85)</f>
      </c>
      <c r="M286">
        <f>IF($K286="","",'History Logs'!C85)</f>
      </c>
      <c r="N286">
        <f>IF($K286="","","全社/EHS")</f>
      </c>
      <c r="O286" s="22">
        <f>IF($K286="","",'History Logs'!F85)</f>
      </c>
      <c r="P286" s="23">
        <f>IF($K286="","",'History Logs'!G85)</f>
      </c>
      <c r="Q286">
        <f>IF($K286="","",'History Logs'!H85)</f>
      </c>
      <c r="R286">
        <f>IF(Q286="期限超過","即時Aktualizovat・是正対応",IF(Q286="期限切迫","実施準備・Supervisor部署確認",""))</f>
      </c>
    </row>
    <row r="287">
      <c r="K287">
        <f>IF('History Logs'!A86="","","法令義務")</f>
      </c>
      <c r="L287">
        <f>IF($K287="","",'History Logs'!A86)</f>
      </c>
      <c r="M287">
        <f>IF($K287="","",'History Logs'!C86)</f>
      </c>
      <c r="N287">
        <f>IF($K287="","","全社/EHS")</f>
      </c>
      <c r="O287" s="22">
        <f>IF($K287="","",'History Logs'!F86)</f>
      </c>
      <c r="P287" s="23">
        <f>IF($K287="","",'History Logs'!G86)</f>
      </c>
      <c r="Q287">
        <f>IF($K287="","",'History Logs'!H86)</f>
      </c>
      <c r="R287">
        <f>IF(Q287="期限超過","即時Aktualizovat・是正対応",IF(Q287="期限切迫","実施準備・Supervisor部署確認",""))</f>
      </c>
    </row>
    <row r="288">
      <c r="K288">
        <f>IF('History Logs'!A87="","","法令義務")</f>
      </c>
      <c r="L288">
        <f>IF($K288="","",'History Logs'!A87)</f>
      </c>
      <c r="M288">
        <f>IF($K288="","",'History Logs'!C87)</f>
      </c>
      <c r="N288">
        <f>IF($K288="","","全社/EHS")</f>
      </c>
      <c r="O288" s="22">
        <f>IF($K288="","",'History Logs'!F87)</f>
      </c>
      <c r="P288" s="23">
        <f>IF($K288="","",'History Logs'!G87)</f>
      </c>
      <c r="Q288">
        <f>IF($K288="","",'History Logs'!H87)</f>
      </c>
      <c r="R288">
        <f>IF(Q288="期限超過","即時Aktualizovat・是正対応",IF(Q288="期限切迫","実施準備・Supervisor部署確認",""))</f>
      </c>
    </row>
    <row r="289">
      <c r="K289">
        <f>IF('History Logs'!A88="","","法令義務")</f>
      </c>
      <c r="L289">
        <f>IF($K289="","",'History Logs'!A88)</f>
      </c>
      <c r="M289">
        <f>IF($K289="","",'History Logs'!C88)</f>
      </c>
      <c r="N289">
        <f>IF($K289="","","全社/EHS")</f>
      </c>
      <c r="O289" s="22">
        <f>IF($K289="","",'History Logs'!F88)</f>
      </c>
      <c r="P289" s="23">
        <f>IF($K289="","",'History Logs'!G88)</f>
      </c>
      <c r="Q289">
        <f>IF($K289="","",'History Logs'!H88)</f>
      </c>
      <c r="R289">
        <f>IF(Q289="期限超過","即時Aktualizovat・是正対応",IF(Q289="期限切迫","実施準備・Supervisor部署確認",""))</f>
      </c>
    </row>
    <row r="290">
      <c r="K290">
        <f>IF('History Logs'!A89="","","法令義務")</f>
      </c>
      <c r="L290">
        <f>IF($K290="","",'History Logs'!A89)</f>
      </c>
      <c r="M290">
        <f>IF($K290="","",'History Logs'!C89)</f>
      </c>
      <c r="N290">
        <f>IF($K290="","","全社/EHS")</f>
      </c>
      <c r="O290" s="22">
        <f>IF($K290="","",'History Logs'!F89)</f>
      </c>
      <c r="P290" s="23">
        <f>IF($K290="","",'History Logs'!G89)</f>
      </c>
      <c r="Q290">
        <f>IF($K290="","",'History Logs'!H89)</f>
      </c>
      <c r="R290">
        <f>IF(Q290="期限超過","即時Aktualizovat・是正対応",IF(Q290="期限切迫","実施準備・Supervisor部署確認",""))</f>
      </c>
    </row>
    <row r="291">
      <c r="K291">
        <f>IF('History Logs'!A90="","","法令義務")</f>
      </c>
      <c r="L291">
        <f>IF($K291="","",'History Logs'!A90)</f>
      </c>
      <c r="M291">
        <f>IF($K291="","",'History Logs'!C90)</f>
      </c>
      <c r="N291">
        <f>IF($K291="","","全社/EHS")</f>
      </c>
      <c r="O291" s="22">
        <f>IF($K291="","",'History Logs'!F90)</f>
      </c>
      <c r="P291" s="23">
        <f>IF($K291="","",'History Logs'!G90)</f>
      </c>
      <c r="Q291">
        <f>IF($K291="","",'History Logs'!H90)</f>
      </c>
      <c r="R291">
        <f>IF(Q291="期限超過","即時Aktualizovat・是正対応",IF(Q291="期限切迫","実施準備・Supervisor部署確認",""))</f>
      </c>
    </row>
    <row r="292">
      <c r="K292">
        <f>IF('History Logs'!A91="","","法令義務")</f>
      </c>
      <c r="L292">
        <f>IF($K292="","",'History Logs'!A91)</f>
      </c>
      <c r="M292">
        <f>IF($K292="","",'History Logs'!C91)</f>
      </c>
      <c r="N292">
        <f>IF($K292="","","全社/EHS")</f>
      </c>
      <c r="O292" s="22">
        <f>IF($K292="","",'History Logs'!F91)</f>
      </c>
      <c r="P292" s="23">
        <f>IF($K292="","",'History Logs'!G91)</f>
      </c>
      <c r="Q292">
        <f>IF($K292="","",'History Logs'!H91)</f>
      </c>
      <c r="R292">
        <f>IF(Q292="期限超過","即時Aktualizovat・是正対応",IF(Q292="期限切迫","実施準備・Supervisor部署確認",""))</f>
      </c>
    </row>
    <row r="293">
      <c r="K293">
        <f>IF('History Logs'!A92="","","法令義務")</f>
      </c>
      <c r="L293">
        <f>IF($K293="","",'History Logs'!A92)</f>
      </c>
      <c r="M293">
        <f>IF($K293="","",'History Logs'!C92)</f>
      </c>
      <c r="N293">
        <f>IF($K293="","","全社/EHS")</f>
      </c>
      <c r="O293" s="22">
        <f>IF($K293="","",'History Logs'!F92)</f>
      </c>
      <c r="P293" s="23">
        <f>IF($K293="","",'History Logs'!G92)</f>
      </c>
      <c r="Q293">
        <f>IF($K293="","",'History Logs'!H92)</f>
      </c>
      <c r="R293">
        <f>IF(Q293="期限超過","即時Aktualizovat・是正対応",IF(Q293="期限切迫","実施準備・Supervisor部署確認",""))</f>
      </c>
    </row>
    <row r="294">
      <c r="K294">
        <f>IF('History Logs'!A93="","","法令義務")</f>
      </c>
      <c r="L294">
        <f>IF($K294="","",'History Logs'!A93)</f>
      </c>
      <c r="M294">
        <f>IF($K294="","",'History Logs'!C93)</f>
      </c>
      <c r="N294">
        <f>IF($K294="","","全社/EHS")</f>
      </c>
      <c r="O294" s="22">
        <f>IF($K294="","",'History Logs'!F93)</f>
      </c>
      <c r="P294" s="23">
        <f>IF($K294="","",'History Logs'!G93)</f>
      </c>
      <c r="Q294">
        <f>IF($K294="","",'History Logs'!H93)</f>
      </c>
      <c r="R294">
        <f>IF(Q294="期限超過","即時Aktualizovat・是正対応",IF(Q294="期限切迫","実施準備・Supervisor部署確認",""))</f>
      </c>
    </row>
    <row r="295">
      <c r="K295">
        <f>IF('History Logs'!A94="","","法令義務")</f>
      </c>
      <c r="L295">
        <f>IF($K295="","",'History Logs'!A94)</f>
      </c>
      <c r="M295">
        <f>IF($K295="","",'History Logs'!C94)</f>
      </c>
      <c r="N295">
        <f>IF($K295="","","全社/EHS")</f>
      </c>
      <c r="O295" s="22">
        <f>IF($K295="","",'History Logs'!F94)</f>
      </c>
      <c r="P295" s="23">
        <f>IF($K295="","",'History Logs'!G94)</f>
      </c>
      <c r="Q295">
        <f>IF($K295="","",'History Logs'!H94)</f>
      </c>
      <c r="R295">
        <f>IF(Q295="期限超過","即時Aktualizovat・是正対応",IF(Q295="期限切迫","実施準備・Supervisor部署確認",""))</f>
      </c>
    </row>
    <row r="296">
      <c r="K296">
        <f>IF('History Logs'!A95="","","法令義務")</f>
      </c>
      <c r="L296">
        <f>IF($K296="","",'History Logs'!A95)</f>
      </c>
      <c r="M296">
        <f>IF($K296="","",'History Logs'!C95)</f>
      </c>
      <c r="N296">
        <f>IF($K296="","","全社/EHS")</f>
      </c>
      <c r="O296" s="22">
        <f>IF($K296="","",'History Logs'!F95)</f>
      </c>
      <c r="P296" s="23">
        <f>IF($K296="","",'History Logs'!G95)</f>
      </c>
      <c r="Q296">
        <f>IF($K296="","",'History Logs'!H95)</f>
      </c>
      <c r="R296">
        <f>IF(Q296="期限超過","即時Aktualizovat・是正対応",IF(Q296="期限切迫","実施準備・Supervisor部署確認",""))</f>
      </c>
    </row>
    <row r="297">
      <c r="K297">
        <f>IF('History Logs'!A96="","","法令義務")</f>
      </c>
      <c r="L297">
        <f>IF($K297="","",'History Logs'!A96)</f>
      </c>
      <c r="M297">
        <f>IF($K297="","",'History Logs'!C96)</f>
      </c>
      <c r="N297">
        <f>IF($K297="","","全社/EHS")</f>
      </c>
      <c r="O297" s="22">
        <f>IF($K297="","",'History Logs'!F96)</f>
      </c>
      <c r="P297" s="23">
        <f>IF($K297="","",'History Logs'!G96)</f>
      </c>
      <c r="Q297">
        <f>IF($K297="","",'History Logs'!H96)</f>
      </c>
      <c r="R297">
        <f>IF(Q297="期限超過","即時Aktualizovat・是正対応",IF(Q297="期限切迫","実施準備・Supervisor部署確認",""))</f>
      </c>
    </row>
    <row r="298">
      <c r="K298">
        <f>IF('History Logs'!A97="","","法令義務")</f>
      </c>
      <c r="L298">
        <f>IF($K298="","",'History Logs'!A97)</f>
      </c>
      <c r="M298">
        <f>IF($K298="","",'History Logs'!C97)</f>
      </c>
      <c r="N298">
        <f>IF($K298="","","全社/EHS")</f>
      </c>
      <c r="O298" s="22">
        <f>IF($K298="","",'History Logs'!F97)</f>
      </c>
      <c r="P298" s="23">
        <f>IF($K298="","",'History Logs'!G97)</f>
      </c>
      <c r="Q298">
        <f>IF($K298="","",'History Logs'!H97)</f>
      </c>
      <c r="R298">
        <f>IF(Q298="期限超過","即時Aktualizovat・是正対応",IF(Q298="期限切迫","実施準備・Supervisor部署確認",""))</f>
      </c>
    </row>
    <row r="299">
      <c r="K299">
        <f>IF('History Logs'!A98="","","法令義務")</f>
      </c>
      <c r="L299">
        <f>IF($K299="","",'History Logs'!A98)</f>
      </c>
      <c r="M299">
        <f>IF($K299="","",'History Logs'!C98)</f>
      </c>
      <c r="N299">
        <f>IF($K299="","","全社/EHS")</f>
      </c>
      <c r="O299" s="22">
        <f>IF($K299="","",'History Logs'!F98)</f>
      </c>
      <c r="P299" s="23">
        <f>IF($K299="","",'History Logs'!G98)</f>
      </c>
      <c r="Q299">
        <f>IF($K299="","",'History Logs'!H98)</f>
      </c>
      <c r="R299">
        <f>IF(Q299="期限超過","即時Aktualizovat・是正対応",IF(Q299="期限切迫","実施準備・Supervisor部署確認",""))</f>
      </c>
    </row>
    <row r="300">
      <c r="K300">
        <f>IF('History Logs'!A99="","","法令義務")</f>
      </c>
      <c r="L300">
        <f>IF($K300="","",'History Logs'!A99)</f>
      </c>
      <c r="M300">
        <f>IF($K300="","",'History Logs'!C99)</f>
      </c>
      <c r="N300">
        <f>IF($K300="","","全社/EHS")</f>
      </c>
      <c r="O300" s="22">
        <f>IF($K300="","",'History Logs'!F99)</f>
      </c>
      <c r="P300" s="23">
        <f>IF($K300="","",'History Logs'!G99)</f>
      </c>
      <c r="Q300">
        <f>IF($K300="","",'History Logs'!H99)</f>
      </c>
      <c r="R300">
        <f>IF(Q300="期限超過","即時Aktualizovat・是正対応",IF(Q300="期限切迫","実施準備・Supervisor部署確認",""))</f>
      </c>
    </row>
    <row r="301">
      <c r="K301">
        <f>IF('History Logs'!A100="","","法令義務")</f>
      </c>
      <c r="L301">
        <f>IF($K301="","",'History Logs'!A100)</f>
      </c>
      <c r="M301">
        <f>IF($K301="","",'History Logs'!C100)</f>
      </c>
      <c r="N301">
        <f>IF($K301="","","全社/EHS")</f>
      </c>
      <c r="O301" s="22">
        <f>IF($K301="","",'History Logs'!F100)</f>
      </c>
      <c r="P301" s="23">
        <f>IF($K301="","",'History Logs'!G100)</f>
      </c>
      <c r="Q301">
        <f>IF($K301="","",'History Logs'!H100)</f>
      </c>
      <c r="R301">
        <f>IF(Q301="期限超過","即時Aktualizovat・是正対応",IF(Q301="期限切迫","実施準備・Supervisor部署確認",""))</f>
      </c>
    </row>
    <row r="302">
      <c r="K302">
        <f>IF('History Logs'!A101="","","法令義務")</f>
      </c>
      <c r="L302">
        <f>IF($K302="","",'History Logs'!A101)</f>
      </c>
      <c r="M302">
        <f>IF($K302="","",'History Logs'!C101)</f>
      </c>
      <c r="N302">
        <f>IF($K302="","","全社/EHS")</f>
      </c>
      <c r="O302" s="22">
        <f>IF($K302="","",'History Logs'!F101)</f>
      </c>
      <c r="P302" s="23">
        <f>IF($K302="","",'History Logs'!G101)</f>
      </c>
      <c r="Q302">
        <f>IF($K302="","",'History Logs'!H101)</f>
      </c>
      <c r="R302">
        <f>IF(Q302="期限超過","即時Aktualizovat・是正対応",IF(Q302="期限切迫","実施準備・Supervisor部署確認",""))</f>
      </c>
    </row>
    <row r="303">
      <c r="K303">
        <f>IF('History Logs'!A102="","","法令義務")</f>
      </c>
      <c r="L303">
        <f>IF($K303="","",'History Logs'!A102)</f>
      </c>
      <c r="M303">
        <f>IF($K303="","",'History Logs'!C102)</f>
      </c>
      <c r="N303">
        <f>IF($K303="","","全社/EHS")</f>
      </c>
      <c r="O303" s="22">
        <f>IF($K303="","",'History Logs'!F102)</f>
      </c>
      <c r="P303" s="23">
        <f>IF($K303="","",'History Logs'!G102)</f>
      </c>
      <c r="Q303">
        <f>IF($K303="","",'History Logs'!H102)</f>
      </c>
      <c r="R303">
        <f>IF(Q303="期限超過","即時Aktualizovat・是正対応",IF(Q303="期限切迫","実施準備・Supervisor部署確認",""))</f>
      </c>
    </row>
    <row r="304">
      <c r="K304">
        <f>IF('History Logs'!A103="","","法令義務")</f>
      </c>
      <c r="L304">
        <f>IF($K304="","",'History Logs'!A103)</f>
      </c>
      <c r="M304">
        <f>IF($K304="","",'History Logs'!C103)</f>
      </c>
      <c r="N304">
        <f>IF($K304="","","全社/EHS")</f>
      </c>
      <c r="O304" s="22">
        <f>IF($K304="","",'History Logs'!F103)</f>
      </c>
      <c r="P304" s="23">
        <f>IF($K304="","",'History Logs'!G103)</f>
      </c>
      <c r="Q304">
        <f>IF($K304="","",'History Logs'!H103)</f>
      </c>
      <c r="R304">
        <f>IF(Q304="期限超過","即時Aktualizovat・是正対応",IF(Q304="期限切迫","実施準備・Supervisor部署確認",""))</f>
      </c>
    </row>
    <row r="305">
      <c r="K305">
        <f>IF('History Logs'!A104="","","法令義務")</f>
      </c>
      <c r="L305">
        <f>IF($K305="","",'History Logs'!A104)</f>
      </c>
      <c r="M305">
        <f>IF($K305="","",'History Logs'!C104)</f>
      </c>
      <c r="N305">
        <f>IF($K305="","","全社/EHS")</f>
      </c>
      <c r="O305" s="22">
        <f>IF($K305="","",'History Logs'!F104)</f>
      </c>
      <c r="P305" s="23">
        <f>IF($K305="","",'History Logs'!G104)</f>
      </c>
      <c r="Q305">
        <f>IF($K305="","",'History Logs'!H104)</f>
      </c>
      <c r="R305">
        <f>IF(Q305="期限超過","即時Aktualizovat・是正対応",IF(Q305="期限切迫","実施準備・Supervisor部署確認",""))</f>
      </c>
    </row>
    <row r="306">
      <c r="K306">
        <f>IF('History Logs'!A105="","","法令義務")</f>
      </c>
      <c r="L306">
        <f>IF($K306="","",'History Logs'!A105)</f>
      </c>
      <c r="M306">
        <f>IF($K306="","",'History Logs'!C105)</f>
      </c>
      <c r="N306">
        <f>IF($K306="","","全社/EHS")</f>
      </c>
      <c r="O306" s="22">
        <f>IF($K306="","",'History Logs'!F105)</f>
      </c>
      <c r="P306" s="23">
        <f>IF($K306="","",'History Logs'!G105)</f>
      </c>
      <c r="Q306">
        <f>IF($K306="","",'History Logs'!H105)</f>
      </c>
      <c r="R306">
        <f>IF(Q306="期限超過","即時Aktualizovat・是正対応",IF(Q306="期限切迫","実施準備・Supervisor部署確認",""))</f>
      </c>
    </row>
    <row r="307">
      <c r="K307">
        <f>IF('History Logs'!A106="","","法令義務")</f>
      </c>
      <c r="L307">
        <f>IF($K307="","",'History Logs'!A106)</f>
      </c>
      <c r="M307">
        <f>IF($K307="","",'History Logs'!C106)</f>
      </c>
      <c r="N307">
        <f>IF($K307="","","全社/EHS")</f>
      </c>
      <c r="O307" s="22">
        <f>IF($K307="","",'History Logs'!F106)</f>
      </c>
      <c r="P307" s="23">
        <f>IF($K307="","",'History Logs'!G106)</f>
      </c>
      <c r="Q307">
        <f>IF($K307="","",'History Logs'!H106)</f>
      </c>
      <c r="R307">
        <f>IF(Q307="期限超過","即時Aktualizovat・是正対応",IF(Q307="期限切迫","実施準備・Supervisor部署確認",""))</f>
      </c>
    </row>
    <row r="308">
      <c r="K308">
        <f>IF('History Logs'!A107="","","法令義務")</f>
      </c>
      <c r="L308">
        <f>IF($K308="","",'History Logs'!A107)</f>
      </c>
      <c r="M308">
        <f>IF($K308="","",'History Logs'!C107)</f>
      </c>
      <c r="N308">
        <f>IF($K308="","","全社/EHS")</f>
      </c>
      <c r="O308" s="22">
        <f>IF($K308="","",'History Logs'!F107)</f>
      </c>
      <c r="P308" s="23">
        <f>IF($K308="","",'History Logs'!G107)</f>
      </c>
      <c r="Q308">
        <f>IF($K308="","",'History Logs'!H107)</f>
      </c>
      <c r="R308">
        <f>IF(Q308="期限超過","即時Aktualizovat・是正対応",IF(Q308="期限切迫","実施準備・Supervisor部署確認",""))</f>
      </c>
    </row>
    <row r="309">
      <c r="K309">
        <f>IF('History Logs'!A108="","","法令義務")</f>
      </c>
      <c r="L309">
        <f>IF($K309="","",'History Logs'!A108)</f>
      </c>
      <c r="M309">
        <f>IF($K309="","",'History Logs'!C108)</f>
      </c>
      <c r="N309">
        <f>IF($K309="","","全社/EHS")</f>
      </c>
      <c r="O309" s="22">
        <f>IF($K309="","",'History Logs'!F108)</f>
      </c>
      <c r="P309" s="23">
        <f>IF($K309="","",'History Logs'!G108)</f>
      </c>
      <c r="Q309">
        <f>IF($K309="","",'History Logs'!H108)</f>
      </c>
      <c r="R309">
        <f>IF(Q309="期限超過","即時Aktualizovat・是正対応",IF(Q309="期限切迫","実施準備・Supervisor部署確認",""))</f>
      </c>
    </row>
    <row r="310">
      <c r="K310">
        <f>IF('History Logs'!A109="","","法令義務")</f>
      </c>
      <c r="L310">
        <f>IF($K310="","",'History Logs'!A109)</f>
      </c>
      <c r="M310">
        <f>IF($K310="","",'History Logs'!C109)</f>
      </c>
      <c r="N310">
        <f>IF($K310="","","全社/EHS")</f>
      </c>
      <c r="O310" s="22">
        <f>IF($K310="","",'History Logs'!F109)</f>
      </c>
      <c r="P310" s="23">
        <f>IF($K310="","",'History Logs'!G109)</f>
      </c>
      <c r="Q310">
        <f>IF($K310="","",'History Logs'!H109)</f>
      </c>
      <c r="R310">
        <f>IF(Q310="期限超過","即時Aktualizovat・是正対応",IF(Q310="期限切迫","実施準備・Supervisor部署確認",""))</f>
      </c>
    </row>
    <row r="311">
      <c r="K311">
        <f>IF('History Logs'!A110="","","法令義務")</f>
      </c>
      <c r="L311">
        <f>IF($K311="","",'History Logs'!A110)</f>
      </c>
      <c r="M311">
        <f>IF($K311="","",'History Logs'!C110)</f>
      </c>
      <c r="N311">
        <f>IF($K311="","","全社/EHS")</f>
      </c>
      <c r="O311" s="22">
        <f>IF($K311="","",'History Logs'!F110)</f>
      </c>
      <c r="P311" s="23">
        <f>IF($K311="","",'History Logs'!G110)</f>
      </c>
      <c r="Q311">
        <f>IF($K311="","",'History Logs'!H110)</f>
      </c>
      <c r="R311">
        <f>IF(Q311="期限超過","即時Aktualizovat・是正対応",IF(Q311="期限切迫","実施準備・Supervisor部署確認",""))</f>
      </c>
    </row>
    <row r="312">
      <c r="K312">
        <f>IF('History Logs'!A111="","","法令義務")</f>
      </c>
      <c r="L312">
        <f>IF($K312="","",'History Logs'!A111)</f>
      </c>
      <c r="M312">
        <f>IF($K312="","",'History Logs'!C111)</f>
      </c>
      <c r="N312">
        <f>IF($K312="","","全社/EHS")</f>
      </c>
      <c r="O312" s="22">
        <f>IF($K312="","",'History Logs'!F111)</f>
      </c>
      <c r="P312" s="23">
        <f>IF($K312="","",'History Logs'!G111)</f>
      </c>
      <c r="Q312">
        <f>IF($K312="","",'History Logs'!H111)</f>
      </c>
      <c r="R312">
        <f>IF(Q312="期限超過","即時Aktualizovat・是正対応",IF(Q312="期限切迫","実施準備・Supervisor部署確認",""))</f>
      </c>
    </row>
    <row r="313">
      <c r="K313">
        <f>IF('History Logs'!A112="","","法令義務")</f>
      </c>
      <c r="L313">
        <f>IF($K313="","",'History Logs'!A112)</f>
      </c>
      <c r="M313">
        <f>IF($K313="","",'History Logs'!C112)</f>
      </c>
      <c r="N313">
        <f>IF($K313="","","全社/EHS")</f>
      </c>
      <c r="O313" s="22">
        <f>IF($K313="","",'History Logs'!F112)</f>
      </c>
      <c r="P313" s="23">
        <f>IF($K313="","",'History Logs'!G112)</f>
      </c>
      <c r="Q313">
        <f>IF($K313="","",'History Logs'!H112)</f>
      </c>
      <c r="R313">
        <f>IF(Q313="期限超過","即時Aktualizovat・是正対応",IF(Q313="期限切迫","実施準備・Supervisor部署確認",""))</f>
      </c>
    </row>
    <row r="314">
      <c r="K314">
        <f>IF('History Logs'!A113="","","法令義務")</f>
      </c>
      <c r="L314">
        <f>IF($K314="","",'History Logs'!A113)</f>
      </c>
      <c r="M314">
        <f>IF($K314="","",'History Logs'!C113)</f>
      </c>
      <c r="N314">
        <f>IF($K314="","","全社/EHS")</f>
      </c>
      <c r="O314" s="22">
        <f>IF($K314="","",'History Logs'!F113)</f>
      </c>
      <c r="P314" s="23">
        <f>IF($K314="","",'History Logs'!G113)</f>
      </c>
      <c r="Q314">
        <f>IF($K314="","",'History Logs'!H113)</f>
      </c>
      <c r="R314">
        <f>IF(Q314="期限超過","即時Aktualizovat・是正対応",IF(Q314="期限切迫","実施準備・Supervisor部署確認",""))</f>
      </c>
    </row>
    <row r="315">
      <c r="K315">
        <f>IF('History Logs'!A114="","","法令義務")</f>
      </c>
      <c r="L315">
        <f>IF($K315="","",'History Logs'!A114)</f>
      </c>
      <c r="M315">
        <f>IF($K315="","",'History Logs'!C114)</f>
      </c>
      <c r="N315">
        <f>IF($K315="","","全社/EHS")</f>
      </c>
      <c r="O315" s="22">
        <f>IF($K315="","",'History Logs'!F114)</f>
      </c>
      <c r="P315" s="23">
        <f>IF($K315="","",'History Logs'!G114)</f>
      </c>
      <c r="Q315">
        <f>IF($K315="","",'History Logs'!H114)</f>
      </c>
      <c r="R315">
        <f>IF(Q315="期限超過","即時Aktualizovat・是正対応",IF(Q315="期限切迫","実施準備・Supervisor部署確認",""))</f>
      </c>
    </row>
    <row r="316">
      <c r="K316">
        <f>IF('History Logs'!A115="","","法令義務")</f>
      </c>
      <c r="L316">
        <f>IF($K316="","",'History Logs'!A115)</f>
      </c>
      <c r="M316">
        <f>IF($K316="","",'History Logs'!C115)</f>
      </c>
      <c r="N316">
        <f>IF($K316="","","全社/EHS")</f>
      </c>
      <c r="O316" s="22">
        <f>IF($K316="","",'History Logs'!F115)</f>
      </c>
      <c r="P316" s="23">
        <f>IF($K316="","",'History Logs'!G115)</f>
      </c>
      <c r="Q316">
        <f>IF($K316="","",'History Logs'!H115)</f>
      </c>
      <c r="R316">
        <f>IF(Q316="期限超過","即時Aktualizovat・是正対応",IF(Q316="期限切迫","実施準備・Supervisor部署確認",""))</f>
      </c>
    </row>
    <row r="317">
      <c r="K317">
        <f>IF('History Logs'!A116="","","法令義務")</f>
      </c>
      <c r="L317">
        <f>IF($K317="","",'History Logs'!A116)</f>
      </c>
      <c r="M317">
        <f>IF($K317="","",'History Logs'!C116)</f>
      </c>
      <c r="N317">
        <f>IF($K317="","","全社/EHS")</f>
      </c>
      <c r="O317" s="22">
        <f>IF($K317="","",'History Logs'!F116)</f>
      </c>
      <c r="P317" s="23">
        <f>IF($K317="","",'History Logs'!G116)</f>
      </c>
      <c r="Q317">
        <f>IF($K317="","",'History Logs'!H116)</f>
      </c>
      <c r="R317">
        <f>IF(Q317="期限超過","即時Aktualizovat・是正対応",IF(Q317="期限切迫","実施準備・Supervisor部署確認",""))</f>
      </c>
    </row>
    <row r="318">
      <c r="K318">
        <f>IF('History Logs'!A117="","","法令義務")</f>
      </c>
      <c r="L318">
        <f>IF($K318="","",'History Logs'!A117)</f>
      </c>
      <c r="M318">
        <f>IF($K318="","",'History Logs'!C117)</f>
      </c>
      <c r="N318">
        <f>IF($K318="","","全社/EHS")</f>
      </c>
      <c r="O318" s="22">
        <f>IF($K318="","",'History Logs'!F117)</f>
      </c>
      <c r="P318" s="23">
        <f>IF($K318="","",'History Logs'!G117)</f>
      </c>
      <c r="Q318">
        <f>IF($K318="","",'History Logs'!H117)</f>
      </c>
      <c r="R318">
        <f>IF(Q318="期限超過","即時Aktualizovat・是正対応",IF(Q318="期限切迫","実施準備・Supervisor部署確認",""))</f>
      </c>
    </row>
    <row r="319">
      <c r="K319">
        <f>IF('History Logs'!A118="","","法令義務")</f>
      </c>
      <c r="L319">
        <f>IF($K319="","",'History Logs'!A118)</f>
      </c>
      <c r="M319">
        <f>IF($K319="","",'History Logs'!C118)</f>
      </c>
      <c r="N319">
        <f>IF($K319="","","全社/EHS")</f>
      </c>
      <c r="O319" s="22">
        <f>IF($K319="","",'History Logs'!F118)</f>
      </c>
      <c r="P319" s="23">
        <f>IF($K319="","",'History Logs'!G118)</f>
      </c>
      <c r="Q319">
        <f>IF($K319="","",'History Logs'!H118)</f>
      </c>
      <c r="R319">
        <f>IF(Q319="期限超過","即時Aktualizovat・是正対応",IF(Q319="期限切迫","実施準備・Supervisor部署確認",""))</f>
      </c>
    </row>
    <row r="320">
      <c r="K320">
        <f>IF('History Logs'!A119="","","法令義務")</f>
      </c>
      <c r="L320">
        <f>IF($K320="","",'History Logs'!A119)</f>
      </c>
      <c r="M320">
        <f>IF($K320="","",'History Logs'!C119)</f>
      </c>
      <c r="N320">
        <f>IF($K320="","","全社/EHS")</f>
      </c>
      <c r="O320" s="22">
        <f>IF($K320="","",'History Logs'!F119)</f>
      </c>
      <c r="P320" s="23">
        <f>IF($K320="","",'History Logs'!G119)</f>
      </c>
      <c r="Q320">
        <f>IF($K320="","",'History Logs'!H119)</f>
      </c>
      <c r="R320">
        <f>IF(Q320="期限超過","即時Aktualizovat・是正対応",IF(Q320="期限切迫","実施準備・Supervisor部署確認",""))</f>
      </c>
    </row>
    <row r="321">
      <c r="K321">
        <f>IF('History Logs'!A120="","","法令義務")</f>
      </c>
      <c r="L321">
        <f>IF($K321="","",'History Logs'!A120)</f>
      </c>
      <c r="M321">
        <f>IF($K321="","",'History Logs'!C120)</f>
      </c>
      <c r="N321">
        <f>IF($K321="","","全社/EHS")</f>
      </c>
      <c r="O321" s="22">
        <f>IF($K321="","",'History Logs'!F120)</f>
      </c>
      <c r="P321" s="23">
        <f>IF($K321="","",'History Logs'!G120)</f>
      </c>
      <c r="Q321">
        <f>IF($K321="","",'History Logs'!H120)</f>
      </c>
      <c r="R321">
        <f>IF(Q321="期限超過","即時Aktualizovat・是正対応",IF(Q321="期限切迫","実施準備・Supervisor部署確認",""))</f>
      </c>
    </row>
    <row r="322">
      <c r="K322">
        <f>IF('History Logs'!A121="","","法令義務")</f>
      </c>
      <c r="L322">
        <f>IF($K322="","",'History Logs'!A121)</f>
      </c>
      <c r="M322">
        <f>IF($K322="","",'History Logs'!C121)</f>
      </c>
      <c r="N322">
        <f>IF($K322="","","全社/EHS")</f>
      </c>
      <c r="O322" s="22">
        <f>IF($K322="","",'History Logs'!F121)</f>
      </c>
      <c r="P322" s="23">
        <f>IF($K322="","",'History Logs'!G121)</f>
      </c>
      <c r="Q322">
        <f>IF($K322="","",'History Logs'!H121)</f>
      </c>
      <c r="R322">
        <f>IF(Q322="期限超過","即時Aktualizovat・是正対応",IF(Q322="期限切迫","実施準備・Supervisor部署確認",""))</f>
      </c>
    </row>
    <row r="323">
      <c r="K323">
        <f>IF('History Logs'!A122="","","法令義務")</f>
      </c>
      <c r="L323">
        <f>IF($K323="","",'History Logs'!A122)</f>
      </c>
      <c r="M323">
        <f>IF($K323="","",'History Logs'!C122)</f>
      </c>
      <c r="N323">
        <f>IF($K323="","","全社/EHS")</f>
      </c>
      <c r="O323" s="22">
        <f>IF($K323="","",'History Logs'!F122)</f>
      </c>
      <c r="P323" s="23">
        <f>IF($K323="","",'History Logs'!G122)</f>
      </c>
      <c r="Q323">
        <f>IF($K323="","",'History Logs'!H122)</f>
      </c>
      <c r="R323">
        <f>IF(Q323="期限超過","即時Aktualizovat・是正対応",IF(Q323="期限切迫","実施準備・Supervisor部署確認",""))</f>
      </c>
    </row>
    <row r="324">
      <c r="K324">
        <f>IF('History Logs'!A123="","","法令義務")</f>
      </c>
      <c r="L324">
        <f>IF($K324="","",'History Logs'!A123)</f>
      </c>
      <c r="M324">
        <f>IF($K324="","",'History Logs'!C123)</f>
      </c>
      <c r="N324">
        <f>IF($K324="","","全社/EHS")</f>
      </c>
      <c r="O324" s="22">
        <f>IF($K324="","",'History Logs'!F123)</f>
      </c>
      <c r="P324" s="23">
        <f>IF($K324="","",'History Logs'!G123)</f>
      </c>
      <c r="Q324">
        <f>IF($K324="","",'History Logs'!H123)</f>
      </c>
      <c r="R324">
        <f>IF(Q324="期限超過","即時Aktualizovat・是正対応",IF(Q324="期限切迫","実施準備・Supervisor部署確認",""))</f>
      </c>
    </row>
    <row r="325">
      <c r="K325">
        <f>IF('History Logs'!A124="","","法令義務")</f>
      </c>
      <c r="L325">
        <f>IF($K325="","",'History Logs'!A124)</f>
      </c>
      <c r="M325">
        <f>IF($K325="","",'History Logs'!C124)</f>
      </c>
      <c r="N325">
        <f>IF($K325="","","全社/EHS")</f>
      </c>
      <c r="O325" s="22">
        <f>IF($K325="","",'History Logs'!F124)</f>
      </c>
      <c r="P325" s="23">
        <f>IF($K325="","",'History Logs'!G124)</f>
      </c>
      <c r="Q325">
        <f>IF($K325="","",'History Logs'!H124)</f>
      </c>
      <c r="R325">
        <f>IF(Q325="期限超過","即時Aktualizovat・是正対応",IF(Q325="期限切迫","実施準備・Supervisor部署確認",""))</f>
      </c>
    </row>
    <row r="326">
      <c r="K326">
        <f>IF('History Logs'!A125="","","法令義務")</f>
      </c>
      <c r="L326">
        <f>IF($K326="","",'History Logs'!A125)</f>
      </c>
      <c r="M326">
        <f>IF($K326="","",'History Logs'!C125)</f>
      </c>
      <c r="N326">
        <f>IF($K326="","","全社/EHS")</f>
      </c>
      <c r="O326" s="22">
        <f>IF($K326="","",'History Logs'!F125)</f>
      </c>
      <c r="P326" s="23">
        <f>IF($K326="","",'History Logs'!G125)</f>
      </c>
      <c r="Q326">
        <f>IF($K326="","",'History Logs'!H125)</f>
      </c>
      <c r="R326">
        <f>IF(Q326="期限超過","即時Aktualizovat・是正対応",IF(Q326="期限切迫","実施準備・Supervisor部署確認",""))</f>
      </c>
    </row>
    <row r="327">
      <c r="K327">
        <f>IF('History Logs'!A126="","","法令義務")</f>
      </c>
      <c r="L327">
        <f>IF($K327="","",'History Logs'!A126)</f>
      </c>
      <c r="M327">
        <f>IF($K327="","",'History Logs'!C126)</f>
      </c>
      <c r="N327">
        <f>IF($K327="","","全社/EHS")</f>
      </c>
      <c r="O327" s="22">
        <f>IF($K327="","",'History Logs'!F126)</f>
      </c>
      <c r="P327" s="23">
        <f>IF($K327="","",'History Logs'!G126)</f>
      </c>
      <c r="Q327">
        <f>IF($K327="","",'History Logs'!H126)</f>
      </c>
      <c r="R327">
        <f>IF(Q327="期限超過","即時Aktualizovat・是正対応",IF(Q327="期限切迫","実施準備・Supervisor部署確認",""))</f>
      </c>
    </row>
    <row r="328">
      <c r="K328">
        <f>IF('History Logs'!A127="","","法令義務")</f>
      </c>
      <c r="L328">
        <f>IF($K328="","",'History Logs'!A127)</f>
      </c>
      <c r="M328">
        <f>IF($K328="","",'History Logs'!C127)</f>
      </c>
      <c r="N328">
        <f>IF($K328="","","全社/EHS")</f>
      </c>
      <c r="O328" s="22">
        <f>IF($K328="","",'History Logs'!F127)</f>
      </c>
      <c r="P328" s="23">
        <f>IF($K328="","",'History Logs'!G127)</f>
      </c>
      <c r="Q328">
        <f>IF($K328="","",'History Logs'!H127)</f>
      </c>
      <c r="R328">
        <f>IF(Q328="期限超過","即時Aktualizovat・是正対応",IF(Q328="期限切迫","実施準備・Supervisor部署確認",""))</f>
      </c>
    </row>
    <row r="329">
      <c r="K329">
        <f>IF('History Logs'!A128="","","法令義務")</f>
      </c>
      <c r="L329">
        <f>IF($K329="","",'History Logs'!A128)</f>
      </c>
      <c r="M329">
        <f>IF($K329="","",'History Logs'!C128)</f>
      </c>
      <c r="N329">
        <f>IF($K329="","","全社/EHS")</f>
      </c>
      <c r="O329" s="22">
        <f>IF($K329="","",'History Logs'!F128)</f>
      </c>
      <c r="P329" s="23">
        <f>IF($K329="","",'History Logs'!G128)</f>
      </c>
      <c r="Q329">
        <f>IF($K329="","",'History Logs'!H128)</f>
      </c>
      <c r="R329">
        <f>IF(Q329="期限超過","即時Aktualizovat・是正対応",IF(Q329="期限切迫","実施準備・Supervisor部署確認",""))</f>
      </c>
    </row>
    <row r="330">
      <c r="K330">
        <f>IF('History Logs'!A129="","","法令義務")</f>
      </c>
      <c r="L330">
        <f>IF($K330="","",'History Logs'!A129)</f>
      </c>
      <c r="M330">
        <f>IF($K330="","",'History Logs'!C129)</f>
      </c>
      <c r="N330">
        <f>IF($K330="","","全社/EHS")</f>
      </c>
      <c r="O330" s="22">
        <f>IF($K330="","",'History Logs'!F129)</f>
      </c>
      <c r="P330" s="23">
        <f>IF($K330="","",'History Logs'!G129)</f>
      </c>
      <c r="Q330">
        <f>IF($K330="","",'History Logs'!H129)</f>
      </c>
      <c r="R330">
        <f>IF(Q330="期限超過","即時Aktualizovat・是正対応",IF(Q330="期限切迫","実施準備・Supervisor部署確認",""))</f>
      </c>
    </row>
    <row r="331">
      <c r="K331">
        <f>IF('History Logs'!A130="","","法令義務")</f>
      </c>
      <c r="L331">
        <f>IF($K331="","",'History Logs'!A130)</f>
      </c>
      <c r="M331">
        <f>IF($K331="","",'History Logs'!C130)</f>
      </c>
      <c r="N331">
        <f>IF($K331="","","全社/EHS")</f>
      </c>
      <c r="O331" s="22">
        <f>IF($K331="","",'History Logs'!F130)</f>
      </c>
      <c r="P331" s="23">
        <f>IF($K331="","",'History Logs'!G130)</f>
      </c>
      <c r="Q331">
        <f>IF($K331="","",'History Logs'!H130)</f>
      </c>
      <c r="R331">
        <f>IF(Q331="期限超過","即時Aktualizovat・是正対応",IF(Q331="期限切迫","実施準備・Supervisor部署確認",""))</f>
      </c>
    </row>
    <row r="332">
      <c r="K332">
        <f>IF('History Logs'!A131="","","法令義務")</f>
      </c>
      <c r="L332">
        <f>IF($K332="","",'History Logs'!A131)</f>
      </c>
      <c r="M332">
        <f>IF($K332="","",'History Logs'!C131)</f>
      </c>
      <c r="N332">
        <f>IF($K332="","","全社/EHS")</f>
      </c>
      <c r="O332" s="22">
        <f>IF($K332="","",'History Logs'!F131)</f>
      </c>
      <c r="P332" s="23">
        <f>IF($K332="","",'History Logs'!G131)</f>
      </c>
      <c r="Q332">
        <f>IF($K332="","",'History Logs'!H131)</f>
      </c>
      <c r="R332">
        <f>IF(Q332="期限超過","即時Aktualizovat・是正対応",IF(Q332="期限切迫","実施準備・Supervisor部署確認",""))</f>
      </c>
    </row>
    <row r="333">
      <c r="K333">
        <f>IF('History Logs'!A132="","","法令義務")</f>
      </c>
      <c r="L333">
        <f>IF($K333="","",'History Logs'!A132)</f>
      </c>
      <c r="M333">
        <f>IF($K333="","",'History Logs'!C132)</f>
      </c>
      <c r="N333">
        <f>IF($K333="","","全社/EHS")</f>
      </c>
      <c r="O333" s="22">
        <f>IF($K333="","",'History Logs'!F132)</f>
      </c>
      <c r="P333" s="23">
        <f>IF($K333="","",'History Logs'!G132)</f>
      </c>
      <c r="Q333">
        <f>IF($K333="","",'History Logs'!H132)</f>
      </c>
      <c r="R333">
        <f>IF(Q333="期限超過","即時Aktualizovat・是正対応",IF(Q333="期限切迫","実施準備・Supervisor部署確認",""))</f>
      </c>
    </row>
    <row r="334">
      <c r="K334">
        <f>IF('History Logs'!A133="","","法令義務")</f>
      </c>
      <c r="L334">
        <f>IF($K334="","",'History Logs'!A133)</f>
      </c>
      <c r="M334">
        <f>IF($K334="","",'History Logs'!C133)</f>
      </c>
      <c r="N334">
        <f>IF($K334="","","全社/EHS")</f>
      </c>
      <c r="O334" s="22">
        <f>IF($K334="","",'History Logs'!F133)</f>
      </c>
      <c r="P334" s="23">
        <f>IF($K334="","",'History Logs'!G133)</f>
      </c>
      <c r="Q334">
        <f>IF($K334="","",'History Logs'!H133)</f>
      </c>
      <c r="R334">
        <f>IF(Q334="期限超過","即時Aktualizovat・是正対応",IF(Q334="期限切迫","実施準備・Supervisor部署確認",""))</f>
      </c>
    </row>
    <row r="335">
      <c r="K335">
        <f>IF('History Logs'!A134="","","法令義務")</f>
      </c>
      <c r="L335">
        <f>IF($K335="","",'History Logs'!A134)</f>
      </c>
      <c r="M335">
        <f>IF($K335="","",'History Logs'!C134)</f>
      </c>
      <c r="N335">
        <f>IF($K335="","","全社/EHS")</f>
      </c>
      <c r="O335" s="22">
        <f>IF($K335="","",'History Logs'!F134)</f>
      </c>
      <c r="P335" s="23">
        <f>IF($K335="","",'History Logs'!G134)</f>
      </c>
      <c r="Q335">
        <f>IF($K335="","",'History Logs'!H134)</f>
      </c>
      <c r="R335">
        <f>IF(Q335="期限超過","即時Aktualizovat・是正対応",IF(Q335="期限切迫","実施準備・Supervisor部署確認",""))</f>
      </c>
    </row>
    <row r="336">
      <c r="K336">
        <f>IF('History Logs'!A135="","","法令義務")</f>
      </c>
      <c r="L336">
        <f>IF($K336="","",'History Logs'!A135)</f>
      </c>
      <c r="M336">
        <f>IF($K336="","",'History Logs'!C135)</f>
      </c>
      <c r="N336">
        <f>IF($K336="","","全社/EHS")</f>
      </c>
      <c r="O336" s="22">
        <f>IF($K336="","",'History Logs'!F135)</f>
      </c>
      <c r="P336" s="23">
        <f>IF($K336="","",'History Logs'!G135)</f>
      </c>
      <c r="Q336">
        <f>IF($K336="","",'History Logs'!H135)</f>
      </c>
      <c r="R336">
        <f>IF(Q336="期限超過","即時Aktualizovat・是正対応",IF(Q336="期限切迫","実施準備・Supervisor部署確認",""))</f>
      </c>
    </row>
    <row r="337">
      <c r="K337">
        <f>IF('History Logs'!A136="","","法令義務")</f>
      </c>
      <c r="L337">
        <f>IF($K337="","",'History Logs'!A136)</f>
      </c>
      <c r="M337">
        <f>IF($K337="","",'History Logs'!C136)</f>
      </c>
      <c r="N337">
        <f>IF($K337="","","全社/EHS")</f>
      </c>
      <c r="O337" s="22">
        <f>IF($K337="","",'History Logs'!F136)</f>
      </c>
      <c r="P337" s="23">
        <f>IF($K337="","",'History Logs'!G136)</f>
      </c>
      <c r="Q337">
        <f>IF($K337="","",'History Logs'!H136)</f>
      </c>
      <c r="R337">
        <f>IF(Q337="期限超過","即時Aktualizovat・是正対応",IF(Q337="期限切迫","実施準備・Supervisor部署確認",""))</f>
      </c>
    </row>
    <row r="338">
      <c r="K338">
        <f>IF('History Logs'!A137="","","法令義務")</f>
      </c>
      <c r="L338">
        <f>IF($K338="","",'History Logs'!A137)</f>
      </c>
      <c r="M338">
        <f>IF($K338="","",'History Logs'!C137)</f>
      </c>
      <c r="N338">
        <f>IF($K338="","","全社/EHS")</f>
      </c>
      <c r="O338" s="22">
        <f>IF($K338="","",'History Logs'!F137)</f>
      </c>
      <c r="P338" s="23">
        <f>IF($K338="","",'History Logs'!G137)</f>
      </c>
      <c r="Q338">
        <f>IF($K338="","",'History Logs'!H137)</f>
      </c>
      <c r="R338">
        <f>IF(Q338="期限超過","即時Aktualizovat・是正対応",IF(Q338="期限切迫","実施準備・Supervisor部署確認",""))</f>
      </c>
    </row>
    <row r="339">
      <c r="K339">
        <f>IF('History Logs'!A138="","","法令義務")</f>
      </c>
      <c r="L339">
        <f>IF($K339="","",'History Logs'!A138)</f>
      </c>
      <c r="M339">
        <f>IF($K339="","",'History Logs'!C138)</f>
      </c>
      <c r="N339">
        <f>IF($K339="","","全社/EHS")</f>
      </c>
      <c r="O339" s="22">
        <f>IF($K339="","",'History Logs'!F138)</f>
      </c>
      <c r="P339" s="23">
        <f>IF($K339="","",'History Logs'!G138)</f>
      </c>
      <c r="Q339">
        <f>IF($K339="","",'History Logs'!H138)</f>
      </c>
      <c r="R339">
        <f>IF(Q339="期限超過","即時Aktualizovat・是正対応",IF(Q339="期限切迫","実施準備・Supervisor部署確認",""))</f>
      </c>
    </row>
    <row r="340">
      <c r="K340">
        <f>IF('History Logs'!A139="","","法令義務")</f>
      </c>
      <c r="L340">
        <f>IF($K340="","",'History Logs'!A139)</f>
      </c>
      <c r="M340">
        <f>IF($K340="","",'History Logs'!C139)</f>
      </c>
      <c r="N340">
        <f>IF($K340="","","全社/EHS")</f>
      </c>
      <c r="O340" s="22">
        <f>IF($K340="","",'History Logs'!F139)</f>
      </c>
      <c r="P340" s="23">
        <f>IF($K340="","",'History Logs'!G139)</f>
      </c>
      <c r="Q340">
        <f>IF($K340="","",'History Logs'!H139)</f>
      </c>
      <c r="R340">
        <f>IF(Q340="期限超過","即時Aktualizovat・是正対応",IF(Q340="期限切迫","実施準備・Supervisor部署確認",""))</f>
      </c>
    </row>
    <row r="341">
      <c r="K341">
        <f>IF('History Logs'!A140="","","法令義務")</f>
      </c>
      <c r="L341">
        <f>IF($K341="","",'History Logs'!A140)</f>
      </c>
      <c r="M341">
        <f>IF($K341="","",'History Logs'!C140)</f>
      </c>
      <c r="N341">
        <f>IF($K341="","","全社/EHS")</f>
      </c>
      <c r="O341" s="22">
        <f>IF($K341="","",'History Logs'!F140)</f>
      </c>
      <c r="P341" s="23">
        <f>IF($K341="","",'History Logs'!G140)</f>
      </c>
      <c r="Q341">
        <f>IF($K341="","",'History Logs'!H140)</f>
      </c>
      <c r="R341">
        <f>IF(Q341="期限超過","即時Aktualizovat・是正対応",IF(Q341="期限切迫","実施準備・Supervisor部署確認",""))</f>
      </c>
    </row>
    <row r="342">
      <c r="K342">
        <f>IF('History Logs'!A141="","","法令義務")</f>
      </c>
      <c r="L342">
        <f>IF($K342="","",'History Logs'!A141)</f>
      </c>
      <c r="M342">
        <f>IF($K342="","",'History Logs'!C141)</f>
      </c>
      <c r="N342">
        <f>IF($K342="","","全社/EHS")</f>
      </c>
      <c r="O342" s="22">
        <f>IF($K342="","",'History Logs'!F141)</f>
      </c>
      <c r="P342" s="23">
        <f>IF($K342="","",'History Logs'!G141)</f>
      </c>
      <c r="Q342">
        <f>IF($K342="","",'History Logs'!H141)</f>
      </c>
      <c r="R342">
        <f>IF(Q342="期限超過","即時Aktualizovat・是正対応",IF(Q342="期限切迫","実施準備・Supervisor部署確認",""))</f>
      </c>
    </row>
    <row r="343">
      <c r="K343">
        <f>IF('History Logs'!A142="","","法令義務")</f>
      </c>
      <c r="L343">
        <f>IF($K343="","",'History Logs'!A142)</f>
      </c>
      <c r="M343">
        <f>IF($K343="","",'History Logs'!C142)</f>
      </c>
      <c r="N343">
        <f>IF($K343="","","全社/EHS")</f>
      </c>
      <c r="O343" s="22">
        <f>IF($K343="","",'History Logs'!F142)</f>
      </c>
      <c r="P343" s="23">
        <f>IF($K343="","",'History Logs'!G142)</f>
      </c>
      <c r="Q343">
        <f>IF($K343="","",'History Logs'!H142)</f>
      </c>
      <c r="R343">
        <f>IF(Q343="期限超過","即時Aktualizovat・是正対応",IF(Q343="期限切迫","実施準備・Supervisor部署確認",""))</f>
      </c>
    </row>
    <row r="344">
      <c r="K344">
        <f>IF('History Logs'!A143="","","法令義務")</f>
      </c>
      <c r="L344">
        <f>IF($K344="","",'History Logs'!A143)</f>
      </c>
      <c r="M344">
        <f>IF($K344="","",'History Logs'!C143)</f>
      </c>
      <c r="N344">
        <f>IF($K344="","","全社/EHS")</f>
      </c>
      <c r="O344" s="22">
        <f>IF($K344="","",'History Logs'!F143)</f>
      </c>
      <c r="P344" s="23">
        <f>IF($K344="","",'History Logs'!G143)</f>
      </c>
      <c r="Q344">
        <f>IF($K344="","",'History Logs'!H143)</f>
      </c>
      <c r="R344">
        <f>IF(Q344="期限超過","即時Aktualizovat・是正対応",IF(Q344="期限切迫","実施準備・Supervisor部署確認",""))</f>
      </c>
    </row>
    <row r="345">
      <c r="K345">
        <f>IF('History Logs'!A144="","","法令義務")</f>
      </c>
      <c r="L345">
        <f>IF($K345="","",'History Logs'!A144)</f>
      </c>
      <c r="M345">
        <f>IF($K345="","",'History Logs'!C144)</f>
      </c>
      <c r="N345">
        <f>IF($K345="","","全社/EHS")</f>
      </c>
      <c r="O345" s="22">
        <f>IF($K345="","",'History Logs'!F144)</f>
      </c>
      <c r="P345" s="23">
        <f>IF($K345="","",'History Logs'!G144)</f>
      </c>
      <c r="Q345">
        <f>IF($K345="","",'History Logs'!H144)</f>
      </c>
      <c r="R345">
        <f>IF(Q345="期限超過","即時Aktualizovat・是正対応",IF(Q345="期限切迫","実施準備・Supervisor部署確認",""))</f>
      </c>
    </row>
    <row r="346">
      <c r="K346">
        <f>IF('History Logs'!A145="","","法令義務")</f>
      </c>
      <c r="L346">
        <f>IF($K346="","",'History Logs'!A145)</f>
      </c>
      <c r="M346">
        <f>IF($K346="","",'History Logs'!C145)</f>
      </c>
      <c r="N346">
        <f>IF($K346="","","全社/EHS")</f>
      </c>
      <c r="O346" s="22">
        <f>IF($K346="","",'History Logs'!F145)</f>
      </c>
      <c r="P346" s="23">
        <f>IF($K346="","",'History Logs'!G145)</f>
      </c>
      <c r="Q346">
        <f>IF($K346="","",'History Logs'!H145)</f>
      </c>
      <c r="R346">
        <f>IF(Q346="期限超過","即時Aktualizovat・是正対応",IF(Q346="期限切迫","実施準備・Supervisor部署確認",""))</f>
      </c>
    </row>
    <row r="347">
      <c r="K347">
        <f>IF('History Logs'!A146="","","法令義務")</f>
      </c>
      <c r="L347">
        <f>IF($K347="","",'History Logs'!A146)</f>
      </c>
      <c r="M347">
        <f>IF($K347="","",'History Logs'!C146)</f>
      </c>
      <c r="N347">
        <f>IF($K347="","","全社/EHS")</f>
      </c>
      <c r="O347" s="22">
        <f>IF($K347="","",'History Logs'!F146)</f>
      </c>
      <c r="P347" s="23">
        <f>IF($K347="","",'History Logs'!G146)</f>
      </c>
      <c r="Q347">
        <f>IF($K347="","",'History Logs'!H146)</f>
      </c>
      <c r="R347">
        <f>IF(Q347="期限超過","即時Aktualizovat・是正対応",IF(Q347="期限切迫","実施準備・Supervisor部署確認",""))</f>
      </c>
    </row>
    <row r="348">
      <c r="K348">
        <f>IF('History Logs'!A147="","","法令義務")</f>
      </c>
      <c r="L348">
        <f>IF($K348="","",'History Logs'!A147)</f>
      </c>
      <c r="M348">
        <f>IF($K348="","",'History Logs'!C147)</f>
      </c>
      <c r="N348">
        <f>IF($K348="","","全社/EHS")</f>
      </c>
      <c r="O348" s="22">
        <f>IF($K348="","",'History Logs'!F147)</f>
      </c>
      <c r="P348" s="23">
        <f>IF($K348="","",'History Logs'!G147)</f>
      </c>
      <c r="Q348">
        <f>IF($K348="","",'History Logs'!H147)</f>
      </c>
      <c r="R348">
        <f>IF(Q348="期限超過","即時Aktualizovat・是正対応",IF(Q348="期限切迫","実施準備・Supervisor部署確認",""))</f>
      </c>
    </row>
    <row r="349">
      <c r="K349">
        <f>IF('History Logs'!A148="","","法令義務")</f>
      </c>
      <c r="L349">
        <f>IF($K349="","",'History Logs'!A148)</f>
      </c>
      <c r="M349">
        <f>IF($K349="","",'History Logs'!C148)</f>
      </c>
      <c r="N349">
        <f>IF($K349="","","全社/EHS")</f>
      </c>
      <c r="O349" s="22">
        <f>IF($K349="","",'History Logs'!F148)</f>
      </c>
      <c r="P349" s="23">
        <f>IF($K349="","",'History Logs'!G148)</f>
      </c>
      <c r="Q349">
        <f>IF($K349="","",'History Logs'!H148)</f>
      </c>
      <c r="R349">
        <f>IF(Q349="期限超過","即時Aktualizovat・是正対応",IF(Q349="期限切迫","実施準備・Supervisor部署確認",""))</f>
      </c>
    </row>
    <row r="350">
      <c r="K350">
        <f>IF('History Logs'!A149="","","法令義務")</f>
      </c>
      <c r="L350">
        <f>IF($K350="","",'History Logs'!A149)</f>
      </c>
      <c r="M350">
        <f>IF($K350="","",'History Logs'!C149)</f>
      </c>
      <c r="N350">
        <f>IF($K350="","","全社/EHS")</f>
      </c>
      <c r="O350" s="22">
        <f>IF($K350="","",'History Logs'!F149)</f>
      </c>
      <c r="P350" s="23">
        <f>IF($K350="","",'History Logs'!G149)</f>
      </c>
      <c r="Q350">
        <f>IF($K350="","",'History Logs'!H149)</f>
      </c>
      <c r="R350">
        <f>IF(Q350="期限超過","即時Aktualizovat・是正対応",IF(Q350="期限切迫","実施準備・Supervisor部署確認",""))</f>
      </c>
    </row>
    <row r="351">
      <c r="K351">
        <f>IF('History Logs'!A150="","","法令義務")</f>
      </c>
      <c r="L351">
        <f>IF($K351="","",'History Logs'!A150)</f>
      </c>
      <c r="M351">
        <f>IF($K351="","",'History Logs'!C150)</f>
      </c>
      <c r="N351">
        <f>IF($K351="","","全社/EHS")</f>
      </c>
      <c r="O351" s="22">
        <f>IF($K351="","",'History Logs'!F150)</f>
      </c>
      <c r="P351" s="23">
        <f>IF($K351="","",'History Logs'!G150)</f>
      </c>
      <c r="Q351">
        <f>IF($K351="","",'History Logs'!H150)</f>
      </c>
      <c r="R351">
        <f>IF(Q351="期限超過","即時Aktualizovat・是正対応",IF(Q351="期限切迫","実施準備・Supervisor部署確認",""))</f>
      </c>
    </row>
    <row r="352">
      <c r="K352">
        <f>IF('History Logs'!A151="","","法令義務")</f>
      </c>
      <c r="L352">
        <f>IF($K352="","",'History Logs'!A151)</f>
      </c>
      <c r="M352">
        <f>IF($K352="","",'History Logs'!C151)</f>
      </c>
      <c r="N352">
        <f>IF($K352="","","全社/EHS")</f>
      </c>
      <c r="O352" s="22">
        <f>IF($K352="","",'History Logs'!F151)</f>
      </c>
      <c r="P352" s="23">
        <f>IF($K352="","",'History Logs'!G151)</f>
      </c>
      <c r="Q352">
        <f>IF($K352="","",'History Logs'!H151)</f>
      </c>
      <c r="R352">
        <f>IF(Q352="期限超過","即時Aktualizovat・是正対応",IF(Q352="期限切迫","実施準備・Supervisor部署確認",""))</f>
      </c>
    </row>
    <row r="353">
      <c r="K353">
        <f>IF('History Logs'!A152="","","法令義務")</f>
      </c>
      <c r="L353">
        <f>IF($K353="","",'History Logs'!A152)</f>
      </c>
      <c r="M353">
        <f>IF($K353="","",'History Logs'!C152)</f>
      </c>
      <c r="N353">
        <f>IF($K353="","","全社/EHS")</f>
      </c>
      <c r="O353" s="22">
        <f>IF($K353="","",'History Logs'!F152)</f>
      </c>
      <c r="P353" s="23">
        <f>IF($K353="","",'History Logs'!G152)</f>
      </c>
      <c r="Q353">
        <f>IF($K353="","",'History Logs'!H152)</f>
      </c>
      <c r="R353">
        <f>IF(Q353="期限超過","即時Aktualizovat・是正対応",IF(Q353="期限切迫","実施準備・Supervisor部署確認",""))</f>
      </c>
    </row>
    <row r="354">
      <c r="K354">
        <f>IF('History Logs'!A153="","","法令義務")</f>
      </c>
      <c r="L354">
        <f>IF($K354="","",'History Logs'!A153)</f>
      </c>
      <c r="M354">
        <f>IF($K354="","",'History Logs'!C153)</f>
      </c>
      <c r="N354">
        <f>IF($K354="","","全社/EHS")</f>
      </c>
      <c r="O354" s="22">
        <f>IF($K354="","",'History Logs'!F153)</f>
      </c>
      <c r="P354" s="23">
        <f>IF($K354="","",'History Logs'!G153)</f>
      </c>
      <c r="Q354">
        <f>IF($K354="","",'History Logs'!H153)</f>
      </c>
      <c r="R354">
        <f>IF(Q354="期限超過","即時Aktualizovat・是正対応",IF(Q354="期限切迫","実施準備・Supervisor部署確認",""))</f>
      </c>
    </row>
    <row r="355">
      <c r="K355">
        <f>IF('History Logs'!A154="","","法令義務")</f>
      </c>
      <c r="L355">
        <f>IF($K355="","",'History Logs'!A154)</f>
      </c>
      <c r="M355">
        <f>IF($K355="","",'History Logs'!C154)</f>
      </c>
      <c r="N355">
        <f>IF($K355="","","全社/EHS")</f>
      </c>
      <c r="O355" s="22">
        <f>IF($K355="","",'History Logs'!F154)</f>
      </c>
      <c r="P355" s="23">
        <f>IF($K355="","",'History Logs'!G154)</f>
      </c>
      <c r="Q355">
        <f>IF($K355="","",'History Logs'!H154)</f>
      </c>
      <c r="R355">
        <f>IF(Q355="期限超過","即時Aktualizovat・是正対応",IF(Q355="期限切迫","実施準備・Supervisor部署確認",""))</f>
      </c>
    </row>
    <row r="356">
      <c r="K356">
        <f>IF('History Logs'!A155="","","法令義務")</f>
      </c>
      <c r="L356">
        <f>IF($K356="","",'History Logs'!A155)</f>
      </c>
      <c r="M356">
        <f>IF($K356="","",'History Logs'!C155)</f>
      </c>
      <c r="N356">
        <f>IF($K356="","","全社/EHS")</f>
      </c>
      <c r="O356" s="22">
        <f>IF($K356="","",'History Logs'!F155)</f>
      </c>
      <c r="P356" s="23">
        <f>IF($K356="","",'History Logs'!G155)</f>
      </c>
      <c r="Q356">
        <f>IF($K356="","",'History Logs'!H155)</f>
      </c>
      <c r="R356">
        <f>IF(Q356="期限超過","即時Aktualizovat・是正対応",IF(Q356="期限切迫","実施準備・Supervisor部署確認",""))</f>
      </c>
    </row>
    <row r="357">
      <c r="K357">
        <f>IF('History Logs'!A156="","","法令義務")</f>
      </c>
      <c r="L357">
        <f>IF($K357="","",'History Logs'!A156)</f>
      </c>
      <c r="M357">
        <f>IF($K357="","",'History Logs'!C156)</f>
      </c>
      <c r="N357">
        <f>IF($K357="","","全社/EHS")</f>
      </c>
      <c r="O357" s="22">
        <f>IF($K357="","",'History Logs'!F156)</f>
      </c>
      <c r="P357" s="23">
        <f>IF($K357="","",'History Logs'!G156)</f>
      </c>
      <c r="Q357">
        <f>IF($K357="","",'History Logs'!H156)</f>
      </c>
      <c r="R357">
        <f>IF(Q357="期限超過","即時Aktualizovat・是正対応",IF(Q357="期限切迫","実施準備・Supervisor部署確認",""))</f>
      </c>
    </row>
    <row r="358">
      <c r="K358">
        <f>IF('History Logs'!A157="","","法令義務")</f>
      </c>
      <c r="L358">
        <f>IF($K358="","",'History Logs'!A157)</f>
      </c>
      <c r="M358">
        <f>IF($K358="","",'History Logs'!C157)</f>
      </c>
      <c r="N358">
        <f>IF($K358="","","全社/EHS")</f>
      </c>
      <c r="O358" s="22">
        <f>IF($K358="","",'History Logs'!F157)</f>
      </c>
      <c r="P358" s="23">
        <f>IF($K358="","",'History Logs'!G157)</f>
      </c>
      <c r="Q358">
        <f>IF($K358="","",'History Logs'!H157)</f>
      </c>
      <c r="R358">
        <f>IF(Q358="期限超過","即時Aktualizovat・是正対応",IF(Q358="期限切迫","実施準備・Supervisor部署確認",""))</f>
      </c>
    </row>
    <row r="359">
      <c r="K359">
        <f>IF('History Logs'!A158="","","法令義務")</f>
      </c>
      <c r="L359">
        <f>IF($K359="","",'History Logs'!A158)</f>
      </c>
      <c r="M359">
        <f>IF($K359="","",'History Logs'!C158)</f>
      </c>
      <c r="N359">
        <f>IF($K359="","","全社/EHS")</f>
      </c>
      <c r="O359" s="22">
        <f>IF($K359="","",'History Logs'!F158)</f>
      </c>
      <c r="P359" s="23">
        <f>IF($K359="","",'History Logs'!G158)</f>
      </c>
      <c r="Q359">
        <f>IF($K359="","",'History Logs'!H158)</f>
      </c>
      <c r="R359">
        <f>IF(Q359="期限超過","即時Aktualizovat・是正対応",IF(Q359="期限切迫","実施準備・Supervisor部署確認",""))</f>
      </c>
    </row>
    <row r="360">
      <c r="K360">
        <f>IF('History Logs'!A159="","","法令義務")</f>
      </c>
      <c r="L360">
        <f>IF($K360="","",'History Logs'!A159)</f>
      </c>
      <c r="M360">
        <f>IF($K360="","",'History Logs'!C159)</f>
      </c>
      <c r="N360">
        <f>IF($K360="","","全社/EHS")</f>
      </c>
      <c r="O360" s="22">
        <f>IF($K360="","",'History Logs'!F159)</f>
      </c>
      <c r="P360" s="23">
        <f>IF($K360="","",'History Logs'!G159)</f>
      </c>
      <c r="Q360">
        <f>IF($K360="","",'History Logs'!H159)</f>
      </c>
      <c r="R360">
        <f>IF(Q360="期限超過","即時Aktualizovat・是正対応",IF(Q360="期限切迫","実施準備・Supervisor部署確認",""))</f>
      </c>
    </row>
    <row r="361">
      <c r="K361">
        <f>IF('History Logs'!A160="","","法令義務")</f>
      </c>
      <c r="L361">
        <f>IF($K361="","",'History Logs'!A160)</f>
      </c>
      <c r="M361">
        <f>IF($K361="","",'History Logs'!C160)</f>
      </c>
      <c r="N361">
        <f>IF($K361="","","全社/EHS")</f>
      </c>
      <c r="O361" s="22">
        <f>IF($K361="","",'History Logs'!F160)</f>
      </c>
      <c r="P361" s="23">
        <f>IF($K361="","",'History Logs'!G160)</f>
      </c>
      <c r="Q361">
        <f>IF($K361="","",'History Logs'!H160)</f>
      </c>
      <c r="R361">
        <f>IF(Q361="期限超過","即時Aktualizovat・是正対応",IF(Q361="期限切迫","実施準備・Supervisor部署確認",""))</f>
      </c>
    </row>
    <row r="362">
      <c r="K362">
        <f>IF('History Logs'!A161="","","法令義務")</f>
      </c>
      <c r="L362">
        <f>IF($K362="","",'History Logs'!A161)</f>
      </c>
      <c r="M362">
        <f>IF($K362="","",'History Logs'!C161)</f>
      </c>
      <c r="N362">
        <f>IF($K362="","","全社/EHS")</f>
      </c>
      <c r="O362" s="22">
        <f>IF($K362="","",'History Logs'!F161)</f>
      </c>
      <c r="P362" s="23">
        <f>IF($K362="","",'History Logs'!G161)</f>
      </c>
      <c r="Q362">
        <f>IF($K362="","",'History Logs'!H161)</f>
      </c>
      <c r="R362">
        <f>IF(Q362="期限超過","即時Aktualizovat・是正対応",IF(Q362="期限切迫","実施準備・Supervisor部署確認",""))</f>
      </c>
    </row>
    <row r="363">
      <c r="K363">
        <f>IF('History Logs'!A162="","","法令義務")</f>
      </c>
      <c r="L363">
        <f>IF($K363="","",'History Logs'!A162)</f>
      </c>
      <c r="M363">
        <f>IF($K363="","",'History Logs'!C162)</f>
      </c>
      <c r="N363">
        <f>IF($K363="","","全社/EHS")</f>
      </c>
      <c r="O363" s="22">
        <f>IF($K363="","",'History Logs'!F162)</f>
      </c>
      <c r="P363" s="23">
        <f>IF($K363="","",'History Logs'!G162)</f>
      </c>
      <c r="Q363">
        <f>IF($K363="","",'History Logs'!H162)</f>
      </c>
      <c r="R363">
        <f>IF(Q363="期限超過","即時Aktualizovat・是正対応",IF(Q363="期限切迫","実施準備・Supervisor部署確認",""))</f>
      </c>
    </row>
    <row r="364">
      <c r="K364">
        <f>IF('History Logs'!A163="","","法令義務")</f>
      </c>
      <c r="L364">
        <f>IF($K364="","",'History Logs'!A163)</f>
      </c>
      <c r="M364">
        <f>IF($K364="","",'History Logs'!C163)</f>
      </c>
      <c r="N364">
        <f>IF($K364="","","全社/EHS")</f>
      </c>
      <c r="O364" s="22">
        <f>IF($K364="","",'History Logs'!F163)</f>
      </c>
      <c r="P364" s="23">
        <f>IF($K364="","",'History Logs'!G163)</f>
      </c>
      <c r="Q364">
        <f>IF($K364="","",'History Logs'!H163)</f>
      </c>
      <c r="R364">
        <f>IF(Q364="期限超過","即時Aktualizovat・是正対応",IF(Q364="期限切迫","実施準備・Supervisor部署確認",""))</f>
      </c>
    </row>
    <row r="365">
      <c r="K365">
        <f>IF('History Logs'!A164="","","法令義務")</f>
      </c>
      <c r="L365">
        <f>IF($K365="","",'History Logs'!A164)</f>
      </c>
      <c r="M365">
        <f>IF($K365="","",'History Logs'!C164)</f>
      </c>
      <c r="N365">
        <f>IF($K365="","","全社/EHS")</f>
      </c>
      <c r="O365" s="22">
        <f>IF($K365="","",'History Logs'!F164)</f>
      </c>
      <c r="P365" s="23">
        <f>IF($K365="","",'History Logs'!G164)</f>
      </c>
      <c r="Q365">
        <f>IF($K365="","",'History Logs'!H164)</f>
      </c>
      <c r="R365">
        <f>IF(Q365="期限超過","即時Aktualizovat・是正対応",IF(Q365="期限切迫","実施準備・Supervisor部署確認",""))</f>
      </c>
    </row>
    <row r="366">
      <c r="K366">
        <f>IF('History Logs'!A165="","","法令義務")</f>
      </c>
      <c r="L366">
        <f>IF($K366="","",'History Logs'!A165)</f>
      </c>
      <c r="M366">
        <f>IF($K366="","",'History Logs'!C165)</f>
      </c>
      <c r="N366">
        <f>IF($K366="","","全社/EHS")</f>
      </c>
      <c r="O366" s="22">
        <f>IF($K366="","",'History Logs'!F165)</f>
      </c>
      <c r="P366" s="23">
        <f>IF($K366="","",'History Logs'!G165)</f>
      </c>
      <c r="Q366">
        <f>IF($K366="","",'History Logs'!H165)</f>
      </c>
      <c r="R366">
        <f>IF(Q366="期限超過","即時Aktualizovat・是正対応",IF(Q366="期限切迫","実施準備・Supervisor部署確認",""))</f>
      </c>
    </row>
    <row r="367">
      <c r="K367">
        <f>IF('History Logs'!A166="","","法令義務")</f>
      </c>
      <c r="L367">
        <f>IF($K367="","",'History Logs'!A166)</f>
      </c>
      <c r="M367">
        <f>IF($K367="","",'History Logs'!C166)</f>
      </c>
      <c r="N367">
        <f>IF($K367="","","全社/EHS")</f>
      </c>
      <c r="O367" s="22">
        <f>IF($K367="","",'History Logs'!F166)</f>
      </c>
      <c r="P367" s="23">
        <f>IF($K367="","",'History Logs'!G166)</f>
      </c>
      <c r="Q367">
        <f>IF($K367="","",'History Logs'!H166)</f>
      </c>
      <c r="R367">
        <f>IF(Q367="期限超過","即時Aktualizovat・是正対応",IF(Q367="期限切迫","実施準備・Supervisor部署確認",""))</f>
      </c>
    </row>
    <row r="368">
      <c r="K368">
        <f>IF('History Logs'!A167="","","法令義務")</f>
      </c>
      <c r="L368">
        <f>IF($K368="","",'History Logs'!A167)</f>
      </c>
      <c r="M368">
        <f>IF($K368="","",'History Logs'!C167)</f>
      </c>
      <c r="N368">
        <f>IF($K368="","","全社/EHS")</f>
      </c>
      <c r="O368" s="22">
        <f>IF($K368="","",'History Logs'!F167)</f>
      </c>
      <c r="P368" s="23">
        <f>IF($K368="","",'History Logs'!G167)</f>
      </c>
      <c r="Q368">
        <f>IF($K368="","",'History Logs'!H167)</f>
      </c>
      <c r="R368">
        <f>IF(Q368="期限超過","即時Aktualizovat・是正対応",IF(Q368="期限切迫","実施準備・Supervisor部署確認",""))</f>
      </c>
    </row>
    <row r="369">
      <c r="K369">
        <f>IF('History Logs'!A168="","","法令義務")</f>
      </c>
      <c r="L369">
        <f>IF($K369="","",'History Logs'!A168)</f>
      </c>
      <c r="M369">
        <f>IF($K369="","",'History Logs'!C168)</f>
      </c>
      <c r="N369">
        <f>IF($K369="","","全社/EHS")</f>
      </c>
      <c r="O369" s="22">
        <f>IF($K369="","",'History Logs'!F168)</f>
      </c>
      <c r="P369" s="23">
        <f>IF($K369="","",'History Logs'!G168)</f>
      </c>
      <c r="Q369">
        <f>IF($K369="","",'History Logs'!H168)</f>
      </c>
      <c r="R369">
        <f>IF(Q369="期限超過","即時Aktualizovat・是正対応",IF(Q369="期限切迫","実施準備・Supervisor部署確認",""))</f>
      </c>
    </row>
    <row r="370">
      <c r="K370">
        <f>IF('History Logs'!A169="","","法令義務")</f>
      </c>
      <c r="L370">
        <f>IF($K370="","",'History Logs'!A169)</f>
      </c>
      <c r="M370">
        <f>IF($K370="","",'History Logs'!C169)</f>
      </c>
      <c r="N370">
        <f>IF($K370="","","全社/EHS")</f>
      </c>
      <c r="O370" s="22">
        <f>IF($K370="","",'History Logs'!F169)</f>
      </c>
      <c r="P370" s="23">
        <f>IF($K370="","",'History Logs'!G169)</f>
      </c>
      <c r="Q370">
        <f>IF($K370="","",'History Logs'!H169)</f>
      </c>
      <c r="R370">
        <f>IF(Q370="期限超過","即時Aktualizovat・是正対応",IF(Q370="期限切迫","実施準備・Supervisor部署確認",""))</f>
      </c>
    </row>
    <row r="371">
      <c r="K371">
        <f>IF('History Logs'!A170="","","法令義務")</f>
      </c>
      <c r="L371">
        <f>IF($K371="","",'History Logs'!A170)</f>
      </c>
      <c r="M371">
        <f>IF($K371="","",'History Logs'!C170)</f>
      </c>
      <c r="N371">
        <f>IF($K371="","","全社/EHS")</f>
      </c>
      <c r="O371" s="22">
        <f>IF($K371="","",'History Logs'!F170)</f>
      </c>
      <c r="P371" s="23">
        <f>IF($K371="","",'History Logs'!G170)</f>
      </c>
      <c r="Q371">
        <f>IF($K371="","",'History Logs'!H170)</f>
      </c>
      <c r="R371">
        <f>IF(Q371="期限超過","即時Aktualizovat・是正対応",IF(Q371="期限切迫","実施準備・Supervisor部署確認",""))</f>
      </c>
    </row>
    <row r="372">
      <c r="K372">
        <f>IF('History Logs'!A171="","","法令義務")</f>
      </c>
      <c r="L372">
        <f>IF($K372="","",'History Logs'!A171)</f>
      </c>
      <c r="M372">
        <f>IF($K372="","",'History Logs'!C171)</f>
      </c>
      <c r="N372">
        <f>IF($K372="","","全社/EHS")</f>
      </c>
      <c r="O372" s="22">
        <f>IF($K372="","",'History Logs'!F171)</f>
      </c>
      <c r="P372" s="23">
        <f>IF($K372="","",'History Logs'!G171)</f>
      </c>
      <c r="Q372">
        <f>IF($K372="","",'History Logs'!H171)</f>
      </c>
      <c r="R372">
        <f>IF(Q372="期限超過","即時Aktualizovat・是正対応",IF(Q372="期限切迫","実施準備・Supervisor部署確認",""))</f>
      </c>
    </row>
    <row r="373">
      <c r="K373">
        <f>IF('History Logs'!A172="","","法令義務")</f>
      </c>
      <c r="L373">
        <f>IF($K373="","",'History Logs'!A172)</f>
      </c>
      <c r="M373">
        <f>IF($K373="","",'History Logs'!C172)</f>
      </c>
      <c r="N373">
        <f>IF($K373="","","全社/EHS")</f>
      </c>
      <c r="O373" s="22">
        <f>IF($K373="","",'History Logs'!F172)</f>
      </c>
      <c r="P373" s="23">
        <f>IF($K373="","",'History Logs'!G172)</f>
      </c>
      <c r="Q373">
        <f>IF($K373="","",'History Logs'!H172)</f>
      </c>
      <c r="R373">
        <f>IF(Q373="期限超過","即時Aktualizovat・是正対応",IF(Q373="期限切迫","実施準備・Supervisor部署確認",""))</f>
      </c>
    </row>
    <row r="374">
      <c r="K374">
        <f>IF('History Logs'!A173="","","法令義務")</f>
      </c>
      <c r="L374">
        <f>IF($K374="","",'History Logs'!A173)</f>
      </c>
      <c r="M374">
        <f>IF($K374="","",'History Logs'!C173)</f>
      </c>
      <c r="N374">
        <f>IF($K374="","","全社/EHS")</f>
      </c>
      <c r="O374" s="22">
        <f>IF($K374="","",'History Logs'!F173)</f>
      </c>
      <c r="P374" s="23">
        <f>IF($K374="","",'History Logs'!G173)</f>
      </c>
      <c r="Q374">
        <f>IF($K374="","",'History Logs'!H173)</f>
      </c>
      <c r="R374">
        <f>IF(Q374="期限超過","即時Aktualizovat・是正対応",IF(Q374="期限切迫","実施準備・Supervisor部署確認",""))</f>
      </c>
    </row>
    <row r="375">
      <c r="K375">
        <f>IF('History Logs'!A174="","","法令義務")</f>
      </c>
      <c r="L375">
        <f>IF($K375="","",'History Logs'!A174)</f>
      </c>
      <c r="M375">
        <f>IF($K375="","",'History Logs'!C174)</f>
      </c>
      <c r="N375">
        <f>IF($K375="","","全社/EHS")</f>
      </c>
      <c r="O375" s="22">
        <f>IF($K375="","",'History Logs'!F174)</f>
      </c>
      <c r="P375" s="23">
        <f>IF($K375="","",'History Logs'!G174)</f>
      </c>
      <c r="Q375">
        <f>IF($K375="","",'History Logs'!H174)</f>
      </c>
      <c r="R375">
        <f>IF(Q375="期限超過","即時Aktualizovat・是正対応",IF(Q375="期限切迫","実施準備・Supervisor部署確認",""))</f>
      </c>
    </row>
    <row r="376">
      <c r="K376">
        <f>IF('History Logs'!A175="","","法令義務")</f>
      </c>
      <c r="L376">
        <f>IF($K376="","",'History Logs'!A175)</f>
      </c>
      <c r="M376">
        <f>IF($K376="","",'History Logs'!C175)</f>
      </c>
      <c r="N376">
        <f>IF($K376="","","全社/EHS")</f>
      </c>
      <c r="O376" s="22">
        <f>IF($K376="","",'History Logs'!F175)</f>
      </c>
      <c r="P376" s="23">
        <f>IF($K376="","",'History Logs'!G175)</f>
      </c>
      <c r="Q376">
        <f>IF($K376="","",'History Logs'!H175)</f>
      </c>
      <c r="R376">
        <f>IF(Q376="期限超過","即時Aktualizovat・是正対応",IF(Q376="期限切迫","実施準備・Supervisor部署確認",""))</f>
      </c>
    </row>
    <row r="377">
      <c r="K377">
        <f>IF('History Logs'!A176="","","法令義務")</f>
      </c>
      <c r="L377">
        <f>IF($K377="","",'History Logs'!A176)</f>
      </c>
      <c r="M377">
        <f>IF($K377="","",'History Logs'!C176)</f>
      </c>
      <c r="N377">
        <f>IF($K377="","","全社/EHS")</f>
      </c>
      <c r="O377" s="22">
        <f>IF($K377="","",'History Logs'!F176)</f>
      </c>
      <c r="P377" s="23">
        <f>IF($K377="","",'History Logs'!G176)</f>
      </c>
      <c r="Q377">
        <f>IF($K377="","",'History Logs'!H176)</f>
      </c>
      <c r="R377">
        <f>IF(Q377="期限超過","即時Aktualizovat・是正対応",IF(Q377="期限切迫","実施準備・Supervisor部署確認",""))</f>
      </c>
    </row>
    <row r="378">
      <c r="K378">
        <f>IF('History Logs'!A177="","","法令義務")</f>
      </c>
      <c r="L378">
        <f>IF($K378="","",'History Logs'!A177)</f>
      </c>
      <c r="M378">
        <f>IF($K378="","",'History Logs'!C177)</f>
      </c>
      <c r="N378">
        <f>IF($K378="","","全社/EHS")</f>
      </c>
      <c r="O378" s="22">
        <f>IF($K378="","",'History Logs'!F177)</f>
      </c>
      <c r="P378" s="23">
        <f>IF($K378="","",'History Logs'!G177)</f>
      </c>
      <c r="Q378">
        <f>IF($K378="","",'History Logs'!H177)</f>
      </c>
      <c r="R378">
        <f>IF(Q378="期限超過","即時Aktualizovat・是正対応",IF(Q378="期限切迫","実施準備・Supervisor部署確認",""))</f>
      </c>
    </row>
    <row r="379">
      <c r="K379">
        <f>IF('History Logs'!A178="","","法令義務")</f>
      </c>
      <c r="L379">
        <f>IF($K379="","",'History Logs'!A178)</f>
      </c>
      <c r="M379">
        <f>IF($K379="","",'History Logs'!C178)</f>
      </c>
      <c r="N379">
        <f>IF($K379="","","全社/EHS")</f>
      </c>
      <c r="O379" s="22">
        <f>IF($K379="","",'History Logs'!F178)</f>
      </c>
      <c r="P379" s="23">
        <f>IF($K379="","",'History Logs'!G178)</f>
      </c>
      <c r="Q379">
        <f>IF($K379="","",'History Logs'!H178)</f>
      </c>
      <c r="R379">
        <f>IF(Q379="期限超過","即時Aktualizovat・是正対応",IF(Q379="期限切迫","実施準備・Supervisor部署確認",""))</f>
      </c>
    </row>
    <row r="380">
      <c r="K380">
        <f>IF('History Logs'!A179="","","法令義務")</f>
      </c>
      <c r="L380">
        <f>IF($K380="","",'History Logs'!A179)</f>
      </c>
      <c r="M380">
        <f>IF($K380="","",'History Logs'!C179)</f>
      </c>
      <c r="N380">
        <f>IF($K380="","","全社/EHS")</f>
      </c>
      <c r="O380" s="22">
        <f>IF($K380="","",'History Logs'!F179)</f>
      </c>
      <c r="P380" s="23">
        <f>IF($K380="","",'History Logs'!G179)</f>
      </c>
      <c r="Q380">
        <f>IF($K380="","",'History Logs'!H179)</f>
      </c>
      <c r="R380">
        <f>IF(Q380="期限超過","即時Aktualizovat・是正対応",IF(Q380="期限切迫","実施準備・Supervisor部署確認",""))</f>
      </c>
    </row>
    <row r="381">
      <c r="K381">
        <f>IF('History Logs'!A180="","","法令義務")</f>
      </c>
      <c r="L381">
        <f>IF($K381="","",'History Logs'!A180)</f>
      </c>
      <c r="M381">
        <f>IF($K381="","",'History Logs'!C180)</f>
      </c>
      <c r="N381">
        <f>IF($K381="","","全社/EHS")</f>
      </c>
      <c r="O381" s="22">
        <f>IF($K381="","",'History Logs'!F180)</f>
      </c>
      <c r="P381" s="23">
        <f>IF($K381="","",'History Logs'!G180)</f>
      </c>
      <c r="Q381">
        <f>IF($K381="","",'History Logs'!H180)</f>
      </c>
      <c r="R381">
        <f>IF(Q381="期限超過","即時Aktualizovat・是正対応",IF(Q381="期限切迫","実施準備・Supervisor部署確認",""))</f>
      </c>
    </row>
    <row r="382">
      <c r="K382">
        <f>IF('History Logs'!A181="","","法令義務")</f>
      </c>
      <c r="L382">
        <f>IF($K382="","",'History Logs'!A181)</f>
      </c>
      <c r="M382">
        <f>IF($K382="","",'History Logs'!C181)</f>
      </c>
      <c r="N382">
        <f>IF($K382="","","全社/EHS")</f>
      </c>
      <c r="O382" s="22">
        <f>IF($K382="","",'History Logs'!F181)</f>
      </c>
      <c r="P382" s="23">
        <f>IF($K382="","",'History Logs'!G181)</f>
      </c>
      <c r="Q382">
        <f>IF($K382="","",'History Logs'!H181)</f>
      </c>
      <c r="R382">
        <f>IF(Q382="期限超過","即時Aktualizovat・是正対応",IF(Q382="期限切迫","実施準備・Supervisor部署確認",""))</f>
      </c>
    </row>
    <row r="383">
      <c r="K383">
        <f>IF('History Logs'!A182="","","法令義務")</f>
      </c>
      <c r="L383">
        <f>IF($K383="","",'History Logs'!A182)</f>
      </c>
      <c r="M383">
        <f>IF($K383="","",'History Logs'!C182)</f>
      </c>
      <c r="N383">
        <f>IF($K383="","","全社/EHS")</f>
      </c>
      <c r="O383" s="22">
        <f>IF($K383="","",'History Logs'!F182)</f>
      </c>
      <c r="P383" s="23">
        <f>IF($K383="","",'History Logs'!G182)</f>
      </c>
      <c r="Q383">
        <f>IF($K383="","",'History Logs'!H182)</f>
      </c>
      <c r="R383">
        <f>IF(Q383="期限超過","即時Aktualizovat・是正対応",IF(Q383="期限切迫","実施準備・Supervisor部署確認",""))</f>
      </c>
    </row>
    <row r="384">
      <c r="K384">
        <f>IF('History Logs'!A183="","","法令義務")</f>
      </c>
      <c r="L384">
        <f>IF($K384="","",'History Logs'!A183)</f>
      </c>
      <c r="M384">
        <f>IF($K384="","",'History Logs'!C183)</f>
      </c>
      <c r="N384">
        <f>IF($K384="","","全社/EHS")</f>
      </c>
      <c r="O384" s="22">
        <f>IF($K384="","",'History Logs'!F183)</f>
      </c>
      <c r="P384" s="23">
        <f>IF($K384="","",'History Logs'!G183)</f>
      </c>
      <c r="Q384">
        <f>IF($K384="","",'History Logs'!H183)</f>
      </c>
      <c r="R384">
        <f>IF(Q384="期限超過","即時Aktualizovat・是正対応",IF(Q384="期限切迫","実施準備・Supervisor部署確認",""))</f>
      </c>
    </row>
    <row r="385">
      <c r="K385">
        <f>IF('History Logs'!A184="","","法令義務")</f>
      </c>
      <c r="L385">
        <f>IF($K385="","",'History Logs'!A184)</f>
      </c>
      <c r="M385">
        <f>IF($K385="","",'History Logs'!C184)</f>
      </c>
      <c r="N385">
        <f>IF($K385="","","全社/EHS")</f>
      </c>
      <c r="O385" s="22">
        <f>IF($K385="","",'History Logs'!F184)</f>
      </c>
      <c r="P385" s="23">
        <f>IF($K385="","",'History Logs'!G184)</f>
      </c>
      <c r="Q385">
        <f>IF($K385="","",'History Logs'!H184)</f>
      </c>
      <c r="R385">
        <f>IF(Q385="期限超過","即時Aktualizovat・是正対応",IF(Q385="期限切迫","実施準備・Supervisor部署確認",""))</f>
      </c>
    </row>
    <row r="386">
      <c r="K386">
        <f>IF('History Logs'!A185="","","法令義務")</f>
      </c>
      <c r="L386">
        <f>IF($K386="","",'History Logs'!A185)</f>
      </c>
      <c r="M386">
        <f>IF($K386="","",'History Logs'!C185)</f>
      </c>
      <c r="N386">
        <f>IF($K386="","","全社/EHS")</f>
      </c>
      <c r="O386" s="22">
        <f>IF($K386="","",'History Logs'!F185)</f>
      </c>
      <c r="P386" s="23">
        <f>IF($K386="","",'History Logs'!G185)</f>
      </c>
      <c r="Q386">
        <f>IF($K386="","",'History Logs'!H185)</f>
      </c>
      <c r="R386">
        <f>IF(Q386="期限超過","即時Aktualizovat・是正対応",IF(Q386="期限切迫","実施準備・Supervisor部署確認",""))</f>
      </c>
    </row>
    <row r="387">
      <c r="K387">
        <f>IF('History Logs'!A186="","","法令義務")</f>
      </c>
      <c r="L387">
        <f>IF($K387="","",'History Logs'!A186)</f>
      </c>
      <c r="M387">
        <f>IF($K387="","",'History Logs'!C186)</f>
      </c>
      <c r="N387">
        <f>IF($K387="","","全社/EHS")</f>
      </c>
      <c r="O387" s="22">
        <f>IF($K387="","",'History Logs'!F186)</f>
      </c>
      <c r="P387" s="23">
        <f>IF($K387="","",'History Logs'!G186)</f>
      </c>
      <c r="Q387">
        <f>IF($K387="","",'History Logs'!H186)</f>
      </c>
      <c r="R387">
        <f>IF(Q387="期限超過","即時Aktualizovat・是正対応",IF(Q387="期限切迫","実施準備・Supervisor部署確認",""))</f>
      </c>
    </row>
    <row r="388">
      <c r="K388">
        <f>IF('History Logs'!A187="","","法令義務")</f>
      </c>
      <c r="L388">
        <f>IF($K388="","",'History Logs'!A187)</f>
      </c>
      <c r="M388">
        <f>IF($K388="","",'History Logs'!C187)</f>
      </c>
      <c r="N388">
        <f>IF($K388="","","全社/EHS")</f>
      </c>
      <c r="O388" s="22">
        <f>IF($K388="","",'History Logs'!F187)</f>
      </c>
      <c r="P388" s="23">
        <f>IF($K388="","",'History Logs'!G187)</f>
      </c>
      <c r="Q388">
        <f>IF($K388="","",'History Logs'!H187)</f>
      </c>
      <c r="R388">
        <f>IF(Q388="期限超過","即時Aktualizovat・是正対応",IF(Q388="期限切迫","実施準備・Supervisor部署確認",""))</f>
      </c>
    </row>
    <row r="389">
      <c r="K389">
        <f>IF('History Logs'!A188="","","法令義務")</f>
      </c>
      <c r="L389">
        <f>IF($K389="","",'History Logs'!A188)</f>
      </c>
      <c r="M389">
        <f>IF($K389="","",'History Logs'!C188)</f>
      </c>
      <c r="N389">
        <f>IF($K389="","","全社/EHS")</f>
      </c>
      <c r="O389" s="22">
        <f>IF($K389="","",'History Logs'!F188)</f>
      </c>
      <c r="P389" s="23">
        <f>IF($K389="","",'History Logs'!G188)</f>
      </c>
      <c r="Q389">
        <f>IF($K389="","",'History Logs'!H188)</f>
      </c>
      <c r="R389">
        <f>IF(Q389="期限超過","即時Aktualizovat・是正対応",IF(Q389="期限切迫","実施準備・Supervisor部署確認",""))</f>
      </c>
    </row>
    <row r="390">
      <c r="K390">
        <f>IF('History Logs'!A189="","","法令義務")</f>
      </c>
      <c r="L390">
        <f>IF($K390="","",'History Logs'!A189)</f>
      </c>
      <c r="M390">
        <f>IF($K390="","",'History Logs'!C189)</f>
      </c>
      <c r="N390">
        <f>IF($K390="","","全社/EHS")</f>
      </c>
      <c r="O390" s="22">
        <f>IF($K390="","",'History Logs'!F189)</f>
      </c>
      <c r="P390" s="23">
        <f>IF($K390="","",'History Logs'!G189)</f>
      </c>
      <c r="Q390">
        <f>IF($K390="","",'History Logs'!H189)</f>
      </c>
      <c r="R390">
        <f>IF(Q390="期限超過","即時Aktualizovat・是正対応",IF(Q390="期限切迫","実施準備・Supervisor部署確認",""))</f>
      </c>
    </row>
    <row r="391">
      <c r="K391">
        <f>IF('History Logs'!A190="","","法令義務")</f>
      </c>
      <c r="L391">
        <f>IF($K391="","",'History Logs'!A190)</f>
      </c>
      <c r="M391">
        <f>IF($K391="","",'History Logs'!C190)</f>
      </c>
      <c r="N391">
        <f>IF($K391="","","全社/EHS")</f>
      </c>
      <c r="O391" s="22">
        <f>IF($K391="","",'History Logs'!F190)</f>
      </c>
      <c r="P391" s="23">
        <f>IF($K391="","",'History Logs'!G190)</f>
      </c>
      <c r="Q391">
        <f>IF($K391="","",'History Logs'!H190)</f>
      </c>
      <c r="R391">
        <f>IF(Q391="期限超過","即時Aktualizovat・是正対応",IF(Q391="期限切迫","実施準備・Supervisor部署確認",""))</f>
      </c>
    </row>
    <row r="392">
      <c r="K392">
        <f>IF('History Logs'!A191="","","法令義務")</f>
      </c>
      <c r="L392">
        <f>IF($K392="","",'History Logs'!A191)</f>
      </c>
      <c r="M392">
        <f>IF($K392="","",'History Logs'!C191)</f>
      </c>
      <c r="N392">
        <f>IF($K392="","","全社/EHS")</f>
      </c>
      <c r="O392" s="22">
        <f>IF($K392="","",'History Logs'!F191)</f>
      </c>
      <c r="P392" s="23">
        <f>IF($K392="","",'History Logs'!G191)</f>
      </c>
      <c r="Q392">
        <f>IF($K392="","",'History Logs'!H191)</f>
      </c>
      <c r="R392">
        <f>IF(Q392="期限超過","即時Aktualizovat・是正対応",IF(Q392="期限切迫","実施準備・Supervisor部署確認",""))</f>
      </c>
    </row>
    <row r="393">
      <c r="K393">
        <f>IF('History Logs'!A192="","","法令義務")</f>
      </c>
      <c r="L393">
        <f>IF($K393="","",'History Logs'!A192)</f>
      </c>
      <c r="M393">
        <f>IF($K393="","",'History Logs'!C192)</f>
      </c>
      <c r="N393">
        <f>IF($K393="","","全社/EHS")</f>
      </c>
      <c r="O393" s="22">
        <f>IF($K393="","",'History Logs'!F192)</f>
      </c>
      <c r="P393" s="23">
        <f>IF($K393="","",'History Logs'!G192)</f>
      </c>
      <c r="Q393">
        <f>IF($K393="","",'History Logs'!H192)</f>
      </c>
      <c r="R393">
        <f>IF(Q393="期限超過","即時Aktualizovat・是正対応",IF(Q393="期限切迫","実施準備・Supervisor部署確認",""))</f>
      </c>
    </row>
    <row r="394">
      <c r="K394">
        <f>IF('History Logs'!A193="","","法令義務")</f>
      </c>
      <c r="L394">
        <f>IF($K394="","",'History Logs'!A193)</f>
      </c>
      <c r="M394">
        <f>IF($K394="","",'History Logs'!C193)</f>
      </c>
      <c r="N394">
        <f>IF($K394="","","全社/EHS")</f>
      </c>
      <c r="O394" s="22">
        <f>IF($K394="","",'History Logs'!F193)</f>
      </c>
      <c r="P394" s="23">
        <f>IF($K394="","",'History Logs'!G193)</f>
      </c>
      <c r="Q394">
        <f>IF($K394="","",'History Logs'!H193)</f>
      </c>
      <c r="R394">
        <f>IF(Q394="期限超過","即時Aktualizovat・是正対応",IF(Q394="期限切迫","実施準備・Supervisor部署確認",""))</f>
      </c>
    </row>
    <row r="395">
      <c r="K395">
        <f>IF('History Logs'!A194="","","法令義務")</f>
      </c>
      <c r="L395">
        <f>IF($K395="","",'History Logs'!A194)</f>
      </c>
      <c r="M395">
        <f>IF($K395="","",'History Logs'!C194)</f>
      </c>
      <c r="N395">
        <f>IF($K395="","","全社/EHS")</f>
      </c>
      <c r="O395" s="22">
        <f>IF($K395="","",'History Logs'!F194)</f>
      </c>
      <c r="P395" s="23">
        <f>IF($K395="","",'History Logs'!G194)</f>
      </c>
      <c r="Q395">
        <f>IF($K395="","",'History Logs'!H194)</f>
      </c>
      <c r="R395">
        <f>IF(Q395="期限超過","即時Aktualizovat・是正対応",IF(Q395="期限切迫","実施準備・Supervisor部署確認",""))</f>
      </c>
    </row>
    <row r="396">
      <c r="K396">
        <f>IF('History Logs'!A195="","","法令義務")</f>
      </c>
      <c r="L396">
        <f>IF($K396="","",'History Logs'!A195)</f>
      </c>
      <c r="M396">
        <f>IF($K396="","",'History Logs'!C195)</f>
      </c>
      <c r="N396">
        <f>IF($K396="","","全社/EHS")</f>
      </c>
      <c r="O396" s="22">
        <f>IF($K396="","",'History Logs'!F195)</f>
      </c>
      <c r="P396" s="23">
        <f>IF($K396="","",'History Logs'!G195)</f>
      </c>
      <c r="Q396">
        <f>IF($K396="","",'History Logs'!H195)</f>
      </c>
      <c r="R396">
        <f>IF(Q396="期限超過","即時Aktualizovat・是正対応",IF(Q396="期限切迫","実施準備・Supervisor部署確認",""))</f>
      </c>
    </row>
    <row r="397">
      <c r="K397">
        <f>IF('History Logs'!A196="","","法令義務")</f>
      </c>
      <c r="L397">
        <f>IF($K397="","",'History Logs'!A196)</f>
      </c>
      <c r="M397">
        <f>IF($K397="","",'History Logs'!C196)</f>
      </c>
      <c r="N397">
        <f>IF($K397="","","全社/EHS")</f>
      </c>
      <c r="O397" s="22">
        <f>IF($K397="","",'History Logs'!F196)</f>
      </c>
      <c r="P397" s="23">
        <f>IF($K397="","",'History Logs'!G196)</f>
      </c>
      <c r="Q397">
        <f>IF($K397="","",'History Logs'!H196)</f>
      </c>
      <c r="R397">
        <f>IF(Q397="期限超過","即時Aktualizovat・是正対応",IF(Q397="期限切迫","実施準備・Supervisor部署確認",""))</f>
      </c>
    </row>
    <row r="398">
      <c r="K398">
        <f>IF('History Logs'!A197="","","法令義務")</f>
      </c>
      <c r="L398">
        <f>IF($K398="","",'History Logs'!A197)</f>
      </c>
      <c r="M398">
        <f>IF($K398="","",'History Logs'!C197)</f>
      </c>
      <c r="N398">
        <f>IF($K398="","","全社/EHS")</f>
      </c>
      <c r="O398" s="22">
        <f>IF($K398="","",'History Logs'!F197)</f>
      </c>
      <c r="P398" s="23">
        <f>IF($K398="","",'History Logs'!G197)</f>
      </c>
      <c r="Q398">
        <f>IF($K398="","",'History Logs'!H197)</f>
      </c>
      <c r="R398">
        <f>IF(Q398="期限超過","即時Aktualizovat・是正対応",IF(Q398="期限切迫","実施準備・Supervisor部署確認",""))</f>
      </c>
    </row>
    <row r="399">
      <c r="K399">
        <f>IF('History Logs'!A198="","","法令義務")</f>
      </c>
      <c r="L399">
        <f>IF($K399="","",'History Logs'!A198)</f>
      </c>
      <c r="M399">
        <f>IF($K399="","",'History Logs'!C198)</f>
      </c>
      <c r="N399">
        <f>IF($K399="","","全社/EHS")</f>
      </c>
      <c r="O399" s="22">
        <f>IF($K399="","",'History Logs'!F198)</f>
      </c>
      <c r="P399" s="23">
        <f>IF($K399="","",'History Logs'!G198)</f>
      </c>
      <c r="Q399">
        <f>IF($K399="","",'History Logs'!H198)</f>
      </c>
      <c r="R399">
        <f>IF(Q399="期限超過","即時Aktualizovat・是正対応",IF(Q399="期限切迫","実施準備・Supervisor部署確認",""))</f>
      </c>
    </row>
    <row r="400">
      <c r="K400">
        <f>IF('History Logs'!A199="","","法令義務")</f>
      </c>
      <c r="L400">
        <f>IF($K400="","",'History Logs'!A199)</f>
      </c>
      <c r="M400">
        <f>IF($K400="","",'History Logs'!C199)</f>
      </c>
      <c r="N400">
        <f>IF($K400="","","全社/EHS")</f>
      </c>
      <c r="O400" s="22">
        <f>IF($K400="","",'History Logs'!F199)</f>
      </c>
      <c r="P400" s="23">
        <f>IF($K400="","",'History Logs'!G199)</f>
      </c>
      <c r="Q400">
        <f>IF($K400="","",'History Logs'!H199)</f>
      </c>
      <c r="R400">
        <f>IF(Q400="期限超過","即時Aktualizovat・是正対応",IF(Q400="期限切迫","実施準備・Supervisor部署確認",""))</f>
      </c>
    </row>
    <row r="401">
      <c r="K401">
        <f>IF('History Logs'!A200="","","法令義務")</f>
      </c>
      <c r="L401">
        <f>IF($K401="","",'History Logs'!A200)</f>
      </c>
      <c r="M401">
        <f>IF($K401="","",'History Logs'!C200)</f>
      </c>
      <c r="N401">
        <f>IF($K401="","","全社/EHS")</f>
      </c>
      <c r="O401" s="22">
        <f>IF($K401="","",'History Logs'!F200)</f>
      </c>
      <c r="P401" s="23">
        <f>IF($K401="","",'History Logs'!G200)</f>
      </c>
      <c r="Q401">
        <f>IF($K401="","",'History Logs'!H200)</f>
      </c>
      <c r="R401">
        <f>IF(Q401="期限超過","即時Aktualizovat・是正対応",IF(Q401="期限切迫","実施準備・Supervisor部署確認",""))</f>
      </c>
    </row>
    <row r="402">
      <c r="K402">
        <f>IF('History Logs'!A201="","","法令義務")</f>
      </c>
      <c r="L402">
        <f>IF($K402="","",'History Logs'!A201)</f>
      </c>
      <c r="M402">
        <f>IF($K402="","",'History Logs'!C201)</f>
      </c>
      <c r="N402">
        <f>IF($K402="","","全社/EHS")</f>
      </c>
      <c r="O402" s="22">
        <f>IF($K402="","",'History Logs'!F201)</f>
      </c>
      <c r="P402" s="23">
        <f>IF($K402="","",'History Logs'!G201)</f>
      </c>
      <c r="Q402">
        <f>IF($K402="","",'History Logs'!H201)</f>
      </c>
      <c r="R402">
        <f>IF(Q402="期限超過","即時Aktualizovat・是正対応",IF(Q402="期限切迫","実施準備・Supervisor部署確認",""))</f>
      </c>
    </row>
    <row r="403">
      <c r="K403">
        <f>IF('History Logs'!A202="","","法令義務")</f>
      </c>
      <c r="L403">
        <f>IF($K403="","",'History Logs'!A202)</f>
      </c>
      <c r="M403">
        <f>IF($K403="","",'History Logs'!C202)</f>
      </c>
      <c r="N403">
        <f>IF($K403="","","全社/EHS")</f>
      </c>
      <c r="O403" s="22">
        <f>IF($K403="","",'History Logs'!F202)</f>
      </c>
      <c r="P403" s="23">
        <f>IF($K403="","",'History Logs'!G202)</f>
      </c>
      <c r="Q403">
        <f>IF($K403="","",'History Logs'!H202)</f>
      </c>
      <c r="R403">
        <f>IF(Q403="期限超過","即時Aktualizovat・是正対応",IF(Q403="期限切迫","実施準備・Supervisor部署確認",""))</f>
      </c>
    </row>
    <row r="404">
      <c r="K404">
        <f>IF('History Logs'!A203="","","法令義務")</f>
      </c>
      <c r="L404">
        <f>IF($K404="","",'History Logs'!A203)</f>
      </c>
      <c r="M404">
        <f>IF($K404="","",'History Logs'!C203)</f>
      </c>
      <c r="N404">
        <f>IF($K404="","","全社/EHS")</f>
      </c>
      <c r="O404" s="22">
        <f>IF($K404="","",'History Logs'!F203)</f>
      </c>
      <c r="P404" s="23">
        <f>IF($K404="","",'History Logs'!G203)</f>
      </c>
      <c r="Q404">
        <f>IF($K404="","",'History Logs'!H203)</f>
      </c>
      <c r="R404">
        <f>IF(Q404="期限超過","即時Aktualizovat・是正対応",IF(Q404="期限切迫","実施準備・Supervisor部署確認",""))</f>
      </c>
    </row>
    <row r="405">
      <c r="K405">
        <f>IF('History Logs'!A204="","","法令義務")</f>
      </c>
      <c r="L405">
        <f>IF($K405="","",'History Logs'!A204)</f>
      </c>
      <c r="M405">
        <f>IF($K405="","",'History Logs'!C204)</f>
      </c>
      <c r="N405">
        <f>IF($K405="","","全社/EHS")</f>
      </c>
      <c r="O405" s="22">
        <f>IF($K405="","",'History Logs'!F204)</f>
      </c>
      <c r="P405" s="23">
        <f>IF($K405="","",'History Logs'!G204)</f>
      </c>
      <c r="Q405">
        <f>IF($K405="","",'History Logs'!H204)</f>
      </c>
      <c r="R405">
        <f>IF(Q405="期限超過","即時Aktualizovat・是正対応",IF(Q405="期限切迫","実施準備・Supervisor部署確認",""))</f>
      </c>
    </row>
    <row r="406">
      <c r="K406">
        <f>IF('History Logs'!A205="","","法令義務")</f>
      </c>
      <c r="L406">
        <f>IF($K406="","",'History Logs'!A205)</f>
      </c>
      <c r="M406">
        <f>IF($K406="","",'History Logs'!C205)</f>
      </c>
      <c r="N406">
        <f>IF($K406="","","全社/EHS")</f>
      </c>
      <c r="O406" s="22">
        <f>IF($K406="","",'History Logs'!F205)</f>
      </c>
      <c r="P406" s="23">
        <f>IF($K406="","",'History Logs'!G205)</f>
      </c>
      <c r="Q406">
        <f>IF($K406="","",'History Logs'!H205)</f>
      </c>
      <c r="R406">
        <f>IF(Q406="期限超過","即時Aktualizovat・是正対応",IF(Q406="期限切迫","実施準備・Supervisor部署確認",""))</f>
      </c>
    </row>
  </sheetData>
  <mergeCells count="13">
    <mergeCell ref="A4:B4"/>
    <mergeCell ref="G4:H4"/>
    <mergeCell ref="E4:F4"/>
    <mergeCell ref="A2:I2"/>
    <mergeCell ref="A29:B29"/>
    <mergeCell ref="A1:I1"/>
    <mergeCell ref="C5:D6"/>
    <mergeCell ref="A5:B6"/>
    <mergeCell ref="G5:H6"/>
    <mergeCell ref="E5:F6"/>
    <mergeCell ref="A8:E8"/>
    <mergeCell ref="A20:I20"/>
    <mergeCell ref="C4:D4"/>
  </mergeCells>
  <conditionalFormatting sqref="G22:H26">
    <cfRule type="expression" dxfId="0" priority="1">
      <formula>=$H22="期限超過"</formula>
    </cfRule>
    <cfRule type="expression" dxfId="1" priority="2">
      <formula>=$H22="期限切迫"</formula>
    </cfRule>
    <cfRule type="expression" dxfId="2" priority="3">
      <formula>=$H22="有効"</formula>
    </cfRule>
  </conditionalFormatting>
  <conditionalFormatting sqref="A31:A33">
    <cfRule type="expression" dxfId="0" priority="4">
      <formula>=$A31="期限超過"</formula>
    </cfRule>
    <cfRule type="expression" dxfId="1" priority="5">
      <formula>=$A31="期限切迫"</formula>
    </cfRule>
    <cfRule type="expression" dxfId="2" priority="6">
      <formula>=$A31="有効"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2"/>
    <col customWidth="true" max="2" min="2" width="34"/>
    <col customWidth="true" max="3" min="3" width="19"/>
    <col customWidth="true" max="5" min="4" width="13"/>
    <col customWidth="true" max="6" min="6" width="15"/>
    <col customWidth="true" max="7" min="7" width="13"/>
    <col customWidth="true" max="8" min="8" width="21"/>
    <col customWidth="true" max="10" min="9" width="17"/>
    <col customWidth="true" max="11" min="11" width="34"/>
  </cols>
  <sheetData>
    <row r="1" ht="38" customHeight="true">
      <c r="A1" s="1" t="s">
        <v>3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6" customHeight="true">
      <c r="A2" s="2" t="s">
        <v>75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6" customHeight="true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/>
    <row r="5" ht="28" customHeight="true">
      <c r="A5" s="4" t="s">
        <v>76</v>
      </c>
      <c r="B5" s="4" t="s">
        <v>77</v>
      </c>
      <c r="C5" s="4" t="s">
        <v>78</v>
      </c>
      <c r="D5" s="4" t="s">
        <v>79</v>
      </c>
      <c r="E5" s="4" t="s">
        <v>80</v>
      </c>
      <c r="F5" s="4" t="s">
        <v>81</v>
      </c>
      <c r="G5" s="4" t="s">
        <v>26</v>
      </c>
      <c r="H5" s="4" t="s">
        <v>82</v>
      </c>
      <c r="I5" s="4" t="s">
        <v>83</v>
      </c>
      <c r="J5" s="4" t="s">
        <v>26</v>
      </c>
      <c r="K5" s="4" t="s">
        <v>26</v>
      </c>
    </row>
    <row r="6" ht="21" customHeight="true">
      <c r="A6" s="28" t="s">
        <v>84</v>
      </c>
      <c r="B6" s="9" t="s">
        <v>85</v>
      </c>
      <c r="C6" s="28" t="s">
        <v>86</v>
      </c>
      <c r="D6" s="29" t="s">
        <v>87</v>
      </c>
      <c r="E6" s="9" t="s">
        <v>88</v>
      </c>
      <c r="F6" s="30" t="s">
        <v>89</v>
      </c>
      <c r="G6" s="30" t="s">
        <v>90</v>
      </c>
      <c r="H6" s="25" t="s">
        <v>127</v>
      </c>
      <c r="I6" s="7" t="s">
        <v>124</v>
      </c>
      <c r="J6" s="29" t="s">
        <v>91</v>
      </c>
      <c r="K6" s="9" t="s">
        <v>92</v>
      </c>
    </row>
    <row r="7" ht="21" customHeight="true">
      <c r="A7" s="28" t="s">
        <v>93</v>
      </c>
      <c r="B7" s="9" t="s">
        <v>94</v>
      </c>
      <c r="C7" s="28" t="s">
        <v>95</v>
      </c>
      <c r="D7" s="29" t="s">
        <v>96</v>
      </c>
      <c r="E7" s="9" t="s">
        <v>97</v>
      </c>
      <c r="F7" s="30" t="s">
        <v>98</v>
      </c>
      <c r="G7" s="30" t="s">
        <v>99</v>
      </c>
      <c r="H7" s="25" t="s">
        <v>125</v>
      </c>
      <c r="I7" s="7" t="s">
        <v>125</v>
      </c>
      <c r="J7" s="29" t="s">
        <v>100</v>
      </c>
      <c r="K7" s="9" t="s">
        <v>101</v>
      </c>
    </row>
    <row r="8" ht="21" customHeight="true">
      <c r="A8" s="28" t="s">
        <v>102</v>
      </c>
      <c r="B8" s="9" t="s">
        <v>103</v>
      </c>
      <c r="C8" s="28" t="s">
        <v>104</v>
      </c>
      <c r="D8" s="29" t="s">
        <v>105</v>
      </c>
      <c r="E8" s="9" t="s">
        <v>106</v>
      </c>
      <c r="F8" s="30" t="s">
        <v>107</v>
      </c>
      <c r="G8" s="30" t="s">
        <v>108</v>
      </c>
      <c r="H8" s="25" t="s">
        <v>127</v>
      </c>
      <c r="I8" s="7" t="s">
        <v>125</v>
      </c>
      <c r="J8" s="29" t="s">
        <v>109</v>
      </c>
      <c r="K8" s="9" t="s">
        <v>110</v>
      </c>
    </row>
    <row r="9" ht="21" customHeight="true">
      <c r="A9" s="28" t="s">
        <v>41</v>
      </c>
      <c r="B9" s="9" t="s">
        <v>111</v>
      </c>
      <c r="C9" s="28" t="s">
        <v>112</v>
      </c>
      <c r="D9" s="29" t="s">
        <v>113</v>
      </c>
      <c r="E9" s="9" t="s">
        <v>114</v>
      </c>
      <c r="F9" s="30" t="s">
        <v>115</v>
      </c>
      <c r="G9" s="30" t="s">
        <v>107</v>
      </c>
      <c r="H9" s="25">
        <f>IF(G9="","",G9-TODAY())</f>
      </c>
      <c r="I9" s="7" t="s">
        <v>124</v>
      </c>
      <c r="J9" s="29" t="s">
        <v>116</v>
      </c>
      <c r="K9" s="9" t="s">
        <v>117</v>
      </c>
    </row>
    <row r="10" ht="21" customHeight="true">
      <c r="A10" s="28" t="s">
        <v>118</v>
      </c>
      <c r="B10" s="9" t="s">
        <v>119</v>
      </c>
      <c r="C10" s="28" t="s">
        <v>94</v>
      </c>
      <c r="D10" s="29" t="s">
        <v>113</v>
      </c>
      <c r="E10" s="9" t="s">
        <v>95</v>
      </c>
      <c r="F10" s="30" t="s">
        <v>120</v>
      </c>
      <c r="G10" s="30" t="s">
        <v>121</v>
      </c>
      <c r="H10" s="25">
        <f>IF(G10="","",G10-TODAY())</f>
      </c>
      <c r="I10" s="7" t="s">
        <v>126</v>
      </c>
      <c r="J10" s="29" t="s">
        <v>122</v>
      </c>
      <c r="K10" s="9" t="s">
        <v>123</v>
      </c>
    </row>
    <row r="11" ht="21" customHeight="true">
      <c r="A11" s="28" t="n"/>
      <c r="B11" s="9" t="n"/>
      <c r="C11" s="28" t="n"/>
      <c r="D11" s="29" t="n"/>
      <c r="E11" s="9" t="n"/>
      <c r="F11" s="30" t="n"/>
      <c r="G11" s="30" t="n"/>
      <c r="H11" s="25">
        <f>IF(G11="","",G11-TODAY())</f>
      </c>
      <c r="I11" s="7">
        <f>IF(H11="","",IF(H11&lt;0,"期限超過",IF(H11&lt;=30,"期限切迫","有効")))</f>
      </c>
      <c r="J11" s="29" t="n"/>
      <c r="K11" s="9" t="n"/>
    </row>
    <row r="12" ht="21" customHeight="true">
      <c r="A12" s="28" t="n"/>
      <c r="B12" s="9" t="n"/>
      <c r="C12" s="28" t="n"/>
      <c r="D12" s="29" t="n"/>
      <c r="E12" s="9" t="n"/>
      <c r="F12" s="30" t="n"/>
      <c r="G12" s="30" t="n"/>
      <c r="H12" s="25">
        <f>IF(G12="","",G12-TODAY())</f>
      </c>
      <c r="I12" s="7">
        <f>IF(H12="","",IF(H12&lt;0,"期限超過",IF(H12&lt;=30,"期限切迫","有効")))</f>
      </c>
      <c r="J12" s="29" t="n"/>
      <c r="K12" s="9" t="n"/>
    </row>
    <row r="13" ht="21" customHeight="true">
      <c r="A13" s="28" t="n"/>
      <c r="B13" s="9" t="n"/>
      <c r="C13" s="28" t="n"/>
      <c r="D13" s="29" t="n"/>
      <c r="E13" s="9" t="n"/>
      <c r="F13" s="30" t="n"/>
      <c r="G13" s="30" t="n"/>
      <c r="H13" s="25">
        <f>IF(G13="","",G13-TODAY())</f>
      </c>
      <c r="I13" s="7">
        <f>IF(H13="","",IF(H13&lt;0,"期限超過",IF(H13&lt;=30,"期限切迫","有効")))</f>
      </c>
      <c r="J13" s="29" t="n"/>
      <c r="K13" s="9" t="n"/>
    </row>
    <row r="14" ht="21" customHeight="true">
      <c r="A14" s="28" t="n"/>
      <c r="B14" s="9" t="n"/>
      <c r="C14" s="28" t="n"/>
      <c r="D14" s="29" t="n"/>
      <c r="E14" s="9" t="n"/>
      <c r="F14" s="30" t="n"/>
      <c r="G14" s="30" t="n"/>
      <c r="H14" s="25">
        <f>IF(G14="","",G14-TODAY())</f>
      </c>
      <c r="I14" s="7">
        <f>IF(H14="","",IF(H14&lt;0,"期限超過",IF(H14&lt;=30,"期限切迫","有効")))</f>
      </c>
      <c r="J14" s="29" t="n"/>
      <c r="K14" s="9" t="n"/>
    </row>
    <row r="15" ht="21" customHeight="true">
      <c r="A15" s="28" t="n"/>
      <c r="B15" s="9" t="n"/>
      <c r="C15" s="28" t="n"/>
      <c r="D15" s="29" t="n"/>
      <c r="E15" s="9" t="n"/>
      <c r="F15" s="30" t="n"/>
      <c r="G15" s="30" t="n"/>
      <c r="H15" s="25">
        <f>IF(G15="","",G15-TODAY())</f>
      </c>
      <c r="I15" s="7">
        <f>IF(H15="","",IF(H15&lt;0,"期限超過",IF(H15&lt;=30,"期限切迫","有効")))</f>
      </c>
      <c r="J15" s="29" t="n"/>
      <c r="K15" s="9" t="n"/>
    </row>
    <row r="16" ht="21" customHeight="true">
      <c r="A16" s="28" t="n"/>
      <c r="B16" s="9" t="n"/>
      <c r="C16" s="28" t="n"/>
      <c r="D16" s="29" t="n"/>
      <c r="E16" s="9" t="n"/>
      <c r="F16" s="30" t="n"/>
      <c r="G16" s="30" t="n"/>
      <c r="H16" s="25">
        <f>IF(G16="","",G16-TODAY())</f>
      </c>
      <c r="I16" s="7">
        <f>IF(H16="","",IF(H16&lt;0,"期限超過",IF(H16&lt;=30,"期限切迫","有効")))</f>
      </c>
      <c r="J16" s="29" t="n"/>
      <c r="K16" s="9" t="n"/>
    </row>
    <row r="17" ht="21" customHeight="true">
      <c r="A17" s="28" t="n"/>
      <c r="B17" s="9" t="n"/>
      <c r="C17" s="28" t="n"/>
      <c r="D17" s="29" t="n"/>
      <c r="E17" s="9" t="n"/>
      <c r="F17" s="30" t="n"/>
      <c r="G17" s="30" t="n"/>
      <c r="H17" s="25">
        <f>IF(G17="","",G17-TODAY())</f>
      </c>
      <c r="I17" s="7">
        <f>IF(H17="","",IF(H17&lt;0,"期限超過",IF(H17&lt;=30,"期限切迫","有効")))</f>
      </c>
      <c r="J17" s="29" t="n"/>
      <c r="K17" s="9" t="n"/>
    </row>
    <row r="18" ht="21" customHeight="true">
      <c r="A18" s="28" t="n"/>
      <c r="B18" s="9" t="n"/>
      <c r="C18" s="28" t="n"/>
      <c r="D18" s="29" t="n"/>
      <c r="E18" s="9" t="n"/>
      <c r="F18" s="30" t="n"/>
      <c r="G18" s="30" t="n"/>
      <c r="H18" s="25">
        <f>IF(G18="","",G18-TODAY())</f>
      </c>
      <c r="I18" s="7">
        <f>IF(H18="","",IF(H18&lt;0,"期限超過",IF(H18&lt;=30,"期限切迫","有効")))</f>
      </c>
      <c r="J18" s="29" t="n"/>
      <c r="K18" s="9" t="n"/>
    </row>
    <row r="19" ht="21" customHeight="true">
      <c r="A19" s="28" t="n"/>
      <c r="B19" s="9" t="n"/>
      <c r="C19" s="28" t="n"/>
      <c r="D19" s="29" t="n"/>
      <c r="E19" s="9" t="n"/>
      <c r="F19" s="30" t="n"/>
      <c r="G19" s="30" t="n"/>
      <c r="H19" s="25">
        <f>IF(G19="","",G19-TODAY())</f>
      </c>
      <c r="I19" s="7">
        <f>IF(H19="","",IF(H19&lt;0,"期限超過",IF(H19&lt;=30,"期限切迫","有効")))</f>
      </c>
      <c r="J19" s="29" t="n"/>
      <c r="K19" s="9" t="n"/>
    </row>
    <row r="20" ht="21" customHeight="true">
      <c r="A20" s="28" t="n"/>
      <c r="B20" s="9" t="n"/>
      <c r="C20" s="28" t="n"/>
      <c r="D20" s="29" t="n"/>
      <c r="E20" s="9" t="n"/>
      <c r="F20" s="30" t="n"/>
      <c r="G20" s="30" t="n"/>
      <c r="H20" s="25">
        <f>IF(G20="","",G20-TODAY())</f>
      </c>
      <c r="I20" s="7">
        <f>IF(H20="","",IF(H20&lt;0,"期限超過",IF(H20&lt;=30,"期限切迫","有効")))</f>
      </c>
      <c r="J20" s="29" t="n"/>
      <c r="K20" s="9" t="n"/>
    </row>
    <row r="21" ht="21" customHeight="true">
      <c r="A21" s="28" t="n"/>
      <c r="B21" s="9" t="n"/>
      <c r="C21" s="28" t="n"/>
      <c r="D21" s="29" t="n"/>
      <c r="E21" s="9" t="n"/>
      <c r="F21" s="30" t="n"/>
      <c r="G21" s="30" t="n"/>
      <c r="H21" s="25">
        <f>IF(G21="","",G21-TODAY())</f>
      </c>
      <c r="I21" s="7">
        <f>IF(H21="","",IF(H21&lt;0,"期限超過",IF(H21&lt;=30,"期限切迫","有効")))</f>
      </c>
      <c r="J21" s="29" t="n"/>
      <c r="K21" s="9" t="n"/>
    </row>
    <row r="22" ht="21" customHeight="true">
      <c r="A22" s="28" t="n"/>
      <c r="B22" s="9" t="n"/>
      <c r="C22" s="28" t="n"/>
      <c r="D22" s="29" t="n"/>
      <c r="E22" s="9" t="n"/>
      <c r="F22" s="30" t="n"/>
      <c r="G22" s="30" t="n"/>
      <c r="H22" s="25">
        <f>IF(G22="","",G22-TODAY())</f>
      </c>
      <c r="I22" s="7">
        <f>IF(H22="","",IF(H22&lt;0,"期限超過",IF(H22&lt;=30,"期限切迫","有効")))</f>
      </c>
      <c r="J22" s="29" t="n"/>
      <c r="K22" s="9" t="n"/>
    </row>
    <row r="23" ht="21" customHeight="true">
      <c r="A23" s="28" t="n"/>
      <c r="B23" s="9" t="n"/>
      <c r="C23" s="28" t="n"/>
      <c r="D23" s="29" t="n"/>
      <c r="E23" s="9" t="n"/>
      <c r="F23" s="30" t="n"/>
      <c r="G23" s="30" t="n"/>
      <c r="H23" s="25">
        <f>IF(G23="","",G23-TODAY())</f>
      </c>
      <c r="I23" s="7">
        <f>IF(H23="","",IF(H23&lt;0,"期限超過",IF(H23&lt;=30,"期限切迫","有効")))</f>
      </c>
      <c r="J23" s="29" t="n"/>
      <c r="K23" s="9" t="n"/>
    </row>
    <row r="24" ht="21" customHeight="true">
      <c r="A24" s="28" t="n"/>
      <c r="B24" s="9" t="n"/>
      <c r="C24" s="28" t="n"/>
      <c r="D24" s="29" t="n"/>
      <c r="E24" s="9" t="n"/>
      <c r="F24" s="30" t="n"/>
      <c r="G24" s="30" t="n"/>
      <c r="H24" s="25">
        <f>IF(G24="","",G24-TODAY())</f>
      </c>
      <c r="I24" s="7">
        <f>IF(H24="","",IF(H24&lt;0,"期限超過",IF(H24&lt;=30,"期限切迫","有効")))</f>
      </c>
      <c r="J24" s="29" t="n"/>
      <c r="K24" s="9" t="n"/>
    </row>
    <row r="25" ht="21" customHeight="true">
      <c r="A25" s="28" t="n"/>
      <c r="B25" s="9" t="n"/>
      <c r="C25" s="28" t="n"/>
      <c r="D25" s="29" t="n"/>
      <c r="E25" s="9" t="n"/>
      <c r="F25" s="30" t="n"/>
      <c r="G25" s="30" t="n"/>
      <c r="H25" s="25">
        <f>IF(G25="","",G25-TODAY())</f>
      </c>
      <c r="I25" s="7">
        <f>IF(H25="","",IF(H25&lt;0,"期限超過",IF(H25&lt;=30,"期限切迫","有効")))</f>
      </c>
      <c r="J25" s="29" t="n"/>
      <c r="K25" s="9" t="n"/>
    </row>
    <row r="26" ht="21" customHeight="true">
      <c r="A26" s="28" t="n"/>
      <c r="B26" s="9" t="n"/>
      <c r="C26" s="28" t="n"/>
      <c r="D26" s="29" t="n"/>
      <c r="E26" s="9" t="n"/>
      <c r="F26" s="30" t="n"/>
      <c r="G26" s="30" t="n"/>
      <c r="H26" s="25">
        <f>IF(G26="","",G26-TODAY())</f>
      </c>
      <c r="I26" s="7">
        <f>IF(H26="","",IF(H26&lt;0,"期限超過",IF(H26&lt;=30,"期限切迫","有効")))</f>
      </c>
      <c r="J26" s="29" t="n"/>
      <c r="K26" s="9" t="n"/>
    </row>
    <row r="27" ht="21" customHeight="true">
      <c r="A27" s="28" t="n"/>
      <c r="B27" s="9" t="n"/>
      <c r="C27" s="28" t="n"/>
      <c r="D27" s="29" t="n"/>
      <c r="E27" s="9" t="n"/>
      <c r="F27" s="30" t="n"/>
      <c r="G27" s="30" t="n"/>
      <c r="H27" s="25">
        <f>IF(G27="","",G27-TODAY())</f>
      </c>
      <c r="I27" s="7">
        <f>IF(H27="","",IF(H27&lt;0,"期限超過",IF(H27&lt;=30,"期限切迫","有効")))</f>
      </c>
      <c r="J27" s="29" t="n"/>
      <c r="K27" s="9" t="n"/>
    </row>
    <row r="28" ht="21" customHeight="true">
      <c r="A28" s="28" t="n"/>
      <c r="B28" s="9" t="n"/>
      <c r="C28" s="28" t="n"/>
      <c r="D28" s="29" t="n"/>
      <c r="E28" s="9" t="n"/>
      <c r="F28" s="30" t="n"/>
      <c r="G28" s="30" t="n"/>
      <c r="H28" s="25">
        <f>IF(G28="","",G28-TODAY())</f>
      </c>
      <c r="I28" s="7">
        <f>IF(H28="","",IF(H28&lt;0,"期限超過",IF(H28&lt;=30,"期限切迫","有効")))</f>
      </c>
      <c r="J28" s="29" t="n"/>
      <c r="K28" s="9" t="n"/>
    </row>
    <row r="29" ht="21" customHeight="true">
      <c r="A29" s="28" t="n"/>
      <c r="B29" s="9" t="n"/>
      <c r="C29" s="28" t="n"/>
      <c r="D29" s="29" t="n"/>
      <c r="E29" s="9" t="n"/>
      <c r="F29" s="30" t="n"/>
      <c r="G29" s="30" t="n"/>
      <c r="H29" s="25">
        <f>IF(G29="","",G29-TODAY())</f>
      </c>
      <c r="I29" s="7">
        <f>IF(H29="","",IF(H29&lt;0,"期限超過",IF(H29&lt;=30,"期限切迫","有効")))</f>
      </c>
      <c r="J29" s="29" t="n"/>
      <c r="K29" s="9" t="n"/>
    </row>
    <row r="30" ht="21" customHeight="true">
      <c r="A30" s="28" t="n"/>
      <c r="B30" s="9" t="n"/>
      <c r="C30" s="28" t="n"/>
      <c r="D30" s="29" t="n"/>
      <c r="E30" s="9" t="n"/>
      <c r="F30" s="30" t="n"/>
      <c r="G30" s="30" t="n"/>
      <c r="H30" s="25">
        <f>IF(G30="","",G30-TODAY())</f>
      </c>
      <c r="I30" s="7">
        <f>IF(H30="","",IF(H30&lt;0,"期限超過",IF(H30&lt;=30,"期限切迫","有効")))</f>
      </c>
      <c r="J30" s="29" t="n"/>
      <c r="K30" s="9" t="n"/>
    </row>
    <row r="31" ht="21" customHeight="true">
      <c r="A31" s="28" t="n"/>
      <c r="B31" s="9" t="n"/>
      <c r="C31" s="28" t="n"/>
      <c r="D31" s="29" t="n"/>
      <c r="E31" s="9" t="n"/>
      <c r="F31" s="30" t="n"/>
      <c r="G31" s="30" t="n"/>
      <c r="H31" s="25">
        <f>IF(G31="","",G31-TODAY())</f>
      </c>
      <c r="I31" s="7">
        <f>IF(H31="","",IF(H31&lt;0,"期限超過",IF(H31&lt;=30,"期限切迫","有効")))</f>
      </c>
      <c r="J31" s="29" t="n"/>
      <c r="K31" s="9" t="n"/>
    </row>
    <row r="32" ht="21" customHeight="true">
      <c r="A32" s="28" t="n"/>
      <c r="B32" s="9" t="n"/>
      <c r="C32" s="28" t="n"/>
      <c r="D32" s="29" t="n"/>
      <c r="E32" s="9" t="n"/>
      <c r="F32" s="30" t="n"/>
      <c r="G32" s="30" t="n"/>
      <c r="H32" s="25">
        <f>IF(G32="","",G32-TODAY())</f>
      </c>
      <c r="I32" s="7">
        <f>IF(H32="","",IF(H32&lt;0,"期限超過",IF(H32&lt;=30,"期限切迫","有効")))</f>
      </c>
      <c r="J32" s="29" t="n"/>
      <c r="K32" s="9" t="n"/>
    </row>
    <row r="33" ht="21" customHeight="true">
      <c r="A33" s="28" t="n"/>
      <c r="B33" s="9" t="n"/>
      <c r="C33" s="28" t="n"/>
      <c r="D33" s="29" t="n"/>
      <c r="E33" s="9" t="n"/>
      <c r="F33" s="30" t="n"/>
      <c r="G33" s="30" t="n"/>
      <c r="H33" s="25">
        <f>IF(G33="","",G33-TODAY())</f>
      </c>
      <c r="I33" s="7">
        <f>IF(H33="","",IF(H33&lt;0,"期限超過",IF(H33&lt;=30,"期限切迫","有効")))</f>
      </c>
      <c r="J33" s="29" t="n"/>
      <c r="K33" s="9" t="n"/>
    </row>
    <row r="34" ht="21" customHeight="true">
      <c r="A34" s="28" t="n"/>
      <c r="B34" s="9" t="n"/>
      <c r="C34" s="28" t="n"/>
      <c r="D34" s="29" t="n"/>
      <c r="E34" s="9" t="n"/>
      <c r="F34" s="30" t="n"/>
      <c r="G34" s="30" t="n"/>
      <c r="H34" s="25">
        <f>IF(G34="","",G34-TODAY())</f>
      </c>
      <c r="I34" s="7">
        <f>IF(H34="","",IF(H34&lt;0,"期限超過",IF(H34&lt;=30,"期限切迫","有効")))</f>
      </c>
      <c r="J34" s="29" t="n"/>
      <c r="K34" s="9" t="n"/>
    </row>
    <row r="35" ht="21" customHeight="true">
      <c r="A35" s="28" t="n"/>
      <c r="B35" s="9" t="n"/>
      <c r="C35" s="28" t="n"/>
      <c r="D35" s="29" t="n"/>
      <c r="E35" s="9" t="n"/>
      <c r="F35" s="30" t="n"/>
      <c r="G35" s="30" t="n"/>
      <c r="H35" s="25">
        <f>IF(G35="","",G35-TODAY())</f>
      </c>
      <c r="I35" s="7">
        <f>IF(H35="","",IF(H35&lt;0,"期限超過",IF(H35&lt;=30,"期限切迫","有効")))</f>
      </c>
      <c r="J35" s="29" t="n"/>
      <c r="K35" s="9" t="n"/>
    </row>
    <row r="36" ht="21" customHeight="true">
      <c r="A36" s="28" t="n"/>
      <c r="B36" s="9" t="n"/>
      <c r="C36" s="28" t="n"/>
      <c r="D36" s="29" t="n"/>
      <c r="E36" s="9" t="n"/>
      <c r="F36" s="30" t="n"/>
      <c r="G36" s="30" t="n"/>
      <c r="H36" s="25">
        <f>IF(G36="","",G36-TODAY())</f>
      </c>
      <c r="I36" s="7">
        <f>IF(H36="","",IF(H36&lt;0,"期限超過",IF(H36&lt;=30,"期限切迫","有効")))</f>
      </c>
      <c r="J36" s="29" t="n"/>
      <c r="K36" s="9" t="n"/>
    </row>
    <row r="37" ht="21" customHeight="true">
      <c r="A37" s="28" t="n"/>
      <c r="B37" s="9" t="n"/>
      <c r="C37" s="28" t="n"/>
      <c r="D37" s="29" t="n"/>
      <c r="E37" s="9" t="n"/>
      <c r="F37" s="30" t="n"/>
      <c r="G37" s="30" t="n"/>
      <c r="H37" s="25">
        <f>IF(G37="","",G37-TODAY())</f>
      </c>
      <c r="I37" s="7">
        <f>IF(H37="","",IF(H37&lt;0,"期限超過",IF(H37&lt;=30,"期限切迫","有効")))</f>
      </c>
      <c r="J37" s="29" t="n"/>
      <c r="K37" s="9" t="n"/>
    </row>
    <row r="38" ht="21" customHeight="true">
      <c r="A38" s="28" t="n"/>
      <c r="B38" s="9" t="n"/>
      <c r="C38" s="28" t="n"/>
      <c r="D38" s="29" t="n"/>
      <c r="E38" s="9" t="n"/>
      <c r="F38" s="30" t="n"/>
      <c r="G38" s="30" t="n"/>
      <c r="H38" s="25">
        <f>IF(G38="","",G38-TODAY())</f>
      </c>
      <c r="I38" s="7">
        <f>IF(H38="","",IF(H38&lt;0,"期限超過",IF(H38&lt;=30,"期限切迫","有効")))</f>
      </c>
      <c r="J38" s="29" t="n"/>
      <c r="K38" s="9" t="n"/>
    </row>
    <row r="39" ht="21" customHeight="true">
      <c r="A39" s="28" t="n"/>
      <c r="B39" s="9" t="n"/>
      <c r="C39" s="28" t="n"/>
      <c r="D39" s="29" t="n"/>
      <c r="E39" s="9" t="n"/>
      <c r="F39" s="30" t="n"/>
      <c r="G39" s="30" t="n"/>
      <c r="H39" s="25">
        <f>IF(G39="","",G39-TODAY())</f>
      </c>
      <c r="I39" s="7">
        <f>IF(H39="","",IF(H39&lt;0,"期限超過",IF(H39&lt;=30,"期限切迫","有効")))</f>
      </c>
      <c r="J39" s="29" t="n"/>
      <c r="K39" s="9" t="n"/>
    </row>
    <row r="40" ht="21" customHeight="true">
      <c r="A40" s="28" t="n"/>
      <c r="B40" s="9" t="n"/>
      <c r="C40" s="28" t="n"/>
      <c r="D40" s="29" t="n"/>
      <c r="E40" s="9" t="n"/>
      <c r="F40" s="30" t="n"/>
      <c r="G40" s="30" t="n"/>
      <c r="H40" s="25">
        <f>IF(G40="","",G40-TODAY())</f>
      </c>
      <c r="I40" s="7">
        <f>IF(H40="","",IF(H40&lt;0,"期限超過",IF(H40&lt;=30,"期限切迫","有効")))</f>
      </c>
      <c r="J40" s="29" t="n"/>
      <c r="K40" s="9" t="n"/>
    </row>
    <row r="41" ht="21" customHeight="true">
      <c r="A41" s="28" t="n"/>
      <c r="B41" s="9" t="n"/>
      <c r="C41" s="28" t="n"/>
      <c r="D41" s="29" t="n"/>
      <c r="E41" s="9" t="n"/>
      <c r="F41" s="30" t="n"/>
      <c r="G41" s="30" t="n"/>
      <c r="H41" s="25">
        <f>IF(G41="","",G41-TODAY())</f>
      </c>
      <c r="I41" s="7">
        <f>IF(H41="","",IF(H41&lt;0,"期限超過",IF(H41&lt;=30,"期限切迫","有効")))</f>
      </c>
      <c r="J41" s="29" t="n"/>
      <c r="K41" s="9" t="n"/>
    </row>
    <row r="42" ht="21" customHeight="true">
      <c r="A42" s="28" t="n"/>
      <c r="B42" s="9" t="n"/>
      <c r="C42" s="28" t="n"/>
      <c r="D42" s="29" t="n"/>
      <c r="E42" s="9" t="n"/>
      <c r="F42" s="30" t="n"/>
      <c r="G42" s="30" t="n"/>
      <c r="H42" s="25">
        <f>IF(G42="","",G42-TODAY())</f>
      </c>
      <c r="I42" s="7">
        <f>IF(H42="","",IF(H42&lt;0,"期限超過",IF(H42&lt;=30,"期限切迫","有効")))</f>
      </c>
      <c r="J42" s="29" t="n"/>
      <c r="K42" s="9" t="n"/>
    </row>
    <row r="43" ht="21" customHeight="true">
      <c r="A43" s="28" t="n"/>
      <c r="B43" s="9" t="n"/>
      <c r="C43" s="28" t="n"/>
      <c r="D43" s="29" t="n"/>
      <c r="E43" s="9" t="n"/>
      <c r="F43" s="30" t="n"/>
      <c r="G43" s="30" t="n"/>
      <c r="H43" s="25">
        <f>IF(G43="","",G43-TODAY())</f>
      </c>
      <c r="I43" s="7">
        <f>IF(H43="","",IF(H43&lt;0,"期限超過",IF(H43&lt;=30,"期限切迫","有効")))</f>
      </c>
      <c r="J43" s="29" t="n"/>
      <c r="K43" s="9" t="n"/>
    </row>
    <row r="44" ht="21" customHeight="true">
      <c r="A44" s="28" t="n"/>
      <c r="B44" s="9" t="n"/>
      <c r="C44" s="28" t="n"/>
      <c r="D44" s="29" t="n"/>
      <c r="E44" s="9" t="n"/>
      <c r="F44" s="30" t="n"/>
      <c r="G44" s="30" t="n"/>
      <c r="H44" s="25">
        <f>IF(G44="","",G44-TODAY())</f>
      </c>
      <c r="I44" s="7">
        <f>IF(H44="","",IF(H44&lt;0,"期限超過",IF(H44&lt;=30,"期限切迫","有効")))</f>
      </c>
      <c r="J44" s="29" t="n"/>
      <c r="K44" s="9" t="n"/>
    </row>
    <row r="45" ht="21" customHeight="true">
      <c r="A45" s="28" t="n"/>
      <c r="B45" s="9" t="n"/>
      <c r="C45" s="28" t="n"/>
      <c r="D45" s="29" t="n"/>
      <c r="E45" s="9" t="n"/>
      <c r="F45" s="30" t="n"/>
      <c r="G45" s="30" t="n"/>
      <c r="H45" s="25">
        <f>IF(G45="","",G45-TODAY())</f>
      </c>
      <c r="I45" s="7">
        <f>IF(H45="","",IF(H45&lt;0,"期限超過",IF(H45&lt;=30,"期限切迫","有効")))</f>
      </c>
      <c r="J45" s="29" t="n"/>
      <c r="K45" s="9" t="n"/>
    </row>
    <row r="46" ht="21" customHeight="true">
      <c r="A46" s="28" t="n"/>
      <c r="B46" s="9" t="n"/>
      <c r="C46" s="28" t="n"/>
      <c r="D46" s="29" t="n"/>
      <c r="E46" s="9" t="n"/>
      <c r="F46" s="30" t="n"/>
      <c r="G46" s="30" t="n"/>
      <c r="H46" s="25">
        <f>IF(G46="","",G46-TODAY())</f>
      </c>
      <c r="I46" s="7">
        <f>IF(H46="","",IF(H46&lt;0,"期限超過",IF(H46&lt;=30,"期限切迫","有効")))</f>
      </c>
      <c r="J46" s="29" t="n"/>
      <c r="K46" s="9" t="n"/>
    </row>
    <row r="47" ht="21" customHeight="true">
      <c r="A47" s="28" t="n"/>
      <c r="B47" s="9" t="n"/>
      <c r="C47" s="28" t="n"/>
      <c r="D47" s="29" t="n"/>
      <c r="E47" s="9" t="n"/>
      <c r="F47" s="30" t="n"/>
      <c r="G47" s="30" t="n"/>
      <c r="H47" s="25">
        <f>IF(G47="","",G47-TODAY())</f>
      </c>
      <c r="I47" s="7">
        <f>IF(H47="","",IF(H47&lt;0,"期限超過",IF(H47&lt;=30,"期限切迫","有効")))</f>
      </c>
      <c r="J47" s="29" t="n"/>
      <c r="K47" s="9" t="n"/>
    </row>
    <row r="48" ht="21" customHeight="true">
      <c r="A48" s="28" t="n"/>
      <c r="B48" s="9" t="n"/>
      <c r="C48" s="28" t="n"/>
      <c r="D48" s="29" t="n"/>
      <c r="E48" s="9" t="n"/>
      <c r="F48" s="30" t="n"/>
      <c r="G48" s="30" t="n"/>
      <c r="H48" s="25">
        <f>IF(G48="","",G48-TODAY())</f>
      </c>
      <c r="I48" s="7">
        <f>IF(H48="","",IF(H48&lt;0,"期限超過",IF(H48&lt;=30,"期限切迫","有効")))</f>
      </c>
      <c r="J48" s="29" t="n"/>
      <c r="K48" s="9" t="n"/>
    </row>
    <row r="49" ht="21" customHeight="true">
      <c r="A49" s="28" t="n"/>
      <c r="B49" s="9" t="n"/>
      <c r="C49" s="28" t="n"/>
      <c r="D49" s="29" t="n"/>
      <c r="E49" s="9" t="n"/>
      <c r="F49" s="30" t="n"/>
      <c r="G49" s="30" t="n"/>
      <c r="H49" s="25">
        <f>IF(G49="","",G49-TODAY())</f>
      </c>
      <c r="I49" s="7">
        <f>IF(H49="","",IF(H49&lt;0,"期限超過",IF(H49&lt;=30,"期限切迫","有効")))</f>
      </c>
      <c r="J49" s="29" t="n"/>
      <c r="K49" s="9" t="n"/>
    </row>
    <row r="50" ht="21" customHeight="true">
      <c r="A50" s="28" t="n"/>
      <c r="B50" s="9" t="n"/>
      <c r="C50" s="28" t="n"/>
      <c r="D50" s="29" t="n"/>
      <c r="E50" s="9" t="n"/>
      <c r="F50" s="30" t="n"/>
      <c r="G50" s="30" t="n"/>
      <c r="H50" s="25">
        <f>IF(G50="","",G50-TODAY())</f>
      </c>
      <c r="I50" s="7">
        <f>IF(H50="","",IF(H50&lt;0,"期限超過",IF(H50&lt;=30,"期限切迫","有効")))</f>
      </c>
      <c r="J50" s="29" t="n"/>
      <c r="K50" s="9" t="n"/>
    </row>
    <row r="51" ht="21" customHeight="true">
      <c r="A51" s="28" t="n"/>
      <c r="B51" s="9" t="n"/>
      <c r="C51" s="28" t="n"/>
      <c r="D51" s="29" t="n"/>
      <c r="E51" s="9" t="n"/>
      <c r="F51" s="30" t="n"/>
      <c r="G51" s="30" t="n"/>
      <c r="H51" s="25">
        <f>IF(G51="","",G51-TODAY())</f>
      </c>
      <c r="I51" s="7">
        <f>IF(H51="","",IF(H51&lt;0,"期限超過",IF(H51&lt;=30,"期限切迫","有効")))</f>
      </c>
      <c r="J51" s="29" t="n"/>
      <c r="K51" s="9" t="n"/>
    </row>
    <row r="52" ht="21" customHeight="true">
      <c r="A52" s="28" t="n"/>
      <c r="B52" s="9" t="n"/>
      <c r="C52" s="28" t="n"/>
      <c r="D52" s="29" t="n"/>
      <c r="E52" s="9" t="n"/>
      <c r="F52" s="30" t="n"/>
      <c r="G52" s="30" t="n"/>
      <c r="H52" s="25">
        <f>IF(G52="","",G52-TODAY())</f>
      </c>
      <c r="I52" s="7">
        <f>IF(H52="","",IF(H52&lt;0,"期限超過",IF(H52&lt;=30,"期限切迫","有効")))</f>
      </c>
      <c r="J52" s="29" t="n"/>
      <c r="K52" s="9" t="n"/>
    </row>
    <row r="53" ht="21" customHeight="true">
      <c r="A53" s="28" t="n"/>
      <c r="B53" s="9" t="n"/>
      <c r="C53" s="28" t="n"/>
      <c r="D53" s="29" t="n"/>
      <c r="E53" s="9" t="n"/>
      <c r="F53" s="30" t="n"/>
      <c r="G53" s="30" t="n"/>
      <c r="H53" s="25">
        <f>IF(G53="","",G53-TODAY())</f>
      </c>
      <c r="I53" s="7">
        <f>IF(H53="","",IF(H53&lt;0,"期限超過",IF(H53&lt;=30,"期限切迫","有効")))</f>
      </c>
      <c r="J53" s="29" t="n"/>
      <c r="K53" s="9" t="n"/>
    </row>
    <row r="54" ht="21" customHeight="true">
      <c r="A54" s="28" t="n"/>
      <c r="B54" s="9" t="n"/>
      <c r="C54" s="28" t="n"/>
      <c r="D54" s="29" t="n"/>
      <c r="E54" s="9" t="n"/>
      <c r="F54" s="30" t="n"/>
      <c r="G54" s="30" t="n"/>
      <c r="H54" s="25">
        <f>IF(G54="","",G54-TODAY())</f>
      </c>
      <c r="I54" s="7">
        <f>IF(H54="","",IF(H54&lt;0,"期限超過",IF(H54&lt;=30,"期限切迫","有効")))</f>
      </c>
      <c r="J54" s="29" t="n"/>
      <c r="K54" s="9" t="n"/>
    </row>
    <row r="55" ht="21" customHeight="true">
      <c r="A55" s="28" t="n"/>
      <c r="B55" s="9" t="n"/>
      <c r="C55" s="28" t="n"/>
      <c r="D55" s="29" t="n"/>
      <c r="E55" s="9" t="n"/>
      <c r="F55" s="30" t="n"/>
      <c r="G55" s="30" t="n"/>
      <c r="H55" s="25">
        <f>IF(G55="","",G55-TODAY())</f>
      </c>
      <c r="I55" s="7">
        <f>IF(H55="","",IF(H55&lt;0,"期限超過",IF(H55&lt;=30,"期限切迫","有効")))</f>
      </c>
      <c r="J55" s="29" t="n"/>
      <c r="K55" s="9" t="n"/>
    </row>
    <row r="56" ht="21" customHeight="true">
      <c r="A56" s="28" t="n"/>
      <c r="B56" s="9" t="n"/>
      <c r="C56" s="28" t="n"/>
      <c r="D56" s="29" t="n"/>
      <c r="E56" s="9" t="n"/>
      <c r="F56" s="30" t="n"/>
      <c r="G56" s="30" t="n"/>
      <c r="H56" s="25">
        <f>IF(G56="","",G56-TODAY())</f>
      </c>
      <c r="I56" s="7">
        <f>IF(H56="","",IF(H56&lt;0,"期限超過",IF(H56&lt;=30,"期限切迫","有効")))</f>
      </c>
      <c r="J56" s="29" t="n"/>
      <c r="K56" s="9" t="n"/>
    </row>
    <row r="57" ht="21" customHeight="true">
      <c r="A57" s="28" t="n"/>
      <c r="B57" s="9" t="n"/>
      <c r="C57" s="28" t="n"/>
      <c r="D57" s="29" t="n"/>
      <c r="E57" s="9" t="n"/>
      <c r="F57" s="30" t="n"/>
      <c r="G57" s="30" t="n"/>
      <c r="H57" s="25">
        <f>IF(G57="","",G57-TODAY())</f>
      </c>
      <c r="I57" s="7">
        <f>IF(H57="","",IF(H57&lt;0,"期限超過",IF(H57&lt;=30,"期限切迫","有効")))</f>
      </c>
      <c r="J57" s="29" t="n"/>
      <c r="K57" s="9" t="n"/>
    </row>
    <row r="58" ht="21" customHeight="true">
      <c r="A58" s="28" t="n"/>
      <c r="B58" s="9" t="n"/>
      <c r="C58" s="28" t="n"/>
      <c r="D58" s="29" t="n"/>
      <c r="E58" s="9" t="n"/>
      <c r="F58" s="30" t="n"/>
      <c r="G58" s="30" t="n"/>
      <c r="H58" s="25">
        <f>IF(G58="","",G58-TODAY())</f>
      </c>
      <c r="I58" s="7">
        <f>IF(H58="","",IF(H58&lt;0,"期限超過",IF(H58&lt;=30,"期限切迫","有効")))</f>
      </c>
      <c r="J58" s="29" t="n"/>
      <c r="K58" s="9" t="n"/>
    </row>
    <row r="59" ht="21" customHeight="true">
      <c r="A59" s="28" t="n"/>
      <c r="B59" s="9" t="n"/>
      <c r="C59" s="28" t="n"/>
      <c r="D59" s="29" t="n"/>
      <c r="E59" s="9" t="n"/>
      <c r="F59" s="30" t="n"/>
      <c r="G59" s="30" t="n"/>
      <c r="H59" s="25">
        <f>IF(G59="","",G59-TODAY())</f>
      </c>
      <c r="I59" s="7">
        <f>IF(H59="","",IF(H59&lt;0,"期限超過",IF(H59&lt;=30,"期限切迫","有効")))</f>
      </c>
      <c r="J59" s="29" t="n"/>
      <c r="K59" s="9" t="n"/>
    </row>
    <row r="60" ht="21" customHeight="true">
      <c r="A60" s="28" t="n"/>
      <c r="B60" s="9" t="n"/>
      <c r="C60" s="28" t="n"/>
      <c r="D60" s="29" t="n"/>
      <c r="E60" s="9" t="n"/>
      <c r="F60" s="30" t="n"/>
      <c r="G60" s="30" t="n"/>
      <c r="H60" s="25">
        <f>IF(G60="","",G60-TODAY())</f>
      </c>
      <c r="I60" s="7">
        <f>IF(H60="","",IF(H60&lt;0,"期限超過",IF(H60&lt;=30,"期限切迫","有効")))</f>
      </c>
      <c r="J60" s="29" t="n"/>
      <c r="K60" s="9" t="n"/>
    </row>
    <row r="61" ht="21" customHeight="true">
      <c r="A61" s="28" t="n"/>
      <c r="B61" s="9" t="n"/>
      <c r="C61" s="28" t="n"/>
      <c r="D61" s="29" t="n"/>
      <c r="E61" s="9" t="n"/>
      <c r="F61" s="30" t="n"/>
      <c r="G61" s="30" t="n"/>
      <c r="H61" s="25">
        <f>IF(G61="","",G61-TODAY())</f>
      </c>
      <c r="I61" s="7">
        <f>IF(H61="","",IF(H61&lt;0,"期限超過",IF(H61&lt;=30,"期限切迫","有効")))</f>
      </c>
      <c r="J61" s="29" t="n"/>
      <c r="K61" s="9" t="n"/>
    </row>
    <row r="62" ht="21" customHeight="true">
      <c r="A62" s="28" t="n"/>
      <c r="B62" s="9" t="n"/>
      <c r="C62" s="28" t="n"/>
      <c r="D62" s="29" t="n"/>
      <c r="E62" s="9" t="n"/>
      <c r="F62" s="30" t="n"/>
      <c r="G62" s="30" t="n"/>
      <c r="H62" s="25">
        <f>IF(G62="","",G62-TODAY())</f>
      </c>
      <c r="I62" s="7">
        <f>IF(H62="","",IF(H62&lt;0,"期限超過",IF(H62&lt;=30,"期限切迫","有効")))</f>
      </c>
      <c r="J62" s="29" t="n"/>
      <c r="K62" s="9" t="n"/>
    </row>
    <row r="63" ht="21" customHeight="true">
      <c r="A63" s="28" t="n"/>
      <c r="B63" s="9" t="n"/>
      <c r="C63" s="28" t="n"/>
      <c r="D63" s="29" t="n"/>
      <c r="E63" s="9" t="n"/>
      <c r="F63" s="30" t="n"/>
      <c r="G63" s="30" t="n"/>
      <c r="H63" s="25">
        <f>IF(G63="","",G63-TODAY())</f>
      </c>
      <c r="I63" s="7">
        <f>IF(H63="","",IF(H63&lt;0,"期限超過",IF(H63&lt;=30,"期限切迫","有効")))</f>
      </c>
      <c r="J63" s="29" t="n"/>
      <c r="K63" s="9" t="n"/>
    </row>
    <row r="64" ht="21" customHeight="true">
      <c r="A64" s="28" t="n"/>
      <c r="B64" s="9" t="n"/>
      <c r="C64" s="28" t="n"/>
      <c r="D64" s="29" t="n"/>
      <c r="E64" s="9" t="n"/>
      <c r="F64" s="30" t="n"/>
      <c r="G64" s="30" t="n"/>
      <c r="H64" s="25">
        <f>IF(G64="","",G64-TODAY())</f>
      </c>
      <c r="I64" s="7">
        <f>IF(H64="","",IF(H64&lt;0,"期限超過",IF(H64&lt;=30,"期限切迫","有効")))</f>
      </c>
      <c r="J64" s="29" t="n"/>
      <c r="K64" s="9" t="n"/>
    </row>
    <row r="65" ht="21" customHeight="true">
      <c r="A65" s="28" t="n"/>
      <c r="B65" s="9" t="n"/>
      <c r="C65" s="28" t="n"/>
      <c r="D65" s="29" t="n"/>
      <c r="E65" s="9" t="n"/>
      <c r="F65" s="30" t="n"/>
      <c r="G65" s="30" t="n"/>
      <c r="H65" s="25">
        <f>IF(G65="","",G65-TODAY())</f>
      </c>
      <c r="I65" s="7">
        <f>IF(H65="","",IF(H65&lt;0,"期限超過",IF(H65&lt;=30,"期限切迫","有効")))</f>
      </c>
      <c r="J65" s="29" t="n"/>
      <c r="K65" s="9" t="n"/>
    </row>
    <row r="66" ht="21" customHeight="true">
      <c r="A66" s="28" t="n"/>
      <c r="B66" s="9" t="n"/>
      <c r="C66" s="28" t="n"/>
      <c r="D66" s="29" t="n"/>
      <c r="E66" s="9" t="n"/>
      <c r="F66" s="30" t="n"/>
      <c r="G66" s="30" t="n"/>
      <c r="H66" s="25">
        <f>IF(G66="","",G66-TODAY())</f>
      </c>
      <c r="I66" s="7">
        <f>IF(H66="","",IF(H66&lt;0,"期限超過",IF(H66&lt;=30,"期限切迫","有効")))</f>
      </c>
      <c r="J66" s="29" t="n"/>
      <c r="K66" s="9" t="n"/>
    </row>
    <row r="67" ht="21" customHeight="true">
      <c r="A67" s="28" t="n"/>
      <c r="B67" s="9" t="n"/>
      <c r="C67" s="28" t="n"/>
      <c r="D67" s="29" t="n"/>
      <c r="E67" s="9" t="n"/>
      <c r="F67" s="30" t="n"/>
      <c r="G67" s="30" t="n"/>
      <c r="H67" s="25">
        <f>IF(G67="","",G67-TODAY())</f>
      </c>
      <c r="I67" s="7">
        <f>IF(H67="","",IF(H67&lt;0,"期限超過",IF(H67&lt;=30,"期限切迫","有効")))</f>
      </c>
      <c r="J67" s="29" t="n"/>
      <c r="K67" s="9" t="n"/>
    </row>
    <row r="68" ht="21" customHeight="true">
      <c r="A68" s="28" t="n"/>
      <c r="B68" s="9" t="n"/>
      <c r="C68" s="28" t="n"/>
      <c r="D68" s="29" t="n"/>
      <c r="E68" s="9" t="n"/>
      <c r="F68" s="30" t="n"/>
      <c r="G68" s="30" t="n"/>
      <c r="H68" s="25">
        <f>IF(G68="","",G68-TODAY())</f>
      </c>
      <c r="I68" s="7">
        <f>IF(H68="","",IF(H68&lt;0,"期限超過",IF(H68&lt;=30,"期限切迫","有効")))</f>
      </c>
      <c r="J68" s="29" t="n"/>
      <c r="K68" s="9" t="n"/>
    </row>
    <row r="69" ht="21" customHeight="true">
      <c r="A69" s="28" t="n"/>
      <c r="B69" s="9" t="n"/>
      <c r="C69" s="28" t="n"/>
      <c r="D69" s="29" t="n"/>
      <c r="E69" s="9" t="n"/>
      <c r="F69" s="30" t="n"/>
      <c r="G69" s="30" t="n"/>
      <c r="H69" s="25">
        <f>IF(G69="","",G69-TODAY())</f>
      </c>
      <c r="I69" s="7">
        <f>IF(H69="","",IF(H69&lt;0,"期限超過",IF(H69&lt;=30,"期限切迫","有効")))</f>
      </c>
      <c r="J69" s="29" t="n"/>
      <c r="K69" s="9" t="n"/>
    </row>
    <row r="70" ht="21" customHeight="true">
      <c r="A70" s="28" t="n"/>
      <c r="B70" s="9" t="n"/>
      <c r="C70" s="28" t="n"/>
      <c r="D70" s="29" t="n"/>
      <c r="E70" s="9" t="n"/>
      <c r="F70" s="30" t="n"/>
      <c r="G70" s="30" t="n"/>
      <c r="H70" s="25">
        <f>IF(G70="","",G70-TODAY())</f>
      </c>
      <c r="I70" s="7">
        <f>IF(H70="","",IF(H70&lt;0,"期限超過",IF(H70&lt;=30,"期限切迫","有効")))</f>
      </c>
      <c r="J70" s="29" t="n"/>
      <c r="K70" s="9" t="n"/>
    </row>
    <row r="71" ht="21" customHeight="true">
      <c r="A71" s="28" t="n"/>
      <c r="B71" s="9" t="n"/>
      <c r="C71" s="28" t="n"/>
      <c r="D71" s="29" t="n"/>
      <c r="E71" s="9" t="n"/>
      <c r="F71" s="30" t="n"/>
      <c r="G71" s="30" t="n"/>
      <c r="H71" s="25">
        <f>IF(G71="","",G71-TODAY())</f>
      </c>
      <c r="I71" s="7">
        <f>IF(H71="","",IF(H71&lt;0,"期限超過",IF(H71&lt;=30,"期限切迫","有効")))</f>
      </c>
      <c r="J71" s="29" t="n"/>
      <c r="K71" s="9" t="n"/>
    </row>
    <row r="72" ht="21" customHeight="true">
      <c r="A72" s="28" t="n"/>
      <c r="B72" s="9" t="n"/>
      <c r="C72" s="28" t="n"/>
      <c r="D72" s="29" t="n"/>
      <c r="E72" s="9" t="n"/>
      <c r="F72" s="30" t="n"/>
      <c r="G72" s="30" t="n"/>
      <c r="H72" s="25">
        <f>IF(G72="","",G72-TODAY())</f>
      </c>
      <c r="I72" s="7">
        <f>IF(H72="","",IF(H72&lt;0,"期限超過",IF(H72&lt;=30,"期限切迫","有効")))</f>
      </c>
      <c r="J72" s="29" t="n"/>
      <c r="K72" s="9" t="n"/>
    </row>
    <row r="73" ht="21" customHeight="true">
      <c r="A73" s="28" t="n"/>
      <c r="B73" s="9" t="n"/>
      <c r="C73" s="28" t="n"/>
      <c r="D73" s="29" t="n"/>
      <c r="E73" s="9" t="n"/>
      <c r="F73" s="30" t="n"/>
      <c r="G73" s="30" t="n"/>
      <c r="H73" s="25">
        <f>IF(G73="","",G73-TODAY())</f>
      </c>
      <c r="I73" s="7">
        <f>IF(H73="","",IF(H73&lt;0,"期限超過",IF(H73&lt;=30,"期限切迫","有効")))</f>
      </c>
      <c r="J73" s="29" t="n"/>
      <c r="K73" s="9" t="n"/>
    </row>
    <row r="74" ht="21" customHeight="true">
      <c r="A74" s="28" t="n"/>
      <c r="B74" s="9" t="n"/>
      <c r="C74" s="28" t="n"/>
      <c r="D74" s="29" t="n"/>
      <c r="E74" s="9" t="n"/>
      <c r="F74" s="30" t="n"/>
      <c r="G74" s="30" t="n"/>
      <c r="H74" s="25">
        <f>IF(G74="","",G74-TODAY())</f>
      </c>
      <c r="I74" s="7">
        <f>IF(H74="","",IF(H74&lt;0,"期限超過",IF(H74&lt;=30,"期限切迫","有効")))</f>
      </c>
      <c r="J74" s="29" t="n"/>
      <c r="K74" s="9" t="n"/>
    </row>
    <row r="75" ht="21" customHeight="true">
      <c r="A75" s="28" t="n"/>
      <c r="B75" s="9" t="n"/>
      <c r="C75" s="28" t="n"/>
      <c r="D75" s="29" t="n"/>
      <c r="E75" s="9" t="n"/>
      <c r="F75" s="30" t="n"/>
      <c r="G75" s="30" t="n"/>
      <c r="H75" s="25">
        <f>IF(G75="","",G75-TODAY())</f>
      </c>
      <c r="I75" s="7">
        <f>IF(H75="","",IF(H75&lt;0,"期限超過",IF(H75&lt;=30,"期限切迫","有効")))</f>
      </c>
      <c r="J75" s="29" t="n"/>
      <c r="K75" s="9" t="n"/>
    </row>
    <row r="76" ht="21" customHeight="true">
      <c r="A76" s="28" t="n"/>
      <c r="B76" s="9" t="n"/>
      <c r="C76" s="28" t="n"/>
      <c r="D76" s="29" t="n"/>
      <c r="E76" s="9" t="n"/>
      <c r="F76" s="30" t="n"/>
      <c r="G76" s="30" t="n"/>
      <c r="H76" s="25">
        <f>IF(G76="","",G76-TODAY())</f>
      </c>
      <c r="I76" s="7">
        <f>IF(H76="","",IF(H76&lt;0,"期限超過",IF(H76&lt;=30,"期限切迫","有効")))</f>
      </c>
      <c r="J76" s="29" t="n"/>
      <c r="K76" s="9" t="n"/>
    </row>
    <row r="77" ht="21" customHeight="true">
      <c r="A77" s="28" t="n"/>
      <c r="B77" s="9" t="n"/>
      <c r="C77" s="28" t="n"/>
      <c r="D77" s="29" t="n"/>
      <c r="E77" s="9" t="n"/>
      <c r="F77" s="30" t="n"/>
      <c r="G77" s="30" t="n"/>
      <c r="H77" s="25">
        <f>IF(G77="","",G77-TODAY())</f>
      </c>
      <c r="I77" s="7">
        <f>IF(H77="","",IF(H77&lt;0,"期限超過",IF(H77&lt;=30,"期限切迫","有効")))</f>
      </c>
      <c r="J77" s="29" t="n"/>
      <c r="K77" s="9" t="n"/>
    </row>
    <row r="78" ht="21" customHeight="true">
      <c r="A78" s="28" t="n"/>
      <c r="B78" s="9" t="n"/>
      <c r="C78" s="28" t="n"/>
      <c r="D78" s="29" t="n"/>
      <c r="E78" s="9" t="n"/>
      <c r="F78" s="30" t="n"/>
      <c r="G78" s="30" t="n"/>
      <c r="H78" s="25">
        <f>IF(G78="","",G78-TODAY())</f>
      </c>
      <c r="I78" s="7">
        <f>IF(H78="","",IF(H78&lt;0,"期限超過",IF(H78&lt;=30,"期限切迫","有効")))</f>
      </c>
      <c r="J78" s="29" t="n"/>
      <c r="K78" s="9" t="n"/>
    </row>
    <row r="79" ht="21" customHeight="true">
      <c r="A79" s="28" t="n"/>
      <c r="B79" s="9" t="n"/>
      <c r="C79" s="28" t="n"/>
      <c r="D79" s="29" t="n"/>
      <c r="E79" s="9" t="n"/>
      <c r="F79" s="30" t="n"/>
      <c r="G79" s="30" t="n"/>
      <c r="H79" s="25">
        <f>IF(G79="","",G79-TODAY())</f>
      </c>
      <c r="I79" s="7">
        <f>IF(H79="","",IF(H79&lt;0,"期限超過",IF(H79&lt;=30,"期限切迫","有効")))</f>
      </c>
      <c r="J79" s="29" t="n"/>
      <c r="K79" s="9" t="n"/>
    </row>
    <row r="80" ht="21" customHeight="true">
      <c r="A80" s="28" t="n"/>
      <c r="B80" s="9" t="n"/>
      <c r="C80" s="28" t="n"/>
      <c r="D80" s="29" t="n"/>
      <c r="E80" s="9" t="n"/>
      <c r="F80" s="30" t="n"/>
      <c r="G80" s="30" t="n"/>
      <c r="H80" s="25">
        <f>IF(G80="","",G80-TODAY())</f>
      </c>
      <c r="I80" s="7">
        <f>IF(H80="","",IF(H80&lt;0,"期限超過",IF(H80&lt;=30,"期限切迫","有効")))</f>
      </c>
      <c r="J80" s="29" t="n"/>
      <c r="K80" s="9" t="n"/>
    </row>
    <row r="81" ht="21" customHeight="true">
      <c r="A81" s="28" t="n"/>
      <c r="B81" s="9" t="n"/>
      <c r="C81" s="28" t="n"/>
      <c r="D81" s="29" t="n"/>
      <c r="E81" s="9" t="n"/>
      <c r="F81" s="30" t="n"/>
      <c r="G81" s="30" t="n"/>
      <c r="H81" s="25">
        <f>IF(G81="","",G81-TODAY())</f>
      </c>
      <c r="I81" s="7">
        <f>IF(H81="","",IF(H81&lt;0,"期限超過",IF(H81&lt;=30,"期限切迫","有効")))</f>
      </c>
      <c r="J81" s="29" t="n"/>
      <c r="K81" s="9" t="n"/>
    </row>
    <row r="82" ht="21" customHeight="true">
      <c r="A82" s="28" t="n"/>
      <c r="B82" s="9" t="n"/>
      <c r="C82" s="28" t="n"/>
      <c r="D82" s="29" t="n"/>
      <c r="E82" s="9" t="n"/>
      <c r="F82" s="30" t="n"/>
      <c r="G82" s="30" t="n"/>
      <c r="H82" s="25">
        <f>IF(G82="","",G82-TODAY())</f>
      </c>
      <c r="I82" s="7">
        <f>IF(H82="","",IF(H82&lt;0,"期限超過",IF(H82&lt;=30,"期限切迫","有効")))</f>
      </c>
      <c r="J82" s="29" t="n"/>
      <c r="K82" s="9" t="n"/>
    </row>
    <row r="83" ht="21" customHeight="true">
      <c r="A83" s="28" t="n"/>
      <c r="B83" s="9" t="n"/>
      <c r="C83" s="28" t="n"/>
      <c r="D83" s="29" t="n"/>
      <c r="E83" s="9" t="n"/>
      <c r="F83" s="30" t="n"/>
      <c r="G83" s="30" t="n"/>
      <c r="H83" s="25">
        <f>IF(G83="","",G83-TODAY())</f>
      </c>
      <c r="I83" s="7">
        <f>IF(H83="","",IF(H83&lt;0,"期限超過",IF(H83&lt;=30,"期限切迫","有効")))</f>
      </c>
      <c r="J83" s="29" t="n"/>
      <c r="K83" s="9" t="n"/>
    </row>
    <row r="84" ht="21" customHeight="true">
      <c r="A84" s="28" t="n"/>
      <c r="B84" s="9" t="n"/>
      <c r="C84" s="28" t="n"/>
      <c r="D84" s="29" t="n"/>
      <c r="E84" s="9" t="n"/>
      <c r="F84" s="30" t="n"/>
      <c r="G84" s="30" t="n"/>
      <c r="H84" s="25">
        <f>IF(G84="","",G84-TODAY())</f>
      </c>
      <c r="I84" s="7">
        <f>IF(H84="","",IF(H84&lt;0,"期限超過",IF(H84&lt;=30,"期限切迫","有効")))</f>
      </c>
      <c r="J84" s="29" t="n"/>
      <c r="K84" s="9" t="n"/>
    </row>
    <row r="85" ht="21" customHeight="true">
      <c r="A85" s="28" t="n"/>
      <c r="B85" s="9" t="n"/>
      <c r="C85" s="28" t="n"/>
      <c r="D85" s="29" t="n"/>
      <c r="E85" s="9" t="n"/>
      <c r="F85" s="30" t="n"/>
      <c r="G85" s="30" t="n"/>
      <c r="H85" s="25">
        <f>IF(G85="","",G85-TODAY())</f>
      </c>
      <c r="I85" s="7">
        <f>IF(H85="","",IF(H85&lt;0,"期限超過",IF(H85&lt;=30,"期限切迫","有効")))</f>
      </c>
      <c r="J85" s="29" t="n"/>
      <c r="K85" s="9" t="n"/>
    </row>
    <row r="86" ht="21" customHeight="true">
      <c r="A86" s="28" t="n"/>
      <c r="B86" s="9" t="n"/>
      <c r="C86" s="28" t="n"/>
      <c r="D86" s="29" t="n"/>
      <c r="E86" s="9" t="n"/>
      <c r="F86" s="30" t="n"/>
      <c r="G86" s="30" t="n"/>
      <c r="H86" s="25">
        <f>IF(G86="","",G86-TODAY())</f>
      </c>
      <c r="I86" s="7">
        <f>IF(H86="","",IF(H86&lt;0,"期限超過",IF(H86&lt;=30,"期限切迫","有効")))</f>
      </c>
      <c r="J86" s="29" t="n"/>
      <c r="K86" s="9" t="n"/>
    </row>
    <row r="87" ht="21" customHeight="true">
      <c r="A87" s="28" t="n"/>
      <c r="B87" s="9" t="n"/>
      <c r="C87" s="28" t="n"/>
      <c r="D87" s="29" t="n"/>
      <c r="E87" s="9" t="n"/>
      <c r="F87" s="30" t="n"/>
      <c r="G87" s="30" t="n"/>
      <c r="H87" s="25">
        <f>IF(G87="","",G87-TODAY())</f>
      </c>
      <c r="I87" s="7">
        <f>IF(H87="","",IF(H87&lt;0,"期限超過",IF(H87&lt;=30,"期限切迫","有効")))</f>
      </c>
      <c r="J87" s="29" t="n"/>
      <c r="K87" s="9" t="n"/>
    </row>
    <row r="88" ht="21" customHeight="true">
      <c r="A88" s="28" t="n"/>
      <c r="B88" s="9" t="n"/>
      <c r="C88" s="28" t="n"/>
      <c r="D88" s="29" t="n"/>
      <c r="E88" s="9" t="n"/>
      <c r="F88" s="30" t="n"/>
      <c r="G88" s="30" t="n"/>
      <c r="H88" s="25">
        <f>IF(G88="","",G88-TODAY())</f>
      </c>
      <c r="I88" s="7">
        <f>IF(H88="","",IF(H88&lt;0,"期限超過",IF(H88&lt;=30,"期限切迫","有効")))</f>
      </c>
      <c r="J88" s="29" t="n"/>
      <c r="K88" s="9" t="n"/>
    </row>
    <row r="89" ht="21" customHeight="true">
      <c r="A89" s="28" t="n"/>
      <c r="B89" s="9" t="n"/>
      <c r="C89" s="28" t="n"/>
      <c r="D89" s="29" t="n"/>
      <c r="E89" s="9" t="n"/>
      <c r="F89" s="30" t="n"/>
      <c r="G89" s="30" t="n"/>
      <c r="H89" s="25">
        <f>IF(G89="","",G89-TODAY())</f>
      </c>
      <c r="I89" s="7">
        <f>IF(H89="","",IF(H89&lt;0,"期限超過",IF(H89&lt;=30,"期限切迫","有効")))</f>
      </c>
      <c r="J89" s="29" t="n"/>
      <c r="K89" s="9" t="n"/>
    </row>
    <row r="90" ht="21" customHeight="true">
      <c r="A90" s="28" t="n"/>
      <c r="B90" s="9" t="n"/>
      <c r="C90" s="28" t="n"/>
      <c r="D90" s="29" t="n"/>
      <c r="E90" s="9" t="n"/>
      <c r="F90" s="30" t="n"/>
      <c r="G90" s="30" t="n"/>
      <c r="H90" s="25">
        <f>IF(G90="","",G90-TODAY())</f>
      </c>
      <c r="I90" s="7">
        <f>IF(H90="","",IF(H90&lt;0,"期限超過",IF(H90&lt;=30,"期限切迫","有効")))</f>
      </c>
      <c r="J90" s="29" t="n"/>
      <c r="K90" s="9" t="n"/>
    </row>
    <row r="91" ht="21" customHeight="true">
      <c r="A91" s="28" t="n"/>
      <c r="B91" s="9" t="n"/>
      <c r="C91" s="28" t="n"/>
      <c r="D91" s="29" t="n"/>
      <c r="E91" s="9" t="n"/>
      <c r="F91" s="30" t="n"/>
      <c r="G91" s="30" t="n"/>
      <c r="H91" s="25">
        <f>IF(G91="","",G91-TODAY())</f>
      </c>
      <c r="I91" s="7">
        <f>IF(H91="","",IF(H91&lt;0,"期限超過",IF(H91&lt;=30,"期限切迫","有効")))</f>
      </c>
      <c r="J91" s="29" t="n"/>
      <c r="K91" s="9" t="n"/>
    </row>
    <row r="92" ht="21" customHeight="true">
      <c r="A92" s="28" t="n"/>
      <c r="B92" s="9" t="n"/>
      <c r="C92" s="28" t="n"/>
      <c r="D92" s="29" t="n"/>
      <c r="E92" s="9" t="n"/>
      <c r="F92" s="30" t="n"/>
      <c r="G92" s="30" t="n"/>
      <c r="H92" s="25">
        <f>IF(G92="","",G92-TODAY())</f>
      </c>
      <c r="I92" s="7">
        <f>IF(H92="","",IF(H92&lt;0,"期限超過",IF(H92&lt;=30,"期限切迫","有効")))</f>
      </c>
      <c r="J92" s="29" t="n"/>
      <c r="K92" s="9" t="n"/>
    </row>
    <row r="93" ht="21" customHeight="true">
      <c r="A93" s="28" t="n"/>
      <c r="B93" s="9" t="n"/>
      <c r="C93" s="28" t="n"/>
      <c r="D93" s="29" t="n"/>
      <c r="E93" s="9" t="n"/>
      <c r="F93" s="30" t="n"/>
      <c r="G93" s="30" t="n"/>
      <c r="H93" s="25">
        <f>IF(G93="","",G93-TODAY())</f>
      </c>
      <c r="I93" s="7">
        <f>IF(H93="","",IF(H93&lt;0,"期限超過",IF(H93&lt;=30,"期限切迫","有効")))</f>
      </c>
      <c r="J93" s="29" t="n"/>
      <c r="K93" s="9" t="n"/>
    </row>
    <row r="94" ht="21" customHeight="true">
      <c r="A94" s="28" t="n"/>
      <c r="B94" s="9" t="n"/>
      <c r="C94" s="28" t="n"/>
      <c r="D94" s="29" t="n"/>
      <c r="E94" s="9" t="n"/>
      <c r="F94" s="30" t="n"/>
      <c r="G94" s="30" t="n"/>
      <c r="H94" s="25">
        <f>IF(G94="","",G94-TODAY())</f>
      </c>
      <c r="I94" s="7">
        <f>IF(H94="","",IF(H94&lt;0,"期限超過",IF(H94&lt;=30,"期限切迫","有効")))</f>
      </c>
      <c r="J94" s="29" t="n"/>
      <c r="K94" s="9" t="n"/>
    </row>
    <row r="95" ht="21" customHeight="true">
      <c r="A95" s="28" t="n"/>
      <c r="B95" s="9" t="n"/>
      <c r="C95" s="28" t="n"/>
      <c r="D95" s="29" t="n"/>
      <c r="E95" s="9" t="n"/>
      <c r="F95" s="30" t="n"/>
      <c r="G95" s="30" t="n"/>
      <c r="H95" s="25">
        <f>IF(G95="","",G95-TODAY())</f>
      </c>
      <c r="I95" s="7">
        <f>IF(H95="","",IF(H95&lt;0,"期限超過",IF(H95&lt;=30,"期限切迫","有効")))</f>
      </c>
      <c r="J95" s="29" t="n"/>
      <c r="K95" s="9" t="n"/>
    </row>
    <row r="96" ht="21" customHeight="true">
      <c r="A96" s="28" t="n"/>
      <c r="B96" s="9" t="n"/>
      <c r="C96" s="28" t="n"/>
      <c r="D96" s="29" t="n"/>
      <c r="E96" s="9" t="n"/>
      <c r="F96" s="30" t="n"/>
      <c r="G96" s="30" t="n"/>
      <c r="H96" s="25">
        <f>IF(G96="","",G96-TODAY())</f>
      </c>
      <c r="I96" s="7">
        <f>IF(H96="","",IF(H96&lt;0,"期限超過",IF(H96&lt;=30,"期限切迫","有効")))</f>
      </c>
      <c r="J96" s="29" t="n"/>
      <c r="K96" s="9" t="n"/>
    </row>
    <row r="97" ht="21" customHeight="true">
      <c r="A97" s="28" t="n"/>
      <c r="B97" s="9" t="n"/>
      <c r="C97" s="28" t="n"/>
      <c r="D97" s="29" t="n"/>
      <c r="E97" s="9" t="n"/>
      <c r="F97" s="30" t="n"/>
      <c r="G97" s="30" t="n"/>
      <c r="H97" s="25">
        <f>IF(G97="","",G97-TODAY())</f>
      </c>
      <c r="I97" s="7">
        <f>IF(H97="","",IF(H97&lt;0,"期限超過",IF(H97&lt;=30,"期限切迫","有効")))</f>
      </c>
      <c r="J97" s="29" t="n"/>
      <c r="K97" s="9" t="n"/>
    </row>
    <row r="98" ht="21" customHeight="true">
      <c r="A98" s="28" t="n"/>
      <c r="B98" s="9" t="n"/>
      <c r="C98" s="28" t="n"/>
      <c r="D98" s="29" t="n"/>
      <c r="E98" s="9" t="n"/>
      <c r="F98" s="30" t="n"/>
      <c r="G98" s="30" t="n"/>
      <c r="H98" s="25">
        <f>IF(G98="","",G98-TODAY())</f>
      </c>
      <c r="I98" s="7">
        <f>IF(H98="","",IF(H98&lt;0,"期限超過",IF(H98&lt;=30,"期限切迫","有効")))</f>
      </c>
      <c r="J98" s="29" t="n"/>
      <c r="K98" s="9" t="n"/>
    </row>
    <row r="99" ht="21" customHeight="true">
      <c r="A99" s="28" t="n"/>
      <c r="B99" s="9" t="n"/>
      <c r="C99" s="28" t="n"/>
      <c r="D99" s="29" t="n"/>
      <c r="E99" s="9" t="n"/>
      <c r="F99" s="30" t="n"/>
      <c r="G99" s="30" t="n"/>
      <c r="H99" s="25">
        <f>IF(G99="","",G99-TODAY())</f>
      </c>
      <c r="I99" s="7">
        <f>IF(H99="","",IF(H99&lt;0,"期限超過",IF(H99&lt;=30,"期限切迫","有効")))</f>
      </c>
      <c r="J99" s="29" t="n"/>
      <c r="K99" s="9" t="n"/>
    </row>
    <row r="100" ht="21" customHeight="true">
      <c r="A100" s="28" t="n"/>
      <c r="B100" s="9" t="n"/>
      <c r="C100" s="28" t="n"/>
      <c r="D100" s="29" t="n"/>
      <c r="E100" s="9" t="n"/>
      <c r="F100" s="30" t="n"/>
      <c r="G100" s="30" t="n"/>
      <c r="H100" s="25">
        <f>IF(G100="","",G100-TODAY())</f>
      </c>
      <c r="I100" s="7">
        <f>IF(H100="","",IF(H100&lt;0,"期限超過",IF(H100&lt;=30,"期限切迫","有効")))</f>
      </c>
      <c r="J100" s="29" t="n"/>
      <c r="K100" s="9" t="n"/>
    </row>
    <row r="101" ht="21" customHeight="true">
      <c r="A101" s="28" t="n"/>
      <c r="B101" s="9" t="n"/>
      <c r="C101" s="28" t="n"/>
      <c r="D101" s="29" t="n"/>
      <c r="E101" s="9" t="n"/>
      <c r="F101" s="30" t="n"/>
      <c r="G101" s="30" t="n"/>
      <c r="H101" s="25">
        <f>IF(G101="","",G101-TODAY())</f>
      </c>
      <c r="I101" s="7">
        <f>IF(H101="","",IF(H101&lt;0,"期限超過",IF(H101&lt;=30,"期限切迫","有効")))</f>
      </c>
      <c r="J101" s="29" t="n"/>
      <c r="K101" s="9" t="n"/>
    </row>
    <row r="102" ht="21" customHeight="true">
      <c r="A102" s="28" t="n"/>
      <c r="B102" s="9" t="n"/>
      <c r="C102" s="28" t="n"/>
      <c r="D102" s="29" t="n"/>
      <c r="E102" s="9" t="n"/>
      <c r="F102" s="30" t="n"/>
      <c r="G102" s="30" t="n"/>
      <c r="H102" s="25">
        <f>IF(G102="","",G102-TODAY())</f>
      </c>
      <c r="I102" s="7">
        <f>IF(H102="","",IF(H102&lt;0,"期限超過",IF(H102&lt;=30,"期限切迫","有効")))</f>
      </c>
      <c r="J102" s="29" t="n"/>
      <c r="K102" s="9" t="n"/>
    </row>
    <row r="103" ht="21" customHeight="true">
      <c r="A103" s="28" t="n"/>
      <c r="B103" s="9" t="n"/>
      <c r="C103" s="28" t="n"/>
      <c r="D103" s="29" t="n"/>
      <c r="E103" s="9" t="n"/>
      <c r="F103" s="30" t="n"/>
      <c r="G103" s="30" t="n"/>
      <c r="H103" s="25">
        <f>IF(G103="","",G103-TODAY())</f>
      </c>
      <c r="I103" s="7">
        <f>IF(H103="","",IF(H103&lt;0,"期限超過",IF(H103&lt;=30,"期限切迫","有効")))</f>
      </c>
      <c r="J103" s="29" t="n"/>
      <c r="K103" s="9" t="n"/>
    </row>
    <row r="104" ht="21" customHeight="true">
      <c r="A104" s="28" t="n"/>
      <c r="B104" s="9" t="n"/>
      <c r="C104" s="28" t="n"/>
      <c r="D104" s="29" t="n"/>
      <c r="E104" s="9" t="n"/>
      <c r="F104" s="30" t="n"/>
      <c r="G104" s="30" t="n"/>
      <c r="H104" s="25">
        <f>IF(G104="","",G104-TODAY())</f>
      </c>
      <c r="I104" s="7">
        <f>IF(H104="","",IF(H104&lt;0,"期限超過",IF(H104&lt;=30,"期限切迫","有効")))</f>
      </c>
      <c r="J104" s="29" t="n"/>
      <c r="K104" s="9" t="n"/>
    </row>
    <row r="105" ht="21" customHeight="true">
      <c r="A105" s="28" t="n"/>
      <c r="B105" s="9" t="n"/>
      <c r="C105" s="28" t="n"/>
      <c r="D105" s="29" t="n"/>
      <c r="E105" s="9" t="n"/>
      <c r="F105" s="30" t="n"/>
      <c r="G105" s="30" t="n"/>
      <c r="H105" s="25">
        <f>IF(G105="","",G105-TODAY())</f>
      </c>
      <c r="I105" s="7">
        <f>IF(H105="","",IF(H105&lt;0,"期限超過",IF(H105&lt;=30,"期限切迫","有効")))</f>
      </c>
      <c r="J105" s="29" t="n"/>
      <c r="K105" s="9" t="n"/>
    </row>
    <row r="106" ht="21" customHeight="true">
      <c r="A106" s="28" t="n"/>
      <c r="B106" s="9" t="n"/>
      <c r="C106" s="28" t="n"/>
      <c r="D106" s="29" t="n"/>
      <c r="E106" s="9" t="n"/>
      <c r="F106" s="30" t="n"/>
      <c r="G106" s="30" t="n"/>
      <c r="H106" s="25">
        <f>IF(G106="","",G106-TODAY())</f>
      </c>
      <c r="I106" s="7">
        <f>IF(H106="","",IF(H106&lt;0,"期限超過",IF(H106&lt;=30,"期限切迫","有効")))</f>
      </c>
      <c r="J106" s="29" t="n"/>
      <c r="K106" s="9" t="n"/>
    </row>
    <row r="107" ht="21" customHeight="true">
      <c r="A107" s="28" t="n"/>
      <c r="B107" s="9" t="n"/>
      <c r="C107" s="28" t="n"/>
      <c r="D107" s="29" t="n"/>
      <c r="E107" s="9" t="n"/>
      <c r="F107" s="30" t="n"/>
      <c r="G107" s="30" t="n"/>
      <c r="H107" s="25">
        <f>IF(G107="","",G107-TODAY())</f>
      </c>
      <c r="I107" s="7">
        <f>IF(H107="","",IF(H107&lt;0,"期限超過",IF(H107&lt;=30,"期限切迫","有効")))</f>
      </c>
      <c r="J107" s="29" t="n"/>
      <c r="K107" s="9" t="n"/>
    </row>
    <row r="108" ht="21" customHeight="true">
      <c r="A108" s="28" t="n"/>
      <c r="B108" s="9" t="n"/>
      <c r="C108" s="28" t="n"/>
      <c r="D108" s="29" t="n"/>
      <c r="E108" s="9" t="n"/>
      <c r="F108" s="30" t="n"/>
      <c r="G108" s="30" t="n"/>
      <c r="H108" s="25">
        <f>IF(G108="","",G108-TODAY())</f>
      </c>
      <c r="I108" s="7">
        <f>IF(H108="","",IF(H108&lt;0,"期限超過",IF(H108&lt;=30,"期限切迫","有効")))</f>
      </c>
      <c r="J108" s="29" t="n"/>
      <c r="K108" s="9" t="n"/>
    </row>
    <row r="109" ht="21" customHeight="true">
      <c r="A109" s="28" t="n"/>
      <c r="B109" s="9" t="n"/>
      <c r="C109" s="28" t="n"/>
      <c r="D109" s="29" t="n"/>
      <c r="E109" s="9" t="n"/>
      <c r="F109" s="30" t="n"/>
      <c r="G109" s="30" t="n"/>
      <c r="H109" s="25">
        <f>IF(G109="","",G109-TODAY())</f>
      </c>
      <c r="I109" s="7">
        <f>IF(H109="","",IF(H109&lt;0,"期限超過",IF(H109&lt;=30,"期限切迫","有効")))</f>
      </c>
      <c r="J109" s="29" t="n"/>
      <c r="K109" s="9" t="n"/>
    </row>
    <row r="110" ht="21" customHeight="true">
      <c r="A110" s="28" t="n"/>
      <c r="B110" s="9" t="n"/>
      <c r="C110" s="28" t="n"/>
      <c r="D110" s="29" t="n"/>
      <c r="E110" s="9" t="n"/>
      <c r="F110" s="30" t="n"/>
      <c r="G110" s="30" t="n"/>
      <c r="H110" s="25">
        <f>IF(G110="","",G110-TODAY())</f>
      </c>
      <c r="I110" s="7">
        <f>IF(H110="","",IF(H110&lt;0,"期限超過",IF(H110&lt;=30,"期限切迫","有効")))</f>
      </c>
      <c r="J110" s="29" t="n"/>
      <c r="K110" s="9" t="n"/>
    </row>
    <row r="111" ht="21" customHeight="true">
      <c r="A111" s="28" t="n"/>
      <c r="B111" s="9" t="n"/>
      <c r="C111" s="28" t="n"/>
      <c r="D111" s="29" t="n"/>
      <c r="E111" s="9" t="n"/>
      <c r="F111" s="30" t="n"/>
      <c r="G111" s="30" t="n"/>
      <c r="H111" s="25">
        <f>IF(G111="","",G111-TODAY())</f>
      </c>
      <c r="I111" s="7">
        <f>IF(H111="","",IF(H111&lt;0,"期限超過",IF(H111&lt;=30,"期限切迫","有効")))</f>
      </c>
      <c r="J111" s="29" t="n"/>
      <c r="K111" s="9" t="n"/>
    </row>
    <row r="112" ht="21" customHeight="true">
      <c r="A112" s="28" t="n"/>
      <c r="B112" s="9" t="n"/>
      <c r="C112" s="28" t="n"/>
      <c r="D112" s="29" t="n"/>
      <c r="E112" s="9" t="n"/>
      <c r="F112" s="30" t="n"/>
      <c r="G112" s="30" t="n"/>
      <c r="H112" s="25">
        <f>IF(G112="","",G112-TODAY())</f>
      </c>
      <c r="I112" s="7">
        <f>IF(H112="","",IF(H112&lt;0,"期限超過",IF(H112&lt;=30,"期限切迫","有効")))</f>
      </c>
      <c r="J112" s="29" t="n"/>
      <c r="K112" s="9" t="n"/>
    </row>
    <row r="113" ht="21" customHeight="true">
      <c r="A113" s="28" t="n"/>
      <c r="B113" s="9" t="n"/>
      <c r="C113" s="28" t="n"/>
      <c r="D113" s="29" t="n"/>
      <c r="E113" s="9" t="n"/>
      <c r="F113" s="30" t="n"/>
      <c r="G113" s="30" t="n"/>
      <c r="H113" s="25">
        <f>IF(G113="","",G113-TODAY())</f>
      </c>
      <c r="I113" s="7">
        <f>IF(H113="","",IF(H113&lt;0,"期限超過",IF(H113&lt;=30,"期限切迫","有効")))</f>
      </c>
      <c r="J113" s="29" t="n"/>
      <c r="K113" s="9" t="n"/>
    </row>
    <row r="114" ht="21" customHeight="true">
      <c r="A114" s="28" t="n"/>
      <c r="B114" s="9" t="n"/>
      <c r="C114" s="28" t="n"/>
      <c r="D114" s="29" t="n"/>
      <c r="E114" s="9" t="n"/>
      <c r="F114" s="30" t="n"/>
      <c r="G114" s="30" t="n"/>
      <c r="H114" s="25">
        <f>IF(G114="","",G114-TODAY())</f>
      </c>
      <c r="I114" s="7">
        <f>IF(H114="","",IF(H114&lt;0,"期限超過",IF(H114&lt;=30,"期限切迫","有効")))</f>
      </c>
      <c r="J114" s="29" t="n"/>
      <c r="K114" s="9" t="n"/>
    </row>
    <row r="115" ht="21" customHeight="true">
      <c r="A115" s="28" t="n"/>
      <c r="B115" s="9" t="n"/>
      <c r="C115" s="28" t="n"/>
      <c r="D115" s="29" t="n"/>
      <c r="E115" s="9" t="n"/>
      <c r="F115" s="30" t="n"/>
      <c r="G115" s="30" t="n"/>
      <c r="H115" s="25">
        <f>IF(G115="","",G115-TODAY())</f>
      </c>
      <c r="I115" s="7">
        <f>IF(H115="","",IF(H115&lt;0,"期限超過",IF(H115&lt;=30,"期限切迫","有効")))</f>
      </c>
      <c r="J115" s="29" t="n"/>
      <c r="K115" s="9" t="n"/>
    </row>
    <row r="116" ht="21" customHeight="true">
      <c r="A116" s="28" t="n"/>
      <c r="B116" s="9" t="n"/>
      <c r="C116" s="28" t="n"/>
      <c r="D116" s="29" t="n"/>
      <c r="E116" s="9" t="n"/>
      <c r="F116" s="30" t="n"/>
      <c r="G116" s="30" t="n"/>
      <c r="H116" s="25">
        <f>IF(G116="","",G116-TODAY())</f>
      </c>
      <c r="I116" s="7">
        <f>IF(H116="","",IF(H116&lt;0,"期限超過",IF(H116&lt;=30,"期限切迫","有効")))</f>
      </c>
      <c r="J116" s="29" t="n"/>
      <c r="K116" s="9" t="n"/>
    </row>
    <row r="117" ht="21" customHeight="true">
      <c r="A117" s="28" t="n"/>
      <c r="B117" s="9" t="n"/>
      <c r="C117" s="28" t="n"/>
      <c r="D117" s="29" t="n"/>
      <c r="E117" s="9" t="n"/>
      <c r="F117" s="30" t="n"/>
      <c r="G117" s="30" t="n"/>
      <c r="H117" s="25">
        <f>IF(G117="","",G117-TODAY())</f>
      </c>
      <c r="I117" s="7">
        <f>IF(H117="","",IF(H117&lt;0,"期限超過",IF(H117&lt;=30,"期限切迫","有効")))</f>
      </c>
      <c r="J117" s="29" t="n"/>
      <c r="K117" s="9" t="n"/>
    </row>
    <row r="118" ht="21" customHeight="true">
      <c r="A118" s="28" t="n"/>
      <c r="B118" s="9" t="n"/>
      <c r="C118" s="28" t="n"/>
      <c r="D118" s="29" t="n"/>
      <c r="E118" s="9" t="n"/>
      <c r="F118" s="30" t="n"/>
      <c r="G118" s="30" t="n"/>
      <c r="H118" s="25">
        <f>IF(G118="","",G118-TODAY())</f>
      </c>
      <c r="I118" s="7">
        <f>IF(H118="","",IF(H118&lt;0,"期限超過",IF(H118&lt;=30,"期限切迫","有効")))</f>
      </c>
      <c r="J118" s="29" t="n"/>
      <c r="K118" s="9" t="n"/>
    </row>
    <row r="119" ht="21" customHeight="true">
      <c r="A119" s="28" t="n"/>
      <c r="B119" s="9" t="n"/>
      <c r="C119" s="28" t="n"/>
      <c r="D119" s="29" t="n"/>
      <c r="E119" s="9" t="n"/>
      <c r="F119" s="30" t="n"/>
      <c r="G119" s="30" t="n"/>
      <c r="H119" s="25">
        <f>IF(G119="","",G119-TODAY())</f>
      </c>
      <c r="I119" s="7">
        <f>IF(H119="","",IF(H119&lt;0,"期限超過",IF(H119&lt;=30,"期限切迫","有効")))</f>
      </c>
      <c r="J119" s="29" t="n"/>
      <c r="K119" s="9" t="n"/>
    </row>
    <row r="120" ht="21" customHeight="true">
      <c r="A120" s="28" t="n"/>
      <c r="B120" s="9" t="n"/>
      <c r="C120" s="28" t="n"/>
      <c r="D120" s="29" t="n"/>
      <c r="E120" s="9" t="n"/>
      <c r="F120" s="30" t="n"/>
      <c r="G120" s="30" t="n"/>
      <c r="H120" s="25">
        <f>IF(G120="","",G120-TODAY())</f>
      </c>
      <c r="I120" s="7">
        <f>IF(H120="","",IF(H120&lt;0,"期限超過",IF(H120&lt;=30,"期限切迫","有効")))</f>
      </c>
      <c r="J120" s="29" t="n"/>
      <c r="K120" s="9" t="n"/>
    </row>
    <row r="121" ht="21" customHeight="true">
      <c r="A121" s="28" t="n"/>
      <c r="B121" s="9" t="n"/>
      <c r="C121" s="28" t="n"/>
      <c r="D121" s="29" t="n"/>
      <c r="E121" s="9" t="n"/>
      <c r="F121" s="30" t="n"/>
      <c r="G121" s="30" t="n"/>
      <c r="H121" s="25">
        <f>IF(G121="","",G121-TODAY())</f>
      </c>
      <c r="I121" s="7">
        <f>IF(H121="","",IF(H121&lt;0,"期限超過",IF(H121&lt;=30,"期限切迫","有効")))</f>
      </c>
      <c r="J121" s="29" t="n"/>
      <c r="K121" s="9" t="n"/>
    </row>
    <row r="122" ht="21" customHeight="true">
      <c r="A122" s="28" t="n"/>
      <c r="B122" s="9" t="n"/>
      <c r="C122" s="28" t="n"/>
      <c r="D122" s="29" t="n"/>
      <c r="E122" s="9" t="n"/>
      <c r="F122" s="30" t="n"/>
      <c r="G122" s="30" t="n"/>
      <c r="H122" s="25">
        <f>IF(G122="","",G122-TODAY())</f>
      </c>
      <c r="I122" s="7">
        <f>IF(H122="","",IF(H122&lt;0,"期限超過",IF(H122&lt;=30,"期限切迫","有効")))</f>
      </c>
      <c r="J122" s="29" t="n"/>
      <c r="K122" s="9" t="n"/>
    </row>
    <row r="123" ht="21" customHeight="true">
      <c r="A123" s="28" t="n"/>
      <c r="B123" s="9" t="n"/>
      <c r="C123" s="28" t="n"/>
      <c r="D123" s="29" t="n"/>
      <c r="E123" s="9" t="n"/>
      <c r="F123" s="30" t="n"/>
      <c r="G123" s="30" t="n"/>
      <c r="H123" s="25">
        <f>IF(G123="","",G123-TODAY())</f>
      </c>
      <c r="I123" s="7">
        <f>IF(H123="","",IF(H123&lt;0,"期限超過",IF(H123&lt;=30,"期限切迫","有効")))</f>
      </c>
      <c r="J123" s="29" t="n"/>
      <c r="K123" s="9" t="n"/>
    </row>
    <row r="124" ht="21" customHeight="true">
      <c r="A124" s="28" t="n"/>
      <c r="B124" s="9" t="n"/>
      <c r="C124" s="28" t="n"/>
      <c r="D124" s="29" t="n"/>
      <c r="E124" s="9" t="n"/>
      <c r="F124" s="30" t="n"/>
      <c r="G124" s="30" t="n"/>
      <c r="H124" s="25">
        <f>IF(G124="","",G124-TODAY())</f>
      </c>
      <c r="I124" s="7">
        <f>IF(H124="","",IF(H124&lt;0,"期限超過",IF(H124&lt;=30,"期限切迫","有効")))</f>
      </c>
      <c r="J124" s="29" t="n"/>
      <c r="K124" s="9" t="n"/>
    </row>
    <row r="125" ht="21" customHeight="true">
      <c r="A125" s="28" t="n"/>
      <c r="B125" s="9" t="n"/>
      <c r="C125" s="28" t="n"/>
      <c r="D125" s="29" t="n"/>
      <c r="E125" s="9" t="n"/>
      <c r="F125" s="30" t="n"/>
      <c r="G125" s="30" t="n"/>
      <c r="H125" s="25">
        <f>IF(G125="","",G125-TODAY())</f>
      </c>
      <c r="I125" s="7">
        <f>IF(H125="","",IF(H125&lt;0,"期限超過",IF(H125&lt;=30,"期限切迫","有効")))</f>
      </c>
      <c r="J125" s="29" t="n"/>
      <c r="K125" s="9" t="n"/>
    </row>
    <row r="126" ht="21" customHeight="true">
      <c r="A126" s="28" t="n"/>
      <c r="B126" s="9" t="n"/>
      <c r="C126" s="28" t="n"/>
      <c r="D126" s="29" t="n"/>
      <c r="E126" s="9" t="n"/>
      <c r="F126" s="30" t="n"/>
      <c r="G126" s="30" t="n"/>
      <c r="H126" s="25">
        <f>IF(G126="","",G126-TODAY())</f>
      </c>
      <c r="I126" s="7">
        <f>IF(H126="","",IF(H126&lt;0,"期限超過",IF(H126&lt;=30,"期限切迫","有効")))</f>
      </c>
      <c r="J126" s="29" t="n"/>
      <c r="K126" s="9" t="n"/>
    </row>
    <row r="127" ht="21" customHeight="true">
      <c r="A127" s="28" t="n"/>
      <c r="B127" s="9" t="n"/>
      <c r="C127" s="28" t="n"/>
      <c r="D127" s="29" t="n"/>
      <c r="E127" s="9" t="n"/>
      <c r="F127" s="30" t="n"/>
      <c r="G127" s="30" t="n"/>
      <c r="H127" s="25">
        <f>IF(G127="","",G127-TODAY())</f>
      </c>
      <c r="I127" s="7">
        <f>IF(H127="","",IF(H127&lt;0,"期限超過",IF(H127&lt;=30,"期限切迫","有効")))</f>
      </c>
      <c r="J127" s="29" t="n"/>
      <c r="K127" s="9" t="n"/>
    </row>
    <row r="128" ht="21" customHeight="true">
      <c r="A128" s="28" t="n"/>
      <c r="B128" s="9" t="n"/>
      <c r="C128" s="28" t="n"/>
      <c r="D128" s="29" t="n"/>
      <c r="E128" s="9" t="n"/>
      <c r="F128" s="30" t="n"/>
      <c r="G128" s="30" t="n"/>
      <c r="H128" s="25">
        <f>IF(G128="","",G128-TODAY())</f>
      </c>
      <c r="I128" s="7">
        <f>IF(H128="","",IF(H128&lt;0,"期限超過",IF(H128&lt;=30,"期限切迫","有効")))</f>
      </c>
      <c r="J128" s="29" t="n"/>
      <c r="K128" s="9" t="n"/>
    </row>
    <row r="129" ht="21" customHeight="true">
      <c r="A129" s="28" t="n"/>
      <c r="B129" s="9" t="n"/>
      <c r="C129" s="28" t="n"/>
      <c r="D129" s="29" t="n"/>
      <c r="E129" s="9" t="n"/>
      <c r="F129" s="30" t="n"/>
      <c r="G129" s="30" t="n"/>
      <c r="H129" s="25">
        <f>IF(G129="","",G129-TODAY())</f>
      </c>
      <c r="I129" s="7">
        <f>IF(H129="","",IF(H129&lt;0,"期限超過",IF(H129&lt;=30,"期限切迫","有効")))</f>
      </c>
      <c r="J129" s="29" t="n"/>
      <c r="K129" s="9" t="n"/>
    </row>
    <row r="130" ht="21" customHeight="true">
      <c r="A130" s="28" t="n"/>
      <c r="B130" s="9" t="n"/>
      <c r="C130" s="28" t="n"/>
      <c r="D130" s="29" t="n"/>
      <c r="E130" s="9" t="n"/>
      <c r="F130" s="30" t="n"/>
      <c r="G130" s="30" t="n"/>
      <c r="H130" s="25">
        <f>IF(G130="","",G130-TODAY())</f>
      </c>
      <c r="I130" s="7">
        <f>IF(H130="","",IF(H130&lt;0,"期限超過",IF(H130&lt;=30,"期限切迫","有効")))</f>
      </c>
      <c r="J130" s="29" t="n"/>
      <c r="K130" s="9" t="n"/>
    </row>
    <row r="131" ht="21" customHeight="true">
      <c r="A131" s="28" t="n"/>
      <c r="B131" s="9" t="n"/>
      <c r="C131" s="28" t="n"/>
      <c r="D131" s="29" t="n"/>
      <c r="E131" s="9" t="n"/>
      <c r="F131" s="30" t="n"/>
      <c r="G131" s="30" t="n"/>
      <c r="H131" s="25">
        <f>IF(G131="","",G131-TODAY())</f>
      </c>
      <c r="I131" s="7">
        <f>IF(H131="","",IF(H131&lt;0,"期限超過",IF(H131&lt;=30,"期限切迫","有効")))</f>
      </c>
      <c r="J131" s="29" t="n"/>
      <c r="K131" s="9" t="n"/>
    </row>
    <row r="132" ht="21" customHeight="true">
      <c r="A132" s="28" t="n"/>
      <c r="B132" s="9" t="n"/>
      <c r="C132" s="28" t="n"/>
      <c r="D132" s="29" t="n"/>
      <c r="E132" s="9" t="n"/>
      <c r="F132" s="30" t="n"/>
      <c r="G132" s="30" t="n"/>
      <c r="H132" s="25">
        <f>IF(G132="","",G132-TODAY())</f>
      </c>
      <c r="I132" s="7">
        <f>IF(H132="","",IF(H132&lt;0,"期限超過",IF(H132&lt;=30,"期限切迫","有効")))</f>
      </c>
      <c r="J132" s="29" t="n"/>
      <c r="K132" s="9" t="n"/>
    </row>
    <row r="133" ht="21" customHeight="true">
      <c r="A133" s="28" t="n"/>
      <c r="B133" s="9" t="n"/>
      <c r="C133" s="28" t="n"/>
      <c r="D133" s="29" t="n"/>
      <c r="E133" s="9" t="n"/>
      <c r="F133" s="30" t="n"/>
      <c r="G133" s="30" t="n"/>
      <c r="H133" s="25">
        <f>IF(G133="","",G133-TODAY())</f>
      </c>
      <c r="I133" s="7">
        <f>IF(H133="","",IF(H133&lt;0,"期限超過",IF(H133&lt;=30,"期限切迫","有効")))</f>
      </c>
      <c r="J133" s="29" t="n"/>
      <c r="K133" s="9" t="n"/>
    </row>
    <row r="134" ht="21" customHeight="true">
      <c r="A134" s="28" t="n"/>
      <c r="B134" s="9" t="n"/>
      <c r="C134" s="28" t="n"/>
      <c r="D134" s="29" t="n"/>
      <c r="E134" s="9" t="n"/>
      <c r="F134" s="30" t="n"/>
      <c r="G134" s="30" t="n"/>
      <c r="H134" s="25">
        <f>IF(G134="","",G134-TODAY())</f>
      </c>
      <c r="I134" s="7">
        <f>IF(H134="","",IF(H134&lt;0,"期限超過",IF(H134&lt;=30,"期限切迫","有効")))</f>
      </c>
      <c r="J134" s="29" t="n"/>
      <c r="K134" s="9" t="n"/>
    </row>
    <row r="135" ht="21" customHeight="true">
      <c r="A135" s="28" t="n"/>
      <c r="B135" s="9" t="n"/>
      <c r="C135" s="28" t="n"/>
      <c r="D135" s="29" t="n"/>
      <c r="E135" s="9" t="n"/>
      <c r="F135" s="30" t="n"/>
      <c r="G135" s="30" t="n"/>
      <c r="H135" s="25">
        <f>IF(G135="","",G135-TODAY())</f>
      </c>
      <c r="I135" s="7">
        <f>IF(H135="","",IF(H135&lt;0,"期限超過",IF(H135&lt;=30,"期限切迫","有効")))</f>
      </c>
      <c r="J135" s="29" t="n"/>
      <c r="K135" s="9" t="n"/>
    </row>
    <row r="136" ht="21" customHeight="true">
      <c r="A136" s="28" t="n"/>
      <c r="B136" s="9" t="n"/>
      <c r="C136" s="28" t="n"/>
      <c r="D136" s="29" t="n"/>
      <c r="E136" s="9" t="n"/>
      <c r="F136" s="30" t="n"/>
      <c r="G136" s="30" t="n"/>
      <c r="H136" s="25">
        <f>IF(G136="","",G136-TODAY())</f>
      </c>
      <c r="I136" s="7">
        <f>IF(H136="","",IF(H136&lt;0,"期限超過",IF(H136&lt;=30,"期限切迫","有効")))</f>
      </c>
      <c r="J136" s="29" t="n"/>
      <c r="K136" s="9" t="n"/>
    </row>
    <row r="137" ht="21" customHeight="true">
      <c r="A137" s="28" t="n"/>
      <c r="B137" s="9" t="n"/>
      <c r="C137" s="28" t="n"/>
      <c r="D137" s="29" t="n"/>
      <c r="E137" s="9" t="n"/>
      <c r="F137" s="30" t="n"/>
      <c r="G137" s="30" t="n"/>
      <c r="H137" s="25">
        <f>IF(G137="","",G137-TODAY())</f>
      </c>
      <c r="I137" s="7">
        <f>IF(H137="","",IF(H137&lt;0,"期限超過",IF(H137&lt;=30,"期限切迫","有効")))</f>
      </c>
      <c r="J137" s="29" t="n"/>
      <c r="K137" s="9" t="n"/>
    </row>
    <row r="138" ht="21" customHeight="true">
      <c r="A138" s="28" t="n"/>
      <c r="B138" s="9" t="n"/>
      <c r="C138" s="28" t="n"/>
      <c r="D138" s="29" t="n"/>
      <c r="E138" s="9" t="n"/>
      <c r="F138" s="30" t="n"/>
      <c r="G138" s="30" t="n"/>
      <c r="H138" s="25">
        <f>IF(G138="","",G138-TODAY())</f>
      </c>
      <c r="I138" s="7">
        <f>IF(H138="","",IF(H138&lt;0,"期限超過",IF(H138&lt;=30,"期限切迫","有効")))</f>
      </c>
      <c r="J138" s="29" t="n"/>
      <c r="K138" s="9" t="n"/>
    </row>
    <row r="139" ht="21" customHeight="true">
      <c r="A139" s="28" t="n"/>
      <c r="B139" s="9" t="n"/>
      <c r="C139" s="28" t="n"/>
      <c r="D139" s="29" t="n"/>
      <c r="E139" s="9" t="n"/>
      <c r="F139" s="30" t="n"/>
      <c r="G139" s="30" t="n"/>
      <c r="H139" s="25">
        <f>IF(G139="","",G139-TODAY())</f>
      </c>
      <c r="I139" s="7">
        <f>IF(H139="","",IF(H139&lt;0,"期限超過",IF(H139&lt;=30,"期限切迫","有効")))</f>
      </c>
      <c r="J139" s="29" t="n"/>
      <c r="K139" s="9" t="n"/>
    </row>
    <row r="140" ht="21" customHeight="true">
      <c r="A140" s="28" t="n"/>
      <c r="B140" s="9" t="n"/>
      <c r="C140" s="28" t="n"/>
      <c r="D140" s="29" t="n"/>
      <c r="E140" s="9" t="n"/>
      <c r="F140" s="30" t="n"/>
      <c r="G140" s="30" t="n"/>
      <c r="H140" s="25">
        <f>IF(G140="","",G140-TODAY())</f>
      </c>
      <c r="I140" s="7">
        <f>IF(H140="","",IF(H140&lt;0,"期限超過",IF(H140&lt;=30,"期限切迫","有効")))</f>
      </c>
      <c r="J140" s="29" t="n"/>
      <c r="K140" s="9" t="n"/>
    </row>
    <row r="141" ht="21" customHeight="true">
      <c r="A141" s="28" t="n"/>
      <c r="B141" s="9" t="n"/>
      <c r="C141" s="28" t="n"/>
      <c r="D141" s="29" t="n"/>
      <c r="E141" s="9" t="n"/>
      <c r="F141" s="30" t="n"/>
      <c r="G141" s="30" t="n"/>
      <c r="H141" s="25">
        <f>IF(G141="","",G141-TODAY())</f>
      </c>
      <c r="I141" s="7">
        <f>IF(H141="","",IF(H141&lt;0,"期限超過",IF(H141&lt;=30,"期限切迫","有効")))</f>
      </c>
      <c r="J141" s="29" t="n"/>
      <c r="K141" s="9" t="n"/>
    </row>
    <row r="142" ht="21" customHeight="true">
      <c r="A142" s="28" t="n"/>
      <c r="B142" s="9" t="n"/>
      <c r="C142" s="28" t="n"/>
      <c r="D142" s="29" t="n"/>
      <c r="E142" s="9" t="n"/>
      <c r="F142" s="30" t="n"/>
      <c r="G142" s="30" t="n"/>
      <c r="H142" s="25">
        <f>IF(G142="","",G142-TODAY())</f>
      </c>
      <c r="I142" s="7">
        <f>IF(H142="","",IF(H142&lt;0,"期限超過",IF(H142&lt;=30,"期限切迫","有効")))</f>
      </c>
      <c r="J142" s="29" t="n"/>
      <c r="K142" s="9" t="n"/>
    </row>
    <row r="143" ht="21" customHeight="true">
      <c r="A143" s="28" t="n"/>
      <c r="B143" s="9" t="n"/>
      <c r="C143" s="28" t="n"/>
      <c r="D143" s="29" t="n"/>
      <c r="E143" s="9" t="n"/>
      <c r="F143" s="30" t="n"/>
      <c r="G143" s="30" t="n"/>
      <c r="H143" s="25">
        <f>IF(G143="","",G143-TODAY())</f>
      </c>
      <c r="I143" s="7">
        <f>IF(H143="","",IF(H143&lt;0,"期限超過",IF(H143&lt;=30,"期限切迫","有効")))</f>
      </c>
      <c r="J143" s="29" t="n"/>
      <c r="K143" s="9" t="n"/>
    </row>
    <row r="144" ht="21" customHeight="true">
      <c r="A144" s="28" t="n"/>
      <c r="B144" s="9" t="n"/>
      <c r="C144" s="28" t="n"/>
      <c r="D144" s="29" t="n"/>
      <c r="E144" s="9" t="n"/>
      <c r="F144" s="30" t="n"/>
      <c r="G144" s="30" t="n"/>
      <c r="H144" s="25">
        <f>IF(G144="","",G144-TODAY())</f>
      </c>
      <c r="I144" s="7">
        <f>IF(H144="","",IF(H144&lt;0,"期限超過",IF(H144&lt;=30,"期限切迫","有効")))</f>
      </c>
      <c r="J144" s="29" t="n"/>
      <c r="K144" s="9" t="n"/>
    </row>
    <row r="145" ht="21" customHeight="true">
      <c r="A145" s="28" t="n"/>
      <c r="B145" s="9" t="n"/>
      <c r="C145" s="28" t="n"/>
      <c r="D145" s="29" t="n"/>
      <c r="E145" s="9" t="n"/>
      <c r="F145" s="30" t="n"/>
      <c r="G145" s="30" t="n"/>
      <c r="H145" s="25">
        <f>IF(G145="","",G145-TODAY())</f>
      </c>
      <c r="I145" s="7">
        <f>IF(H145="","",IF(H145&lt;0,"期限超過",IF(H145&lt;=30,"期限切迫","有効")))</f>
      </c>
      <c r="J145" s="29" t="n"/>
      <c r="K145" s="9" t="n"/>
    </row>
    <row r="146" ht="21" customHeight="true">
      <c r="A146" s="28" t="n"/>
      <c r="B146" s="9" t="n"/>
      <c r="C146" s="28" t="n"/>
      <c r="D146" s="29" t="n"/>
      <c r="E146" s="9" t="n"/>
      <c r="F146" s="30" t="n"/>
      <c r="G146" s="30" t="n"/>
      <c r="H146" s="25">
        <f>IF(G146="","",G146-TODAY())</f>
      </c>
      <c r="I146" s="7">
        <f>IF(H146="","",IF(H146&lt;0,"期限超過",IF(H146&lt;=30,"期限切迫","有効")))</f>
      </c>
      <c r="J146" s="29" t="n"/>
      <c r="K146" s="9" t="n"/>
    </row>
    <row r="147" ht="21" customHeight="true">
      <c r="A147" s="28" t="n"/>
      <c r="B147" s="9" t="n"/>
      <c r="C147" s="28" t="n"/>
      <c r="D147" s="29" t="n"/>
      <c r="E147" s="9" t="n"/>
      <c r="F147" s="30" t="n"/>
      <c r="G147" s="30" t="n"/>
      <c r="H147" s="25">
        <f>IF(G147="","",G147-TODAY())</f>
      </c>
      <c r="I147" s="7">
        <f>IF(H147="","",IF(H147&lt;0,"期限超過",IF(H147&lt;=30,"期限切迫","有効")))</f>
      </c>
      <c r="J147" s="29" t="n"/>
      <c r="K147" s="9" t="n"/>
    </row>
    <row r="148" ht="21" customHeight="true">
      <c r="A148" s="28" t="n"/>
      <c r="B148" s="9" t="n"/>
      <c r="C148" s="28" t="n"/>
      <c r="D148" s="29" t="n"/>
      <c r="E148" s="9" t="n"/>
      <c r="F148" s="30" t="n"/>
      <c r="G148" s="30" t="n"/>
      <c r="H148" s="25">
        <f>IF(G148="","",G148-TODAY())</f>
      </c>
      <c r="I148" s="7">
        <f>IF(H148="","",IF(H148&lt;0,"期限超過",IF(H148&lt;=30,"期限切迫","有効")))</f>
      </c>
      <c r="J148" s="29" t="n"/>
      <c r="K148" s="9" t="n"/>
    </row>
    <row r="149" ht="21" customHeight="true">
      <c r="A149" s="28" t="n"/>
      <c r="B149" s="9" t="n"/>
      <c r="C149" s="28" t="n"/>
      <c r="D149" s="29" t="n"/>
      <c r="E149" s="9" t="n"/>
      <c r="F149" s="30" t="n"/>
      <c r="G149" s="30" t="n"/>
      <c r="H149" s="25">
        <f>IF(G149="","",G149-TODAY())</f>
      </c>
      <c r="I149" s="7">
        <f>IF(H149="","",IF(H149&lt;0,"期限超過",IF(H149&lt;=30,"期限切迫","有効")))</f>
      </c>
      <c r="J149" s="29" t="n"/>
      <c r="K149" s="9" t="n"/>
    </row>
    <row r="150" ht="21" customHeight="true">
      <c r="A150" s="28" t="n"/>
      <c r="B150" s="9" t="n"/>
      <c r="C150" s="28" t="n"/>
      <c r="D150" s="29" t="n"/>
      <c r="E150" s="9" t="n"/>
      <c r="F150" s="30" t="n"/>
      <c r="G150" s="30" t="n"/>
      <c r="H150" s="25">
        <f>IF(G150="","",G150-TODAY())</f>
      </c>
      <c r="I150" s="7">
        <f>IF(H150="","",IF(H150&lt;0,"期限超過",IF(H150&lt;=30,"期限切迫","有効")))</f>
      </c>
      <c r="J150" s="29" t="n"/>
      <c r="K150" s="9" t="n"/>
    </row>
    <row r="151" ht="21" customHeight="true">
      <c r="A151" s="28" t="n"/>
      <c r="B151" s="9" t="n"/>
      <c r="C151" s="28" t="n"/>
      <c r="D151" s="29" t="n"/>
      <c r="E151" s="9" t="n"/>
      <c r="F151" s="30" t="n"/>
      <c r="G151" s="30" t="n"/>
      <c r="H151" s="25">
        <f>IF(G151="","",G151-TODAY())</f>
      </c>
      <c r="I151" s="7">
        <f>IF(H151="","",IF(H151&lt;0,"期限超過",IF(H151&lt;=30,"期限切迫","有効")))</f>
      </c>
      <c r="J151" s="29" t="n"/>
      <c r="K151" s="9" t="n"/>
    </row>
    <row r="152" ht="21" customHeight="true">
      <c r="A152" s="28" t="n"/>
      <c r="B152" s="9" t="n"/>
      <c r="C152" s="28" t="n"/>
      <c r="D152" s="29" t="n"/>
      <c r="E152" s="9" t="n"/>
      <c r="F152" s="30" t="n"/>
      <c r="G152" s="30" t="n"/>
      <c r="H152" s="25">
        <f>IF(G152="","",G152-TODAY())</f>
      </c>
      <c r="I152" s="7">
        <f>IF(H152="","",IF(H152&lt;0,"期限超過",IF(H152&lt;=30,"期限切迫","有効")))</f>
      </c>
      <c r="J152" s="29" t="n"/>
      <c r="K152" s="9" t="n"/>
    </row>
    <row r="153" ht="21" customHeight="true">
      <c r="A153" s="28" t="n"/>
      <c r="B153" s="9" t="n"/>
      <c r="C153" s="28" t="n"/>
      <c r="D153" s="29" t="n"/>
      <c r="E153" s="9" t="n"/>
      <c r="F153" s="30" t="n"/>
      <c r="G153" s="30" t="n"/>
      <c r="H153" s="25">
        <f>IF(G153="","",G153-TODAY())</f>
      </c>
      <c r="I153" s="7">
        <f>IF(H153="","",IF(H153&lt;0,"期限超過",IF(H153&lt;=30,"期限切迫","有効")))</f>
      </c>
      <c r="J153" s="29" t="n"/>
      <c r="K153" s="9" t="n"/>
    </row>
    <row r="154" ht="21" customHeight="true">
      <c r="A154" s="28" t="n"/>
      <c r="B154" s="9" t="n"/>
      <c r="C154" s="28" t="n"/>
      <c r="D154" s="29" t="n"/>
      <c r="E154" s="9" t="n"/>
      <c r="F154" s="30" t="n"/>
      <c r="G154" s="30" t="n"/>
      <c r="H154" s="25">
        <f>IF(G154="","",G154-TODAY())</f>
      </c>
      <c r="I154" s="7">
        <f>IF(H154="","",IF(H154&lt;0,"期限超過",IF(H154&lt;=30,"期限切迫","有効")))</f>
      </c>
      <c r="J154" s="29" t="n"/>
      <c r="K154" s="9" t="n"/>
    </row>
    <row r="155" ht="21" customHeight="true">
      <c r="A155" s="28" t="n"/>
      <c r="B155" s="9" t="n"/>
      <c r="C155" s="28" t="n"/>
      <c r="D155" s="29" t="n"/>
      <c r="E155" s="9" t="n"/>
      <c r="F155" s="30" t="n"/>
      <c r="G155" s="30" t="n"/>
      <c r="H155" s="25">
        <f>IF(G155="","",G155-TODAY())</f>
      </c>
      <c r="I155" s="7">
        <f>IF(H155="","",IF(H155&lt;0,"期限超過",IF(H155&lt;=30,"期限切迫","有効")))</f>
      </c>
      <c r="J155" s="29" t="n"/>
      <c r="K155" s="9" t="n"/>
    </row>
    <row r="156" ht="21" customHeight="true">
      <c r="A156" s="28" t="n"/>
      <c r="B156" s="9" t="n"/>
      <c r="C156" s="28" t="n"/>
      <c r="D156" s="29" t="n"/>
      <c r="E156" s="9" t="n"/>
      <c r="F156" s="30" t="n"/>
      <c r="G156" s="30" t="n"/>
      <c r="H156" s="25">
        <f>IF(G156="","",G156-TODAY())</f>
      </c>
      <c r="I156" s="7">
        <f>IF(H156="","",IF(H156&lt;0,"期限超過",IF(H156&lt;=30,"期限切迫","有効")))</f>
      </c>
      <c r="J156" s="29" t="n"/>
      <c r="K156" s="9" t="n"/>
    </row>
    <row r="157" ht="21" customHeight="true">
      <c r="A157" s="28" t="n"/>
      <c r="B157" s="9" t="n"/>
      <c r="C157" s="28" t="n"/>
      <c r="D157" s="29" t="n"/>
      <c r="E157" s="9" t="n"/>
      <c r="F157" s="30" t="n"/>
      <c r="G157" s="30" t="n"/>
      <c r="H157" s="25">
        <f>IF(G157="","",G157-TODAY())</f>
      </c>
      <c r="I157" s="7">
        <f>IF(H157="","",IF(H157&lt;0,"期限超過",IF(H157&lt;=30,"期限切迫","有効")))</f>
      </c>
      <c r="J157" s="29" t="n"/>
      <c r="K157" s="9" t="n"/>
    </row>
    <row r="158" ht="21" customHeight="true">
      <c r="A158" s="28" t="n"/>
      <c r="B158" s="9" t="n"/>
      <c r="C158" s="28" t="n"/>
      <c r="D158" s="29" t="n"/>
      <c r="E158" s="9" t="n"/>
      <c r="F158" s="30" t="n"/>
      <c r="G158" s="30" t="n"/>
      <c r="H158" s="25">
        <f>IF(G158="","",G158-TODAY())</f>
      </c>
      <c r="I158" s="7">
        <f>IF(H158="","",IF(H158&lt;0,"期限超過",IF(H158&lt;=30,"期限切迫","有効")))</f>
      </c>
      <c r="J158" s="29" t="n"/>
      <c r="K158" s="9" t="n"/>
    </row>
    <row r="159" ht="21" customHeight="true">
      <c r="A159" s="28" t="n"/>
      <c r="B159" s="9" t="n"/>
      <c r="C159" s="28" t="n"/>
      <c r="D159" s="29" t="n"/>
      <c r="E159" s="9" t="n"/>
      <c r="F159" s="30" t="n"/>
      <c r="G159" s="30" t="n"/>
      <c r="H159" s="25">
        <f>IF(G159="","",G159-TODAY())</f>
      </c>
      <c r="I159" s="7">
        <f>IF(H159="","",IF(H159&lt;0,"期限超過",IF(H159&lt;=30,"期限切迫","有効")))</f>
      </c>
      <c r="J159" s="29" t="n"/>
      <c r="K159" s="9" t="n"/>
    </row>
    <row r="160" ht="21" customHeight="true">
      <c r="A160" s="28" t="n"/>
      <c r="B160" s="9" t="n"/>
      <c r="C160" s="28" t="n"/>
      <c r="D160" s="29" t="n"/>
      <c r="E160" s="9" t="n"/>
      <c r="F160" s="30" t="n"/>
      <c r="G160" s="30" t="n"/>
      <c r="H160" s="25">
        <f>IF(G160="","",G160-TODAY())</f>
      </c>
      <c r="I160" s="7">
        <f>IF(H160="","",IF(H160&lt;0,"期限超過",IF(H160&lt;=30,"期限切迫","有効")))</f>
      </c>
      <c r="J160" s="29" t="n"/>
      <c r="K160" s="9" t="n"/>
    </row>
    <row r="161" ht="21" customHeight="true">
      <c r="A161" s="28" t="n"/>
      <c r="B161" s="9" t="n"/>
      <c r="C161" s="28" t="n"/>
      <c r="D161" s="29" t="n"/>
      <c r="E161" s="9" t="n"/>
      <c r="F161" s="30" t="n"/>
      <c r="G161" s="30" t="n"/>
      <c r="H161" s="25">
        <f>IF(G161="","",G161-TODAY())</f>
      </c>
      <c r="I161" s="7">
        <f>IF(H161="","",IF(H161&lt;0,"期限超過",IF(H161&lt;=30,"期限切迫","有効")))</f>
      </c>
      <c r="J161" s="29" t="n"/>
      <c r="K161" s="9" t="n"/>
    </row>
    <row r="162" ht="21" customHeight="true">
      <c r="A162" s="28" t="n"/>
      <c r="B162" s="9" t="n"/>
      <c r="C162" s="28" t="n"/>
      <c r="D162" s="29" t="n"/>
      <c r="E162" s="9" t="n"/>
      <c r="F162" s="30" t="n"/>
      <c r="G162" s="30" t="n"/>
      <c r="H162" s="25">
        <f>IF(G162="","",G162-TODAY())</f>
      </c>
      <c r="I162" s="7">
        <f>IF(H162="","",IF(H162&lt;0,"期限超過",IF(H162&lt;=30,"期限切迫","有効")))</f>
      </c>
      <c r="J162" s="29" t="n"/>
      <c r="K162" s="9" t="n"/>
    </row>
    <row r="163" ht="21" customHeight="true">
      <c r="A163" s="28" t="n"/>
      <c r="B163" s="9" t="n"/>
      <c r="C163" s="28" t="n"/>
      <c r="D163" s="29" t="n"/>
      <c r="E163" s="9" t="n"/>
      <c r="F163" s="30" t="n"/>
      <c r="G163" s="30" t="n"/>
      <c r="H163" s="25">
        <f>IF(G163="","",G163-TODAY())</f>
      </c>
      <c r="I163" s="7">
        <f>IF(H163="","",IF(H163&lt;0,"期限超過",IF(H163&lt;=30,"期限切迫","有効")))</f>
      </c>
      <c r="J163" s="29" t="n"/>
      <c r="K163" s="9" t="n"/>
    </row>
    <row r="164" ht="21" customHeight="true">
      <c r="A164" s="28" t="n"/>
      <c r="B164" s="9" t="n"/>
      <c r="C164" s="28" t="n"/>
      <c r="D164" s="29" t="n"/>
      <c r="E164" s="9" t="n"/>
      <c r="F164" s="30" t="n"/>
      <c r="G164" s="30" t="n"/>
      <c r="H164" s="25">
        <f>IF(G164="","",G164-TODAY())</f>
      </c>
      <c r="I164" s="7">
        <f>IF(H164="","",IF(H164&lt;0,"期限超過",IF(H164&lt;=30,"期限切迫","有効")))</f>
      </c>
      <c r="J164" s="29" t="n"/>
      <c r="K164" s="9" t="n"/>
    </row>
    <row r="165" ht="21" customHeight="true">
      <c r="A165" s="28" t="n"/>
      <c r="B165" s="9" t="n"/>
      <c r="C165" s="28" t="n"/>
      <c r="D165" s="29" t="n"/>
      <c r="E165" s="9" t="n"/>
      <c r="F165" s="30" t="n"/>
      <c r="G165" s="30" t="n"/>
      <c r="H165" s="25">
        <f>IF(G165="","",G165-TODAY())</f>
      </c>
      <c r="I165" s="7">
        <f>IF(H165="","",IF(H165&lt;0,"期限超過",IF(H165&lt;=30,"期限切迫","有効")))</f>
      </c>
      <c r="J165" s="29" t="n"/>
      <c r="K165" s="9" t="n"/>
    </row>
    <row r="166" ht="21" customHeight="true">
      <c r="A166" s="28" t="n"/>
      <c r="B166" s="9" t="n"/>
      <c r="C166" s="28" t="n"/>
      <c r="D166" s="29" t="n"/>
      <c r="E166" s="9" t="n"/>
      <c r="F166" s="30" t="n"/>
      <c r="G166" s="30" t="n"/>
      <c r="H166" s="25">
        <f>IF(G166="","",G166-TODAY())</f>
      </c>
      <c r="I166" s="7">
        <f>IF(H166="","",IF(H166&lt;0,"期限超過",IF(H166&lt;=30,"期限切迫","有効")))</f>
      </c>
      <c r="J166" s="29" t="n"/>
      <c r="K166" s="9" t="n"/>
    </row>
    <row r="167" ht="21" customHeight="true">
      <c r="A167" s="28" t="n"/>
      <c r="B167" s="9" t="n"/>
      <c r="C167" s="28" t="n"/>
      <c r="D167" s="29" t="n"/>
      <c r="E167" s="9" t="n"/>
      <c r="F167" s="30" t="n"/>
      <c r="G167" s="30" t="n"/>
      <c r="H167" s="25">
        <f>IF(G167="","",G167-TODAY())</f>
      </c>
      <c r="I167" s="7">
        <f>IF(H167="","",IF(H167&lt;0,"期限超過",IF(H167&lt;=30,"期限切迫","有効")))</f>
      </c>
      <c r="J167" s="29" t="n"/>
      <c r="K167" s="9" t="n"/>
    </row>
    <row r="168" ht="21" customHeight="true">
      <c r="A168" s="28" t="n"/>
      <c r="B168" s="9" t="n"/>
      <c r="C168" s="28" t="n"/>
      <c r="D168" s="29" t="n"/>
      <c r="E168" s="9" t="n"/>
      <c r="F168" s="30" t="n"/>
      <c r="G168" s="30" t="n"/>
      <c r="H168" s="25">
        <f>IF(G168="","",G168-TODAY())</f>
      </c>
      <c r="I168" s="7">
        <f>IF(H168="","",IF(H168&lt;0,"期限超過",IF(H168&lt;=30,"期限切迫","有効")))</f>
      </c>
      <c r="J168" s="29" t="n"/>
      <c r="K168" s="9" t="n"/>
    </row>
    <row r="169" ht="21" customHeight="true">
      <c r="A169" s="28" t="n"/>
      <c r="B169" s="9" t="n"/>
      <c r="C169" s="28" t="n"/>
      <c r="D169" s="29" t="n"/>
      <c r="E169" s="9" t="n"/>
      <c r="F169" s="30" t="n"/>
      <c r="G169" s="30" t="n"/>
      <c r="H169" s="25">
        <f>IF(G169="","",G169-TODAY())</f>
      </c>
      <c r="I169" s="7">
        <f>IF(H169="","",IF(H169&lt;0,"期限超過",IF(H169&lt;=30,"期限切迫","有効")))</f>
      </c>
      <c r="J169" s="29" t="n"/>
      <c r="K169" s="9" t="n"/>
    </row>
    <row r="170" ht="21" customHeight="true">
      <c r="A170" s="28" t="n"/>
      <c r="B170" s="9" t="n"/>
      <c r="C170" s="28" t="n"/>
      <c r="D170" s="29" t="n"/>
      <c r="E170" s="9" t="n"/>
      <c r="F170" s="30" t="n"/>
      <c r="G170" s="30" t="n"/>
      <c r="H170" s="25">
        <f>IF(G170="","",G170-TODAY())</f>
      </c>
      <c r="I170" s="7">
        <f>IF(H170="","",IF(H170&lt;0,"期限超過",IF(H170&lt;=30,"期限切迫","有効")))</f>
      </c>
      <c r="J170" s="29" t="n"/>
      <c r="K170" s="9" t="n"/>
    </row>
    <row r="171" ht="21" customHeight="true">
      <c r="A171" s="28" t="n"/>
      <c r="B171" s="9" t="n"/>
      <c r="C171" s="28" t="n"/>
      <c r="D171" s="29" t="n"/>
      <c r="E171" s="9" t="n"/>
      <c r="F171" s="30" t="n"/>
      <c r="G171" s="30" t="n"/>
      <c r="H171" s="25">
        <f>IF(G171="","",G171-TODAY())</f>
      </c>
      <c r="I171" s="7">
        <f>IF(H171="","",IF(H171&lt;0,"期限超過",IF(H171&lt;=30,"期限切迫","有効")))</f>
      </c>
      <c r="J171" s="29" t="n"/>
      <c r="K171" s="9" t="n"/>
    </row>
    <row r="172" ht="21" customHeight="true">
      <c r="A172" s="28" t="n"/>
      <c r="B172" s="9" t="n"/>
      <c r="C172" s="28" t="n"/>
      <c r="D172" s="29" t="n"/>
      <c r="E172" s="9" t="n"/>
      <c r="F172" s="30" t="n"/>
      <c r="G172" s="30" t="n"/>
      <c r="H172" s="25">
        <f>IF(G172="","",G172-TODAY())</f>
      </c>
      <c r="I172" s="7">
        <f>IF(H172="","",IF(H172&lt;0,"期限超過",IF(H172&lt;=30,"期限切迫","有効")))</f>
      </c>
      <c r="J172" s="29" t="n"/>
      <c r="K172" s="9" t="n"/>
    </row>
    <row r="173" ht="21" customHeight="true">
      <c r="A173" s="28" t="n"/>
      <c r="B173" s="9" t="n"/>
      <c r="C173" s="28" t="n"/>
      <c r="D173" s="29" t="n"/>
      <c r="E173" s="9" t="n"/>
      <c r="F173" s="30" t="n"/>
      <c r="G173" s="30" t="n"/>
      <c r="H173" s="25">
        <f>IF(G173="","",G173-TODAY())</f>
      </c>
      <c r="I173" s="7">
        <f>IF(H173="","",IF(H173&lt;0,"期限超過",IF(H173&lt;=30,"期限切迫","有効")))</f>
      </c>
      <c r="J173" s="29" t="n"/>
      <c r="K173" s="9" t="n"/>
    </row>
    <row r="174" ht="21" customHeight="true">
      <c r="A174" s="28" t="n"/>
      <c r="B174" s="9" t="n"/>
      <c r="C174" s="28" t="n"/>
      <c r="D174" s="29" t="n"/>
      <c r="E174" s="9" t="n"/>
      <c r="F174" s="30" t="n"/>
      <c r="G174" s="30" t="n"/>
      <c r="H174" s="25">
        <f>IF(G174="","",G174-TODAY())</f>
      </c>
      <c r="I174" s="7">
        <f>IF(H174="","",IF(H174&lt;0,"期限超過",IF(H174&lt;=30,"期限切迫","有効")))</f>
      </c>
      <c r="J174" s="29" t="n"/>
      <c r="K174" s="9" t="n"/>
    </row>
    <row r="175" ht="21" customHeight="true">
      <c r="A175" s="28" t="n"/>
      <c r="B175" s="9" t="n"/>
      <c r="C175" s="28" t="n"/>
      <c r="D175" s="29" t="n"/>
      <c r="E175" s="9" t="n"/>
      <c r="F175" s="30" t="n"/>
      <c r="G175" s="30" t="n"/>
      <c r="H175" s="25">
        <f>IF(G175="","",G175-TODAY())</f>
      </c>
      <c r="I175" s="7">
        <f>IF(H175="","",IF(H175&lt;0,"期限超過",IF(H175&lt;=30,"期限切迫","有効")))</f>
      </c>
      <c r="J175" s="29" t="n"/>
      <c r="K175" s="9" t="n"/>
    </row>
    <row r="176" ht="21" customHeight="true">
      <c r="A176" s="28" t="n"/>
      <c r="B176" s="9" t="n"/>
      <c r="C176" s="28" t="n"/>
      <c r="D176" s="29" t="n"/>
      <c r="E176" s="9" t="n"/>
      <c r="F176" s="30" t="n"/>
      <c r="G176" s="30" t="n"/>
      <c r="H176" s="25">
        <f>IF(G176="","",G176-TODAY())</f>
      </c>
      <c r="I176" s="7">
        <f>IF(H176="","",IF(H176&lt;0,"期限超過",IF(H176&lt;=30,"期限切迫","有効")))</f>
      </c>
      <c r="J176" s="29" t="n"/>
      <c r="K176" s="9" t="n"/>
    </row>
    <row r="177" ht="21" customHeight="true">
      <c r="A177" s="28" t="n"/>
      <c r="B177" s="9" t="n"/>
      <c r="C177" s="28" t="n"/>
      <c r="D177" s="29" t="n"/>
      <c r="E177" s="9" t="n"/>
      <c r="F177" s="30" t="n"/>
      <c r="G177" s="30" t="n"/>
      <c r="H177" s="25">
        <f>IF(G177="","",G177-TODAY())</f>
      </c>
      <c r="I177" s="7">
        <f>IF(H177="","",IF(H177&lt;0,"期限超過",IF(H177&lt;=30,"期限切迫","有効")))</f>
      </c>
      <c r="J177" s="29" t="n"/>
      <c r="K177" s="9" t="n"/>
    </row>
    <row r="178" ht="21" customHeight="true">
      <c r="A178" s="28" t="n"/>
      <c r="B178" s="9" t="n"/>
      <c r="C178" s="28" t="n"/>
      <c r="D178" s="29" t="n"/>
      <c r="E178" s="9" t="n"/>
      <c r="F178" s="30" t="n"/>
      <c r="G178" s="30" t="n"/>
      <c r="H178" s="25">
        <f>IF(G178="","",G178-TODAY())</f>
      </c>
      <c r="I178" s="7">
        <f>IF(H178="","",IF(H178&lt;0,"期限超過",IF(H178&lt;=30,"期限切迫","有効")))</f>
      </c>
      <c r="J178" s="29" t="n"/>
      <c r="K178" s="9" t="n"/>
    </row>
    <row r="179" ht="21" customHeight="true">
      <c r="A179" s="28" t="n"/>
      <c r="B179" s="9" t="n"/>
      <c r="C179" s="28" t="n"/>
      <c r="D179" s="29" t="n"/>
      <c r="E179" s="9" t="n"/>
      <c r="F179" s="30" t="n"/>
      <c r="G179" s="30" t="n"/>
      <c r="H179" s="25">
        <f>IF(G179="","",G179-TODAY())</f>
      </c>
      <c r="I179" s="7">
        <f>IF(H179="","",IF(H179&lt;0,"期限超過",IF(H179&lt;=30,"期限切迫","有効")))</f>
      </c>
      <c r="J179" s="29" t="n"/>
      <c r="K179" s="9" t="n"/>
    </row>
    <row r="180" ht="21" customHeight="true">
      <c r="A180" s="28" t="n"/>
      <c r="B180" s="9" t="n"/>
      <c r="C180" s="28" t="n"/>
      <c r="D180" s="29" t="n"/>
      <c r="E180" s="9" t="n"/>
      <c r="F180" s="30" t="n"/>
      <c r="G180" s="30" t="n"/>
      <c r="H180" s="25">
        <f>IF(G180="","",G180-TODAY())</f>
      </c>
      <c r="I180" s="7">
        <f>IF(H180="","",IF(H180&lt;0,"期限超過",IF(H180&lt;=30,"期限切迫","有効")))</f>
      </c>
      <c r="J180" s="29" t="n"/>
      <c r="K180" s="9" t="n"/>
    </row>
    <row r="181" ht="21" customHeight="true">
      <c r="A181" s="28" t="n"/>
      <c r="B181" s="9" t="n"/>
      <c r="C181" s="28" t="n"/>
      <c r="D181" s="29" t="n"/>
      <c r="E181" s="9" t="n"/>
      <c r="F181" s="30" t="n"/>
      <c r="G181" s="30" t="n"/>
      <c r="H181" s="25">
        <f>IF(G181="","",G181-TODAY())</f>
      </c>
      <c r="I181" s="7">
        <f>IF(H181="","",IF(H181&lt;0,"期限超過",IF(H181&lt;=30,"期限切迫","有効")))</f>
      </c>
      <c r="J181" s="29" t="n"/>
      <c r="K181" s="9" t="n"/>
    </row>
    <row r="182" ht="21" customHeight="true">
      <c r="A182" s="28" t="n"/>
      <c r="B182" s="9" t="n"/>
      <c r="C182" s="28" t="n"/>
      <c r="D182" s="29" t="n"/>
      <c r="E182" s="9" t="n"/>
      <c r="F182" s="30" t="n"/>
      <c r="G182" s="30" t="n"/>
      <c r="H182" s="25">
        <f>IF(G182="","",G182-TODAY())</f>
      </c>
      <c r="I182" s="7">
        <f>IF(H182="","",IF(H182&lt;0,"期限超過",IF(H182&lt;=30,"期限切迫","有効")))</f>
      </c>
      <c r="J182" s="29" t="n"/>
      <c r="K182" s="9" t="n"/>
    </row>
    <row r="183" ht="21" customHeight="true">
      <c r="A183" s="28" t="n"/>
      <c r="B183" s="9" t="n"/>
      <c r="C183" s="28" t="n"/>
      <c r="D183" s="29" t="n"/>
      <c r="E183" s="9" t="n"/>
      <c r="F183" s="30" t="n"/>
      <c r="G183" s="30" t="n"/>
      <c r="H183" s="25">
        <f>IF(G183="","",G183-TODAY())</f>
      </c>
      <c r="I183" s="7">
        <f>IF(H183="","",IF(H183&lt;0,"期限超過",IF(H183&lt;=30,"期限切迫","有効")))</f>
      </c>
      <c r="J183" s="29" t="n"/>
      <c r="K183" s="9" t="n"/>
    </row>
    <row r="184" ht="21" customHeight="true">
      <c r="A184" s="28" t="n"/>
      <c r="B184" s="9" t="n"/>
      <c r="C184" s="28" t="n"/>
      <c r="D184" s="29" t="n"/>
      <c r="E184" s="9" t="n"/>
      <c r="F184" s="30" t="n"/>
      <c r="G184" s="30" t="n"/>
      <c r="H184" s="25">
        <f>IF(G184="","",G184-TODAY())</f>
      </c>
      <c r="I184" s="7">
        <f>IF(H184="","",IF(H184&lt;0,"期限超過",IF(H184&lt;=30,"期限切迫","有効")))</f>
      </c>
      <c r="J184" s="29" t="n"/>
      <c r="K184" s="9" t="n"/>
    </row>
    <row r="185" ht="21" customHeight="true">
      <c r="A185" s="28" t="n"/>
      <c r="B185" s="9" t="n"/>
      <c r="C185" s="28" t="n"/>
      <c r="D185" s="29" t="n"/>
      <c r="E185" s="9" t="n"/>
      <c r="F185" s="30" t="n"/>
      <c r="G185" s="30" t="n"/>
      <c r="H185" s="25">
        <f>IF(G185="","",G185-TODAY())</f>
      </c>
      <c r="I185" s="7">
        <f>IF(H185="","",IF(H185&lt;0,"期限超過",IF(H185&lt;=30,"期限切迫","有効")))</f>
      </c>
      <c r="J185" s="29" t="n"/>
      <c r="K185" s="9" t="n"/>
    </row>
    <row r="186" ht="21" customHeight="true">
      <c r="A186" s="28" t="n"/>
      <c r="B186" s="9" t="n"/>
      <c r="C186" s="28" t="n"/>
      <c r="D186" s="29" t="n"/>
      <c r="E186" s="9" t="n"/>
      <c r="F186" s="30" t="n"/>
      <c r="G186" s="30" t="n"/>
      <c r="H186" s="25">
        <f>IF(G186="","",G186-TODAY())</f>
      </c>
      <c r="I186" s="7">
        <f>IF(H186="","",IF(H186&lt;0,"期限超過",IF(H186&lt;=30,"期限切迫","有効")))</f>
      </c>
      <c r="J186" s="29" t="n"/>
      <c r="K186" s="9" t="n"/>
    </row>
    <row r="187" ht="21" customHeight="true">
      <c r="A187" s="28" t="n"/>
      <c r="B187" s="9" t="n"/>
      <c r="C187" s="28" t="n"/>
      <c r="D187" s="29" t="n"/>
      <c r="E187" s="9" t="n"/>
      <c r="F187" s="30" t="n"/>
      <c r="G187" s="30" t="n"/>
      <c r="H187" s="25">
        <f>IF(G187="","",G187-TODAY())</f>
      </c>
      <c r="I187" s="7">
        <f>IF(H187="","",IF(H187&lt;0,"期限超過",IF(H187&lt;=30,"期限切迫","有効")))</f>
      </c>
      <c r="J187" s="29" t="n"/>
      <c r="K187" s="9" t="n"/>
    </row>
    <row r="188" ht="21" customHeight="true">
      <c r="A188" s="28" t="n"/>
      <c r="B188" s="9" t="n"/>
      <c r="C188" s="28" t="n"/>
      <c r="D188" s="29" t="n"/>
      <c r="E188" s="9" t="n"/>
      <c r="F188" s="30" t="n"/>
      <c r="G188" s="30" t="n"/>
      <c r="H188" s="25">
        <f>IF(G188="","",G188-TODAY())</f>
      </c>
      <c r="I188" s="7">
        <f>IF(H188="","",IF(H188&lt;0,"期限超過",IF(H188&lt;=30,"期限切迫","有効")))</f>
      </c>
      <c r="J188" s="29" t="n"/>
      <c r="K188" s="9" t="n"/>
    </row>
    <row r="189" ht="21" customHeight="true">
      <c r="A189" s="28" t="n"/>
      <c r="B189" s="9" t="n"/>
      <c r="C189" s="28" t="n"/>
      <c r="D189" s="29" t="n"/>
      <c r="E189" s="9" t="n"/>
      <c r="F189" s="30" t="n"/>
      <c r="G189" s="30" t="n"/>
      <c r="H189" s="25">
        <f>IF(G189="","",G189-TODAY())</f>
      </c>
      <c r="I189" s="7">
        <f>IF(H189="","",IF(H189&lt;0,"期限超過",IF(H189&lt;=30,"期限切迫","有効")))</f>
      </c>
      <c r="J189" s="29" t="n"/>
      <c r="K189" s="9" t="n"/>
    </row>
    <row r="190" ht="21" customHeight="true">
      <c r="A190" s="28" t="n"/>
      <c r="B190" s="9" t="n"/>
      <c r="C190" s="28" t="n"/>
      <c r="D190" s="29" t="n"/>
      <c r="E190" s="9" t="n"/>
      <c r="F190" s="30" t="n"/>
      <c r="G190" s="30" t="n"/>
      <c r="H190" s="25">
        <f>IF(G190="","",G190-TODAY())</f>
      </c>
      <c r="I190" s="7">
        <f>IF(H190="","",IF(H190&lt;0,"期限超過",IF(H190&lt;=30,"期限切迫","有効")))</f>
      </c>
      <c r="J190" s="29" t="n"/>
      <c r="K190" s="9" t="n"/>
    </row>
    <row r="191" ht="21" customHeight="true">
      <c r="A191" s="28" t="n"/>
      <c r="B191" s="9" t="n"/>
      <c r="C191" s="28" t="n"/>
      <c r="D191" s="29" t="n"/>
      <c r="E191" s="9" t="n"/>
      <c r="F191" s="30" t="n"/>
      <c r="G191" s="30" t="n"/>
      <c r="H191" s="25">
        <f>IF(G191="","",G191-TODAY())</f>
      </c>
      <c r="I191" s="7">
        <f>IF(H191="","",IF(H191&lt;0,"期限超過",IF(H191&lt;=30,"期限切迫","有効")))</f>
      </c>
      <c r="J191" s="29" t="n"/>
      <c r="K191" s="9" t="n"/>
    </row>
    <row r="192" ht="21" customHeight="true">
      <c r="A192" s="28" t="n"/>
      <c r="B192" s="9" t="n"/>
      <c r="C192" s="28" t="n"/>
      <c r="D192" s="29" t="n"/>
      <c r="E192" s="9" t="n"/>
      <c r="F192" s="30" t="n"/>
      <c r="G192" s="30" t="n"/>
      <c r="H192" s="25">
        <f>IF(G192="","",G192-TODAY())</f>
      </c>
      <c r="I192" s="7">
        <f>IF(H192="","",IF(H192&lt;0,"期限超過",IF(H192&lt;=30,"期限切迫","有効")))</f>
      </c>
      <c r="J192" s="29" t="n"/>
      <c r="K192" s="9" t="n"/>
    </row>
    <row r="193" ht="21" customHeight="true">
      <c r="A193" s="28" t="n"/>
      <c r="B193" s="9" t="n"/>
      <c r="C193" s="28" t="n"/>
      <c r="D193" s="29" t="n"/>
      <c r="E193" s="9" t="n"/>
      <c r="F193" s="30" t="n"/>
      <c r="G193" s="30" t="n"/>
      <c r="H193" s="25">
        <f>IF(G193="","",G193-TODAY())</f>
      </c>
      <c r="I193" s="7">
        <f>IF(H193="","",IF(H193&lt;0,"期限超過",IF(H193&lt;=30,"期限切迫","有効")))</f>
      </c>
      <c r="J193" s="29" t="n"/>
      <c r="K193" s="9" t="n"/>
    </row>
    <row r="194" ht="21" customHeight="true">
      <c r="A194" s="28" t="n"/>
      <c r="B194" s="9" t="n"/>
      <c r="C194" s="28" t="n"/>
      <c r="D194" s="29" t="n"/>
      <c r="E194" s="9" t="n"/>
      <c r="F194" s="30" t="n"/>
      <c r="G194" s="30" t="n"/>
      <c r="H194" s="25">
        <f>IF(G194="","",G194-TODAY())</f>
      </c>
      <c r="I194" s="7">
        <f>IF(H194="","",IF(H194&lt;0,"期限超過",IF(H194&lt;=30,"期限切迫","有効")))</f>
      </c>
      <c r="J194" s="29" t="n"/>
      <c r="K194" s="9" t="n"/>
    </row>
    <row r="195" ht="21" customHeight="true">
      <c r="A195" s="28" t="n"/>
      <c r="B195" s="9" t="n"/>
      <c r="C195" s="28" t="n"/>
      <c r="D195" s="29" t="n"/>
      <c r="E195" s="9" t="n"/>
      <c r="F195" s="30" t="n"/>
      <c r="G195" s="30" t="n"/>
      <c r="H195" s="25">
        <f>IF(G195="","",G195-TODAY())</f>
      </c>
      <c r="I195" s="7">
        <f>IF(H195="","",IF(H195&lt;0,"期限超過",IF(H195&lt;=30,"期限切迫","有効")))</f>
      </c>
      <c r="J195" s="29" t="n"/>
      <c r="K195" s="9" t="n"/>
    </row>
    <row r="196" ht="21" customHeight="true">
      <c r="A196" s="28" t="n"/>
      <c r="B196" s="9" t="n"/>
      <c r="C196" s="28" t="n"/>
      <c r="D196" s="29" t="n"/>
      <c r="E196" s="9" t="n"/>
      <c r="F196" s="30" t="n"/>
      <c r="G196" s="30" t="n"/>
      <c r="H196" s="25">
        <f>IF(G196="","",G196-TODAY())</f>
      </c>
      <c r="I196" s="7">
        <f>IF(H196="","",IF(H196&lt;0,"期限超過",IF(H196&lt;=30,"期限切迫","有効")))</f>
      </c>
      <c r="J196" s="29" t="n"/>
      <c r="K196" s="9" t="n"/>
    </row>
    <row r="197" ht="21" customHeight="true">
      <c r="A197" s="28" t="n"/>
      <c r="B197" s="9" t="n"/>
      <c r="C197" s="28" t="n"/>
      <c r="D197" s="29" t="n"/>
      <c r="E197" s="9" t="n"/>
      <c r="F197" s="30" t="n"/>
      <c r="G197" s="30" t="n"/>
      <c r="H197" s="25">
        <f>IF(G197="","",G197-TODAY())</f>
      </c>
      <c r="I197" s="7">
        <f>IF(H197="","",IF(H197&lt;0,"期限超過",IF(H197&lt;=30,"期限切迫","有効")))</f>
      </c>
      <c r="J197" s="29" t="n"/>
      <c r="K197" s="9" t="n"/>
    </row>
    <row r="198" ht="21" customHeight="true">
      <c r="A198" s="28" t="n"/>
      <c r="B198" s="9" t="n"/>
      <c r="C198" s="28" t="n"/>
      <c r="D198" s="29" t="n"/>
      <c r="E198" s="9" t="n"/>
      <c r="F198" s="30" t="n"/>
      <c r="G198" s="30" t="n"/>
      <c r="H198" s="25">
        <f>IF(G198="","",G198-TODAY())</f>
      </c>
      <c r="I198" s="7">
        <f>IF(H198="","",IF(H198&lt;0,"期限超過",IF(H198&lt;=30,"期限切迫","有効")))</f>
      </c>
      <c r="J198" s="29" t="n"/>
      <c r="K198" s="9" t="n"/>
    </row>
    <row r="199" ht="21" customHeight="true">
      <c r="A199" s="28" t="n"/>
      <c r="B199" s="9" t="n"/>
      <c r="C199" s="28" t="n"/>
      <c r="D199" s="29" t="n"/>
      <c r="E199" s="9" t="n"/>
      <c r="F199" s="30" t="n"/>
      <c r="G199" s="30" t="n"/>
      <c r="H199" s="25">
        <f>IF(G199="","",G199-TODAY())</f>
      </c>
      <c r="I199" s="7">
        <f>IF(H199="","",IF(H199&lt;0,"期限超過",IF(H199&lt;=30,"期限切迫","有効")))</f>
      </c>
      <c r="J199" s="29" t="n"/>
      <c r="K199" s="9" t="n"/>
    </row>
    <row r="200" ht="21" customHeight="true">
      <c r="A200" s="28" t="n"/>
      <c r="B200" s="9" t="n"/>
      <c r="C200" s="28" t="n"/>
      <c r="D200" s="29" t="n"/>
      <c r="E200" s="9" t="n"/>
      <c r="F200" s="30" t="n"/>
      <c r="G200" s="30" t="n"/>
      <c r="H200" s="25">
        <f>IF(G200="","",G200-TODAY())</f>
      </c>
      <c r="I200" s="7">
        <f>IF(H200="","",IF(H200&lt;0,"期限超過",IF(H200&lt;=30,"期限切迫","有効")))</f>
      </c>
      <c r="J200" s="29" t="n"/>
      <c r="K200" s="9" t="n"/>
    </row>
    <row r="201" ht="21" customHeight="true">
      <c r="A201" s="28" t="n"/>
      <c r="B201" s="9" t="n"/>
      <c r="C201" s="28" t="n"/>
      <c r="D201" s="29" t="n"/>
      <c r="E201" s="9" t="n"/>
      <c r="F201" s="30" t="n"/>
      <c r="G201" s="30" t="n"/>
      <c r="H201" s="25">
        <f>IF(G201="","",G201-TODAY())</f>
      </c>
      <c r="I201" s="7">
        <f>IF(H201="","",IF(H201&lt;0,"期限超過",IF(H201&lt;=30,"期限切迫","有効")))</f>
      </c>
      <c r="J201" s="29" t="n"/>
      <c r="K201" s="9" t="n"/>
    </row>
    <row r="202" ht="21" customHeight="true">
      <c r="A202" s="28" t="n"/>
      <c r="B202" s="9" t="n"/>
      <c r="C202" s="28" t="n"/>
      <c r="D202" s="29" t="n"/>
      <c r="E202" s="9" t="n"/>
      <c r="F202" s="30" t="n"/>
      <c r="G202" s="30" t="n"/>
      <c r="H202" s="25">
        <f>IF(G202="","",G202-TODAY())</f>
      </c>
      <c r="I202" s="7">
        <f>IF(H202="","",IF(H202&lt;0,"期限超過",IF(H202&lt;=30,"期限切迫","有効")))</f>
      </c>
      <c r="J202" s="29" t="n"/>
      <c r="K202" s="9" t="n"/>
    </row>
    <row r="203" ht="21" customHeight="true">
      <c r="A203" s="28" t="n"/>
      <c r="B203" s="9" t="n"/>
      <c r="C203" s="28" t="n"/>
      <c r="D203" s="29" t="n"/>
      <c r="E203" s="9" t="n"/>
      <c r="F203" s="30" t="n"/>
      <c r="G203" s="30" t="n"/>
      <c r="H203" s="25">
        <f>IF(G203="","",G203-TODAY())</f>
      </c>
      <c r="I203" s="7">
        <f>IF(H203="","",IF(H203&lt;0,"期限超過",IF(H203&lt;=30,"期限切迫","有効")))</f>
      </c>
      <c r="J203" s="29" t="n"/>
      <c r="K203" s="9" t="n"/>
    </row>
    <row r="204" ht="21" customHeight="true">
      <c r="A204" s="28" t="n"/>
      <c r="B204" s="9" t="n"/>
      <c r="C204" s="28" t="n"/>
      <c r="D204" s="29" t="n"/>
      <c r="E204" s="9" t="n"/>
      <c r="F204" s="30" t="n"/>
      <c r="G204" s="30" t="n"/>
      <c r="H204" s="25">
        <f>IF(G204="","",G204-TODAY())</f>
      </c>
      <c r="I204" s="7">
        <f>IF(H204="","",IF(H204&lt;0,"期限超過",IF(H204&lt;=30,"期限切迫","有効")))</f>
      </c>
      <c r="J204" s="29" t="n"/>
      <c r="K204" s="9" t="n"/>
    </row>
    <row r="205" ht="21" customHeight="true">
      <c r="A205" s="28" t="n"/>
      <c r="B205" s="9" t="n"/>
      <c r="C205" s="28" t="n"/>
      <c r="D205" s="29" t="n"/>
      <c r="E205" s="9" t="n"/>
      <c r="F205" s="30" t="n"/>
      <c r="G205" s="30" t="n"/>
      <c r="H205" s="25">
        <f>IF(G205="","",G205-TODAY())</f>
      </c>
      <c r="I205" s="7">
        <f>IF(H205="","",IF(H205&lt;0,"期限超過",IF(H205&lt;=30,"期限切迫","有効")))</f>
      </c>
      <c r="J205" s="29" t="n"/>
      <c r="K205" s="9" t="n"/>
    </row>
  </sheetData>
  <autoFilter ref="A5:K205"/>
  <mergeCells count="2">
    <mergeCell ref="A1:K1"/>
    <mergeCell ref="A2:K3"/>
  </mergeCells>
  <conditionalFormatting sqref="H6:I205">
    <cfRule type="expression" dxfId="0" priority="1">
      <formula>=$I6="期限超過"</formula>
    </cfRule>
    <cfRule type="expression" dxfId="1" priority="2">
      <formula>=$I6="期限切迫"</formula>
    </cfRule>
    <cfRule type="expression" dxfId="2" priority="3">
      <formula>=$I6="有効"</formula>
    </cfRule>
  </conditionalFormatting>
  <conditionalFormatting sqref="J6:J205">
    <cfRule type="expression" dxfId="2" priority="4">
      <formula>=$J6="完了"</formula>
    </cfRule>
    <cfRule type="expression" dxfId="1" priority="5">
      <formula>=$J6="進行中"</formula>
    </cfRule>
    <cfRule type="expression" dxfId="0" priority="6">
      <formula>=$J6="未着手"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を確認" prompt="リストから選択してください" promptTitle="選択入力" sqref="C6:C205" type="list">
      <formula1>=AgencyList</formula1>
    </dataValidation>
    <dataValidation allowBlank="true" error="リスト内の値を選択してください。" errorTitle="入力値を確認" prompt="リストから選択してください" promptTitle="選択入力" sqref="D6:D205" type="list">
      <formula1>=DepartmentList</formula1>
    </dataValidation>
    <dataValidation allowBlank="true" error="リスト内の値を選択してください。" errorTitle="入力値を確認" prompt="リストから選択してください" promptTitle="選択入力" sqref="J6:J205" type="list">
      <formula1>=RenewalStatusList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5" customWidth="1" min="1" max="1"/>
    <col width="27" customWidth="1" min="2" max="2"/>
    <col width="34" customWidth="1" min="3" max="3"/>
    <col width="12" customWidth="1" min="4" max="4"/>
    <col width="13" customWidth="1" min="5" max="5"/>
    <col width="17" customWidth="1" min="6" max="6"/>
    <col width="21" customWidth="1" min="7" max="7"/>
    <col width="17" customWidth="1" min="8" max="8"/>
    <col width="17" customWidth="1" min="9" max="9"/>
    <col width="32" customWidth="1" min="10" max="10"/>
  </cols>
  <sheetData>
    <row r="1" ht="38" customHeight="1">
      <c r="A1" s="1" t="inlineStr">
        <is>
          <t>法令義務管理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26" customHeight="1">
      <c r="A2" s="2" t="inlineStr">
        <is>
          <t>労働安全衛生法、消防法、公害防止法等に基づく定期報告、作業環境測定、法定点検のスケジュールを管理します。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6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/>
    <row r="5" ht="28" customHeight="1">
      <c r="A5" s="4" t="inlineStr">
        <is>
          <t>ID</t>
        </is>
      </c>
      <c r="B5" s="4" t="inlineStr">
        <is>
          <t>根拠法令/条項</t>
        </is>
      </c>
      <c r="C5" s="4" t="inlineStr">
        <is>
          <t>法定対応事項/点検名</t>
        </is>
      </c>
      <c r="D5" s="4" t="inlineStr">
        <is>
          <t>実施頻度</t>
        </is>
      </c>
      <c r="E5" s="4" t="inlineStr">
        <is>
          <t>前回実施日</t>
        </is>
      </c>
      <c r="F5" s="4" t="inlineStr">
        <is>
          <t>次回実施期限日</t>
        </is>
      </c>
      <c r="G5" s="4" t="inlineStr">
        <is>
          <t>期限まであと（日）</t>
        </is>
      </c>
      <c r="H5" s="4" t="inlineStr">
        <is>
          <t>期限ステータス</t>
        </is>
      </c>
      <c r="I5" s="4" t="inlineStr">
        <is>
          <t>実施ステータス</t>
        </is>
      </c>
      <c r="J5" s="4" t="inlineStr">
        <is>
          <t>備考</t>
        </is>
      </c>
    </row>
    <row r="6" ht="21" customHeight="1">
      <c r="A6" s="28" t="inlineStr">
        <is>
          <t>CMP-001</t>
        </is>
      </c>
      <c r="B6" s="9" t="inlineStr">
        <is>
          <t>労働安全衛生法 第65条</t>
        </is>
      </c>
      <c r="C6" s="9" t="inlineStr">
        <is>
          <t>作業環境測定</t>
        </is>
      </c>
      <c r="D6" s="29" t="inlineStr">
        <is>
          <t>半年に1回</t>
        </is>
      </c>
      <c r="E6" s="30" t="n">
        <v>46028</v>
      </c>
      <c r="F6" s="30" t="n">
        <v>46208</v>
      </c>
      <c r="G6" s="25">
        <f>IF(F6="","",F6-TODAY())</f>
        <v/>
      </c>
      <c r="H6" s="7">
        <f>IF(G6="","",IF(G6&lt;0,"期限超過",IF(G6&lt;=30,"期限切迫","有効")))</f>
        <v/>
      </c>
      <c r="I6" s="29" t="inlineStr">
        <is>
          <t>準備中</t>
        </is>
      </c>
      <c r="J6" s="9" t="inlineStr">
        <is>
          <t>測定機関へ見積依頼済み</t>
        </is>
      </c>
    </row>
    <row r="7" ht="21" customHeight="1">
      <c r="A7" s="28" t="inlineStr">
        <is>
          <t>CMP-002</t>
        </is>
      </c>
      <c r="B7" s="9" t="inlineStr">
        <is>
          <t>消防法 第17条</t>
        </is>
      </c>
      <c r="C7" s="9" t="inlineStr">
        <is>
          <t>消防設備法定点検</t>
        </is>
      </c>
      <c r="D7" s="29" t="inlineStr">
        <is>
          <t>年2回</t>
        </is>
      </c>
      <c r="E7" s="30" t="n">
        <v>46068</v>
      </c>
      <c r="F7" s="30" t="n">
        <v>46248</v>
      </c>
      <c r="G7" s="25">
        <f>IF(F7="","",F7-TODAY())</f>
        <v/>
      </c>
      <c r="H7" s="7">
        <f>IF(G7="","",IF(G7&lt;0,"期限超過",IF(G7&lt;=30,"期限切迫","有効")))</f>
        <v/>
      </c>
      <c r="I7" s="29" t="inlineStr">
        <is>
          <t>未着手</t>
        </is>
      </c>
      <c r="J7" s="9" t="inlineStr">
        <is>
          <t>点検業者の日程調整が必要</t>
        </is>
      </c>
    </row>
    <row r="8" ht="21" customHeight="1">
      <c r="A8" s="28" t="inlineStr">
        <is>
          <t>CMP-003</t>
        </is>
      </c>
      <c r="B8" s="9" t="inlineStr">
        <is>
          <t>労働安全衛生法 第66条の10</t>
        </is>
      </c>
      <c r="C8" s="9" t="inlineStr">
        <is>
          <t>ストレスチェック</t>
        </is>
      </c>
      <c r="D8" s="29" t="inlineStr">
        <is>
          <t>年1回</t>
        </is>
      </c>
      <c r="E8" s="30" t="n">
        <v>45818</v>
      </c>
      <c r="F8" s="30" t="n">
        <v>46185</v>
      </c>
      <c r="G8" s="25">
        <f>IF(F8="","",F8-TODAY())</f>
        <v/>
      </c>
      <c r="H8" s="7">
        <f>IF(G8="","",IF(G8&lt;0,"期限超過",IF(G8&lt;=30,"期限切迫","有効")))</f>
        <v/>
      </c>
      <c r="I8" s="29" t="inlineStr">
        <is>
          <t>未着手</t>
        </is>
      </c>
      <c r="J8" s="9" t="inlineStr">
        <is>
          <t>期限超過。人事部と対応確認</t>
        </is>
      </c>
    </row>
    <row r="9" ht="21" customHeight="1">
      <c r="A9" s="28" t="inlineStr">
        <is>
          <t>CMP-004</t>
        </is>
      </c>
      <c r="B9" s="9" t="inlineStr">
        <is>
          <t>廃棄物処理法 第12条の3</t>
        </is>
      </c>
      <c r="C9" s="9" t="inlineStr">
        <is>
          <t>産業廃棄物管理票交付等状況報告</t>
        </is>
      </c>
      <c r="D9" s="29" t="inlineStr">
        <is>
          <t>年1回</t>
        </is>
      </c>
      <c r="E9" s="30" t="n">
        <v>45848</v>
      </c>
      <c r="F9" s="30" t="n">
        <v>46216</v>
      </c>
      <c r="G9" s="25">
        <f>IF(F9="","",F9-TODAY())</f>
        <v/>
      </c>
      <c r="H9" s="7">
        <f>IF(G9="","",IF(G9&lt;0,"期限超過",IF(G9&lt;=30,"期限切迫","有効")))</f>
        <v/>
      </c>
      <c r="I9" s="29" t="inlineStr">
        <is>
          <t>準備中</t>
        </is>
      </c>
      <c r="J9" s="9" t="inlineStr">
        <is>
          <t>報告対象期間を確認</t>
        </is>
      </c>
    </row>
    <row r="10" ht="21" customHeight="1">
      <c r="A10" s="28" t="inlineStr">
        <is>
          <t>CMP-005</t>
        </is>
      </c>
      <c r="B10" s="9" t="inlineStr">
        <is>
          <t>労働安全衛生規則 第276条</t>
        </is>
      </c>
      <c r="C10" s="9" t="inlineStr">
        <is>
          <t>局所排気装置定期自主検査</t>
        </is>
      </c>
      <c r="D10" s="29" t="inlineStr">
        <is>
          <t>年1回</t>
        </is>
      </c>
      <c r="E10" s="30" t="n">
        <v>46018</v>
      </c>
      <c r="F10" s="30" t="n">
        <v>46388</v>
      </c>
      <c r="G10" s="25">
        <f>IF(F10="","",F10-TODAY())</f>
        <v/>
      </c>
      <c r="H10" s="7">
        <f>IF(G10="","",IF(G10&lt;0,"期限超過",IF(G10&lt;=30,"期限切迫","有効")))</f>
        <v/>
      </c>
      <c r="I10" s="29" t="inlineStr">
        <is>
          <t>実施完了</t>
        </is>
      </c>
      <c r="J10" s="9" t="inlineStr">
        <is>
          <t>次回検査予定を保全計画に反映</t>
        </is>
      </c>
    </row>
    <row r="11" ht="21" customHeight="1">
      <c r="A11" s="28" t="n"/>
      <c r="B11" s="9" t="n"/>
      <c r="C11" s="9" t="n"/>
      <c r="D11" s="29" t="n"/>
      <c r="E11" s="30" t="n"/>
      <c r="F11" s="30" t="n"/>
      <c r="G11" s="25">
        <f>IF(F11="","",F11-TODAY())</f>
        <v/>
      </c>
      <c r="H11" s="7">
        <f>IF(G11="","",IF(G11&lt;0,"期限超過",IF(G11&lt;=30,"期限切迫","有効")))</f>
        <v/>
      </c>
      <c r="I11" s="29" t="n"/>
      <c r="J11" s="9" t="n"/>
    </row>
    <row r="12" ht="21" customHeight="1">
      <c r="A12" s="28" t="n"/>
      <c r="B12" s="9" t="n"/>
      <c r="C12" s="9" t="n"/>
      <c r="D12" s="29" t="n"/>
      <c r="E12" s="30" t="n"/>
      <c r="F12" s="30" t="n"/>
      <c r="G12" s="25">
        <f>IF(F12="","",F12-TODAY())</f>
        <v/>
      </c>
      <c r="H12" s="7">
        <f>IF(G12="","",IF(G12&lt;0,"期限超過",IF(G12&lt;=30,"期限切迫","有効")))</f>
        <v/>
      </c>
      <c r="I12" s="29" t="n"/>
      <c r="J12" s="9" t="n"/>
    </row>
    <row r="13" ht="21" customHeight="1">
      <c r="A13" s="28" t="n"/>
      <c r="B13" s="9" t="n"/>
      <c r="C13" s="9" t="n"/>
      <c r="D13" s="29" t="n"/>
      <c r="E13" s="30" t="n"/>
      <c r="F13" s="30" t="n"/>
      <c r="G13" s="25">
        <f>IF(F13="","",F13-TODAY())</f>
        <v/>
      </c>
      <c r="H13" s="7">
        <f>IF(G13="","",IF(G13&lt;0,"期限超過",IF(G13&lt;=30,"期限切迫","有効")))</f>
        <v/>
      </c>
      <c r="I13" s="29" t="n"/>
      <c r="J13" s="9" t="n"/>
    </row>
    <row r="14" ht="21" customHeight="1">
      <c r="A14" s="28" t="n"/>
      <c r="B14" s="9" t="n"/>
      <c r="C14" s="9" t="n"/>
      <c r="D14" s="29" t="n"/>
      <c r="E14" s="30" t="n"/>
      <c r="F14" s="30" t="n"/>
      <c r="G14" s="25">
        <f>IF(F14="","",F14-TODAY())</f>
        <v/>
      </c>
      <c r="H14" s="7">
        <f>IF(G14="","",IF(G14&lt;0,"期限超過",IF(G14&lt;=30,"期限切迫","有効")))</f>
        <v/>
      </c>
      <c r="I14" s="29" t="n"/>
      <c r="J14" s="9" t="n"/>
    </row>
    <row r="15" ht="21" customHeight="1">
      <c r="A15" s="28" t="n"/>
      <c r="B15" s="9" t="n"/>
      <c r="C15" s="9" t="n"/>
      <c r="D15" s="29" t="n"/>
      <c r="E15" s="30" t="n"/>
      <c r="F15" s="30" t="n"/>
      <c r="G15" s="25">
        <f>IF(F15="","",F15-TODAY())</f>
        <v/>
      </c>
      <c r="H15" s="7">
        <f>IF(G15="","",IF(G15&lt;0,"期限超過",IF(G15&lt;=30,"期限切迫","有効")))</f>
        <v/>
      </c>
      <c r="I15" s="29" t="n"/>
      <c r="J15" s="9" t="n"/>
    </row>
    <row r="16" ht="21" customHeight="1">
      <c r="A16" s="28" t="n"/>
      <c r="B16" s="9" t="n"/>
      <c r="C16" s="9" t="n"/>
      <c r="D16" s="29" t="n"/>
      <c r="E16" s="30" t="n"/>
      <c r="F16" s="30" t="n"/>
      <c r="G16" s="25">
        <f>IF(F16="","",F16-TODAY())</f>
        <v/>
      </c>
      <c r="H16" s="7">
        <f>IF(G16="","",IF(G16&lt;0,"期限超過",IF(G16&lt;=30,"期限切迫","有効")))</f>
        <v/>
      </c>
      <c r="I16" s="29" t="n"/>
      <c r="J16" s="9" t="n"/>
    </row>
    <row r="17" ht="21" customHeight="1">
      <c r="A17" s="28" t="n"/>
      <c r="B17" s="9" t="n"/>
      <c r="C17" s="9" t="n"/>
      <c r="D17" s="29" t="n"/>
      <c r="E17" s="30" t="n"/>
      <c r="F17" s="30" t="n"/>
      <c r="G17" s="25">
        <f>IF(F17="","",F17-TODAY())</f>
        <v/>
      </c>
      <c r="H17" s="7">
        <f>IF(G17="","",IF(G17&lt;0,"期限超過",IF(G17&lt;=30,"期限切迫","有効")))</f>
        <v/>
      </c>
      <c r="I17" s="29" t="n"/>
      <c r="J17" s="9" t="n"/>
    </row>
    <row r="18" ht="21" customHeight="1">
      <c r="A18" s="28" t="n"/>
      <c r="B18" s="9" t="n"/>
      <c r="C18" s="9" t="n"/>
      <c r="D18" s="29" t="n"/>
      <c r="E18" s="30" t="n"/>
      <c r="F18" s="30" t="n"/>
      <c r="G18" s="25">
        <f>IF(F18="","",F18-TODAY())</f>
        <v/>
      </c>
      <c r="H18" s="7">
        <f>IF(G18="","",IF(G18&lt;0,"期限超過",IF(G18&lt;=30,"期限切迫","有効")))</f>
        <v/>
      </c>
      <c r="I18" s="29" t="n"/>
      <c r="J18" s="9" t="n"/>
    </row>
    <row r="19" ht="21" customHeight="1">
      <c r="A19" s="28" t="n"/>
      <c r="B19" s="9" t="n"/>
      <c r="C19" s="9" t="n"/>
      <c r="D19" s="29" t="n"/>
      <c r="E19" s="30" t="n"/>
      <c r="F19" s="30" t="n"/>
      <c r="G19" s="25">
        <f>IF(F19="","",F19-TODAY())</f>
        <v/>
      </c>
      <c r="H19" s="7">
        <f>IF(G19="","",IF(G19&lt;0,"期限超過",IF(G19&lt;=30,"期限切迫","有効")))</f>
        <v/>
      </c>
      <c r="I19" s="29" t="n"/>
      <c r="J19" s="9" t="n"/>
    </row>
    <row r="20" ht="21" customHeight="1">
      <c r="A20" s="28" t="n"/>
      <c r="B20" s="9" t="n"/>
      <c r="C20" s="9" t="n"/>
      <c r="D20" s="29" t="n"/>
      <c r="E20" s="30" t="n"/>
      <c r="F20" s="30" t="n"/>
      <c r="G20" s="25">
        <f>IF(F20="","",F20-TODAY())</f>
        <v/>
      </c>
      <c r="H20" s="7">
        <f>IF(G20="","",IF(G20&lt;0,"期限超過",IF(G20&lt;=30,"期限切迫","有効")))</f>
        <v/>
      </c>
      <c r="I20" s="29" t="n"/>
      <c r="J20" s="9" t="n"/>
    </row>
    <row r="21" ht="21" customHeight="1">
      <c r="A21" s="28" t="n"/>
      <c r="B21" s="9" t="n"/>
      <c r="C21" s="9" t="n"/>
      <c r="D21" s="29" t="n"/>
      <c r="E21" s="30" t="n"/>
      <c r="F21" s="30" t="n"/>
      <c r="G21" s="25">
        <f>IF(F21="","",F21-TODAY())</f>
        <v/>
      </c>
      <c r="H21" s="7">
        <f>IF(G21="","",IF(G21&lt;0,"期限超過",IF(G21&lt;=30,"期限切迫","有効")))</f>
        <v/>
      </c>
      <c r="I21" s="29" t="n"/>
      <c r="J21" s="9" t="n"/>
    </row>
    <row r="22" ht="21" customHeight="1">
      <c r="A22" s="28" t="n"/>
      <c r="B22" s="9" t="n"/>
      <c r="C22" s="9" t="n"/>
      <c r="D22" s="29" t="n"/>
      <c r="E22" s="30" t="n"/>
      <c r="F22" s="30" t="n"/>
      <c r="G22" s="25">
        <f>IF(F22="","",F22-TODAY())</f>
        <v/>
      </c>
      <c r="H22" s="7">
        <f>IF(G22="","",IF(G22&lt;0,"期限超過",IF(G22&lt;=30,"期限切迫","有効")))</f>
        <v/>
      </c>
      <c r="I22" s="29" t="n"/>
      <c r="J22" s="9" t="n"/>
    </row>
    <row r="23" ht="21" customHeight="1">
      <c r="A23" s="28" t="n"/>
      <c r="B23" s="9" t="n"/>
      <c r="C23" s="9" t="n"/>
      <c r="D23" s="29" t="n"/>
      <c r="E23" s="30" t="n"/>
      <c r="F23" s="30" t="n"/>
      <c r="G23" s="25">
        <f>IF(F23="","",F23-TODAY())</f>
        <v/>
      </c>
      <c r="H23" s="7">
        <f>IF(G23="","",IF(G23&lt;0,"期限超過",IF(G23&lt;=30,"期限切迫","有効")))</f>
        <v/>
      </c>
      <c r="I23" s="29" t="n"/>
      <c r="J23" s="9" t="n"/>
    </row>
    <row r="24" ht="21" customHeight="1">
      <c r="A24" s="28" t="n"/>
      <c r="B24" s="9" t="n"/>
      <c r="C24" s="9" t="n"/>
      <c r="D24" s="29" t="n"/>
      <c r="E24" s="30" t="n"/>
      <c r="F24" s="30" t="n"/>
      <c r="G24" s="25">
        <f>IF(F24="","",F24-TODAY())</f>
        <v/>
      </c>
      <c r="H24" s="7">
        <f>IF(G24="","",IF(G24&lt;0,"期限超過",IF(G24&lt;=30,"期限切迫","有効")))</f>
        <v/>
      </c>
      <c r="I24" s="29" t="n"/>
      <c r="J24" s="9" t="n"/>
    </row>
    <row r="25" ht="21" customHeight="1">
      <c r="A25" s="28" t="n"/>
      <c r="B25" s="9" t="n"/>
      <c r="C25" s="9" t="n"/>
      <c r="D25" s="29" t="n"/>
      <c r="E25" s="30" t="n"/>
      <c r="F25" s="30" t="n"/>
      <c r="G25" s="25">
        <f>IF(F25="","",F25-TODAY())</f>
        <v/>
      </c>
      <c r="H25" s="7">
        <f>IF(G25="","",IF(G25&lt;0,"期限超過",IF(G25&lt;=30,"期限切迫","有効")))</f>
        <v/>
      </c>
      <c r="I25" s="29" t="n"/>
      <c r="J25" s="9" t="n"/>
    </row>
    <row r="26" ht="21" customHeight="1">
      <c r="A26" s="28" t="n"/>
      <c r="B26" s="9" t="n"/>
      <c r="C26" s="9" t="n"/>
      <c r="D26" s="29" t="n"/>
      <c r="E26" s="30" t="n"/>
      <c r="F26" s="30" t="n"/>
      <c r="G26" s="25">
        <f>IF(F26="","",F26-TODAY())</f>
        <v/>
      </c>
      <c r="H26" s="7">
        <f>IF(G26="","",IF(G26&lt;0,"期限超過",IF(G26&lt;=30,"期限切迫","有効")))</f>
        <v/>
      </c>
      <c r="I26" s="29" t="n"/>
      <c r="J26" s="9" t="n"/>
    </row>
    <row r="27" ht="21" customHeight="1">
      <c r="A27" s="28" t="n"/>
      <c r="B27" s="9" t="n"/>
      <c r="C27" s="9" t="n"/>
      <c r="D27" s="29" t="n"/>
      <c r="E27" s="30" t="n"/>
      <c r="F27" s="30" t="n"/>
      <c r="G27" s="25">
        <f>IF(F27="","",F27-TODAY())</f>
        <v/>
      </c>
      <c r="H27" s="7">
        <f>IF(G27="","",IF(G27&lt;0,"期限超過",IF(G27&lt;=30,"期限切迫","有効")))</f>
        <v/>
      </c>
      <c r="I27" s="29" t="n"/>
      <c r="J27" s="9" t="n"/>
    </row>
    <row r="28" ht="21" customHeight="1">
      <c r="A28" s="28" t="n"/>
      <c r="B28" s="9" t="n"/>
      <c r="C28" s="9" t="n"/>
      <c r="D28" s="29" t="n"/>
      <c r="E28" s="30" t="n"/>
      <c r="F28" s="30" t="n"/>
      <c r="G28" s="25">
        <f>IF(F28="","",F28-TODAY())</f>
        <v/>
      </c>
      <c r="H28" s="7">
        <f>IF(G28="","",IF(G28&lt;0,"期限超過",IF(G28&lt;=30,"期限切迫","有効")))</f>
        <v/>
      </c>
      <c r="I28" s="29" t="n"/>
      <c r="J28" s="9" t="n"/>
    </row>
    <row r="29" ht="21" customHeight="1">
      <c r="A29" s="28" t="n"/>
      <c r="B29" s="9" t="n"/>
      <c r="C29" s="9" t="n"/>
      <c r="D29" s="29" t="n"/>
      <c r="E29" s="30" t="n"/>
      <c r="F29" s="30" t="n"/>
      <c r="G29" s="25">
        <f>IF(F29="","",F29-TODAY())</f>
        <v/>
      </c>
      <c r="H29" s="7">
        <f>IF(G29="","",IF(G29&lt;0,"期限超過",IF(G29&lt;=30,"期限切迫","有効")))</f>
        <v/>
      </c>
      <c r="I29" s="29" t="n"/>
      <c r="J29" s="9" t="n"/>
    </row>
    <row r="30" ht="21" customHeight="1">
      <c r="A30" s="28" t="n"/>
      <c r="B30" s="9" t="n"/>
      <c r="C30" s="9" t="n"/>
      <c r="D30" s="29" t="n"/>
      <c r="E30" s="30" t="n"/>
      <c r="F30" s="30" t="n"/>
      <c r="G30" s="25">
        <f>IF(F30="","",F30-TODAY())</f>
        <v/>
      </c>
      <c r="H30" s="7">
        <f>IF(G30="","",IF(G30&lt;0,"期限超過",IF(G30&lt;=30,"期限切迫","有効")))</f>
        <v/>
      </c>
      <c r="I30" s="29" t="n"/>
      <c r="J30" s="9" t="n"/>
    </row>
    <row r="31" ht="21" customHeight="1">
      <c r="A31" s="28" t="n"/>
      <c r="B31" s="9" t="n"/>
      <c r="C31" s="9" t="n"/>
      <c r="D31" s="29" t="n"/>
      <c r="E31" s="30" t="n"/>
      <c r="F31" s="30" t="n"/>
      <c r="G31" s="25">
        <f>IF(F31="","",F31-TODAY())</f>
        <v/>
      </c>
      <c r="H31" s="7">
        <f>IF(G31="","",IF(G31&lt;0,"期限超過",IF(G31&lt;=30,"期限切迫","有効")))</f>
        <v/>
      </c>
      <c r="I31" s="29" t="n"/>
      <c r="J31" s="9" t="n"/>
    </row>
    <row r="32" ht="21" customHeight="1">
      <c r="A32" s="28" t="n"/>
      <c r="B32" s="9" t="n"/>
      <c r="C32" s="9" t="n"/>
      <c r="D32" s="29" t="n"/>
      <c r="E32" s="30" t="n"/>
      <c r="F32" s="30" t="n"/>
      <c r="G32" s="25">
        <f>IF(F32="","",F32-TODAY())</f>
        <v/>
      </c>
      <c r="H32" s="7">
        <f>IF(G32="","",IF(G32&lt;0,"期限超過",IF(G32&lt;=30,"期限切迫","有効")))</f>
        <v/>
      </c>
      <c r="I32" s="29" t="n"/>
      <c r="J32" s="9" t="n"/>
    </row>
    <row r="33" ht="21" customHeight="1">
      <c r="A33" s="28" t="n"/>
      <c r="B33" s="9" t="n"/>
      <c r="C33" s="9" t="n"/>
      <c r="D33" s="29" t="n"/>
      <c r="E33" s="30" t="n"/>
      <c r="F33" s="30" t="n"/>
      <c r="G33" s="25">
        <f>IF(F33="","",F33-TODAY())</f>
        <v/>
      </c>
      <c r="H33" s="7">
        <f>IF(G33="","",IF(G33&lt;0,"期限超過",IF(G33&lt;=30,"期限切迫","有効")))</f>
        <v/>
      </c>
      <c r="I33" s="29" t="n"/>
      <c r="J33" s="9" t="n"/>
    </row>
    <row r="34" ht="21" customHeight="1">
      <c r="A34" s="28" t="n"/>
      <c r="B34" s="9" t="n"/>
      <c r="C34" s="9" t="n"/>
      <c r="D34" s="29" t="n"/>
      <c r="E34" s="30" t="n"/>
      <c r="F34" s="30" t="n"/>
      <c r="G34" s="25">
        <f>IF(F34="","",F34-TODAY())</f>
        <v/>
      </c>
      <c r="H34" s="7">
        <f>IF(G34="","",IF(G34&lt;0,"期限超過",IF(G34&lt;=30,"期限切迫","有効")))</f>
        <v/>
      </c>
      <c r="I34" s="29" t="n"/>
      <c r="J34" s="9" t="n"/>
    </row>
    <row r="35" ht="21" customHeight="1">
      <c r="A35" s="28" t="n"/>
      <c r="B35" s="9" t="n"/>
      <c r="C35" s="9" t="n"/>
      <c r="D35" s="29" t="n"/>
      <c r="E35" s="30" t="n"/>
      <c r="F35" s="30" t="n"/>
      <c r="G35" s="25">
        <f>IF(F35="","",F35-TODAY())</f>
        <v/>
      </c>
      <c r="H35" s="7">
        <f>IF(G35="","",IF(G35&lt;0,"期限超過",IF(G35&lt;=30,"期限切迫","有効")))</f>
        <v/>
      </c>
      <c r="I35" s="29" t="n"/>
      <c r="J35" s="9" t="n"/>
    </row>
    <row r="36" ht="21" customHeight="1">
      <c r="A36" s="28" t="n"/>
      <c r="B36" s="9" t="n"/>
      <c r="C36" s="9" t="n"/>
      <c r="D36" s="29" t="n"/>
      <c r="E36" s="30" t="n"/>
      <c r="F36" s="30" t="n"/>
      <c r="G36" s="25">
        <f>IF(F36="","",F36-TODAY())</f>
        <v/>
      </c>
      <c r="H36" s="7">
        <f>IF(G36="","",IF(G36&lt;0,"期限超過",IF(G36&lt;=30,"期限切迫","有効")))</f>
        <v/>
      </c>
      <c r="I36" s="29" t="n"/>
      <c r="J36" s="9" t="n"/>
    </row>
    <row r="37" ht="21" customHeight="1">
      <c r="A37" s="28" t="n"/>
      <c r="B37" s="9" t="n"/>
      <c r="C37" s="9" t="n"/>
      <c r="D37" s="29" t="n"/>
      <c r="E37" s="30" t="n"/>
      <c r="F37" s="30" t="n"/>
      <c r="G37" s="25">
        <f>IF(F37="","",F37-TODAY())</f>
        <v/>
      </c>
      <c r="H37" s="7">
        <f>IF(G37="","",IF(G37&lt;0,"期限超過",IF(G37&lt;=30,"期限切迫","有効")))</f>
        <v/>
      </c>
      <c r="I37" s="29" t="n"/>
      <c r="J37" s="9" t="n"/>
    </row>
    <row r="38" ht="21" customHeight="1">
      <c r="A38" s="28" t="n"/>
      <c r="B38" s="9" t="n"/>
      <c r="C38" s="9" t="n"/>
      <c r="D38" s="29" t="n"/>
      <c r="E38" s="30" t="n"/>
      <c r="F38" s="30" t="n"/>
      <c r="G38" s="25">
        <f>IF(F38="","",F38-TODAY())</f>
        <v/>
      </c>
      <c r="H38" s="7">
        <f>IF(G38="","",IF(G38&lt;0,"期限超過",IF(G38&lt;=30,"期限切迫","有効")))</f>
        <v/>
      </c>
      <c r="I38" s="29" t="n"/>
      <c r="J38" s="9" t="n"/>
    </row>
    <row r="39" ht="21" customHeight="1">
      <c r="A39" s="28" t="n"/>
      <c r="B39" s="9" t="n"/>
      <c r="C39" s="9" t="n"/>
      <c r="D39" s="29" t="n"/>
      <c r="E39" s="30" t="n"/>
      <c r="F39" s="30" t="n"/>
      <c r="G39" s="25">
        <f>IF(F39="","",F39-TODAY())</f>
        <v/>
      </c>
      <c r="H39" s="7">
        <f>IF(G39="","",IF(G39&lt;0,"期限超過",IF(G39&lt;=30,"期限切迫","有効")))</f>
        <v/>
      </c>
      <c r="I39" s="29" t="n"/>
      <c r="J39" s="9" t="n"/>
    </row>
    <row r="40" ht="21" customHeight="1">
      <c r="A40" s="28" t="n"/>
      <c r="B40" s="9" t="n"/>
      <c r="C40" s="9" t="n"/>
      <c r="D40" s="29" t="n"/>
      <c r="E40" s="30" t="n"/>
      <c r="F40" s="30" t="n"/>
      <c r="G40" s="25">
        <f>IF(F40="","",F40-TODAY())</f>
        <v/>
      </c>
      <c r="H40" s="7">
        <f>IF(G40="","",IF(G40&lt;0,"期限超過",IF(G40&lt;=30,"期限切迫","有効")))</f>
        <v/>
      </c>
      <c r="I40" s="29" t="n"/>
      <c r="J40" s="9" t="n"/>
    </row>
    <row r="41" ht="21" customHeight="1">
      <c r="A41" s="28" t="n"/>
      <c r="B41" s="9" t="n"/>
      <c r="C41" s="9" t="n"/>
      <c r="D41" s="29" t="n"/>
      <c r="E41" s="30" t="n"/>
      <c r="F41" s="30" t="n"/>
      <c r="G41" s="25">
        <f>IF(F41="","",F41-TODAY())</f>
        <v/>
      </c>
      <c r="H41" s="7">
        <f>IF(G41="","",IF(G41&lt;0,"期限超過",IF(G41&lt;=30,"期限切迫","有効")))</f>
        <v/>
      </c>
      <c r="I41" s="29" t="n"/>
      <c r="J41" s="9" t="n"/>
    </row>
    <row r="42" ht="21" customHeight="1">
      <c r="A42" s="28" t="n"/>
      <c r="B42" s="9" t="n"/>
      <c r="C42" s="9" t="n"/>
      <c r="D42" s="29" t="n"/>
      <c r="E42" s="30" t="n"/>
      <c r="F42" s="30" t="n"/>
      <c r="G42" s="25">
        <f>IF(F42="","",F42-TODAY())</f>
        <v/>
      </c>
      <c r="H42" s="7">
        <f>IF(G42="","",IF(G42&lt;0,"期限超過",IF(G42&lt;=30,"期限切迫","有効")))</f>
        <v/>
      </c>
      <c r="I42" s="29" t="n"/>
      <c r="J42" s="9" t="n"/>
    </row>
    <row r="43" ht="21" customHeight="1">
      <c r="A43" s="28" t="n"/>
      <c r="B43" s="9" t="n"/>
      <c r="C43" s="9" t="n"/>
      <c r="D43" s="29" t="n"/>
      <c r="E43" s="30" t="n"/>
      <c r="F43" s="30" t="n"/>
      <c r="G43" s="25">
        <f>IF(F43="","",F43-TODAY())</f>
        <v/>
      </c>
      <c r="H43" s="7">
        <f>IF(G43="","",IF(G43&lt;0,"期限超過",IF(G43&lt;=30,"期限切迫","有効")))</f>
        <v/>
      </c>
      <c r="I43" s="29" t="n"/>
      <c r="J43" s="9" t="n"/>
    </row>
    <row r="44" ht="21" customHeight="1">
      <c r="A44" s="28" t="n"/>
      <c r="B44" s="9" t="n"/>
      <c r="C44" s="9" t="n"/>
      <c r="D44" s="29" t="n"/>
      <c r="E44" s="30" t="n"/>
      <c r="F44" s="30" t="n"/>
      <c r="G44" s="25">
        <f>IF(F44="","",F44-TODAY())</f>
        <v/>
      </c>
      <c r="H44" s="7">
        <f>IF(G44="","",IF(G44&lt;0,"期限超過",IF(G44&lt;=30,"期限切迫","有効")))</f>
        <v/>
      </c>
      <c r="I44" s="29" t="n"/>
      <c r="J44" s="9" t="n"/>
    </row>
    <row r="45" ht="21" customHeight="1">
      <c r="A45" s="28" t="n"/>
      <c r="B45" s="9" t="n"/>
      <c r="C45" s="9" t="n"/>
      <c r="D45" s="29" t="n"/>
      <c r="E45" s="30" t="n"/>
      <c r="F45" s="30" t="n"/>
      <c r="G45" s="25">
        <f>IF(F45="","",F45-TODAY())</f>
        <v/>
      </c>
      <c r="H45" s="7">
        <f>IF(G45="","",IF(G45&lt;0,"期限超過",IF(G45&lt;=30,"期限切迫","有効")))</f>
        <v/>
      </c>
      <c r="I45" s="29" t="n"/>
      <c r="J45" s="9" t="n"/>
    </row>
    <row r="46" ht="21" customHeight="1">
      <c r="A46" s="28" t="n"/>
      <c r="B46" s="9" t="n"/>
      <c r="C46" s="9" t="n"/>
      <c r="D46" s="29" t="n"/>
      <c r="E46" s="30" t="n"/>
      <c r="F46" s="30" t="n"/>
      <c r="G46" s="25">
        <f>IF(F46="","",F46-TODAY())</f>
        <v/>
      </c>
      <c r="H46" s="7">
        <f>IF(G46="","",IF(G46&lt;0,"期限超過",IF(G46&lt;=30,"期限切迫","有効")))</f>
        <v/>
      </c>
      <c r="I46" s="29" t="n"/>
      <c r="J46" s="9" t="n"/>
    </row>
    <row r="47" ht="21" customHeight="1">
      <c r="A47" s="28" t="n"/>
      <c r="B47" s="9" t="n"/>
      <c r="C47" s="9" t="n"/>
      <c r="D47" s="29" t="n"/>
      <c r="E47" s="30" t="n"/>
      <c r="F47" s="30" t="n"/>
      <c r="G47" s="25">
        <f>IF(F47="","",F47-TODAY())</f>
        <v/>
      </c>
      <c r="H47" s="7">
        <f>IF(G47="","",IF(G47&lt;0,"期限超過",IF(G47&lt;=30,"期限切迫","有効")))</f>
        <v/>
      </c>
      <c r="I47" s="29" t="n"/>
      <c r="J47" s="9" t="n"/>
    </row>
    <row r="48" ht="21" customHeight="1">
      <c r="A48" s="28" t="n"/>
      <c r="B48" s="9" t="n"/>
      <c r="C48" s="9" t="n"/>
      <c r="D48" s="29" t="n"/>
      <c r="E48" s="30" t="n"/>
      <c r="F48" s="30" t="n"/>
      <c r="G48" s="25">
        <f>IF(F48="","",F48-TODAY())</f>
        <v/>
      </c>
      <c r="H48" s="7">
        <f>IF(G48="","",IF(G48&lt;0,"期限超過",IF(G48&lt;=30,"期限切迫","有効")))</f>
        <v/>
      </c>
      <c r="I48" s="29" t="n"/>
      <c r="J48" s="9" t="n"/>
    </row>
    <row r="49" ht="21" customHeight="1">
      <c r="A49" s="28" t="n"/>
      <c r="B49" s="9" t="n"/>
      <c r="C49" s="9" t="n"/>
      <c r="D49" s="29" t="n"/>
      <c r="E49" s="30" t="n"/>
      <c r="F49" s="30" t="n"/>
      <c r="G49" s="25">
        <f>IF(F49="","",F49-TODAY())</f>
        <v/>
      </c>
      <c r="H49" s="7">
        <f>IF(G49="","",IF(G49&lt;0,"期限超過",IF(G49&lt;=30,"期限切迫","有効")))</f>
        <v/>
      </c>
      <c r="I49" s="29" t="n"/>
      <c r="J49" s="9" t="n"/>
    </row>
    <row r="50" ht="21" customHeight="1">
      <c r="A50" s="28" t="n"/>
      <c r="B50" s="9" t="n"/>
      <c r="C50" s="9" t="n"/>
      <c r="D50" s="29" t="n"/>
      <c r="E50" s="30" t="n"/>
      <c r="F50" s="30" t="n"/>
      <c r="G50" s="25">
        <f>IF(F50="","",F50-TODAY())</f>
        <v/>
      </c>
      <c r="H50" s="7">
        <f>IF(G50="","",IF(G50&lt;0,"期限超過",IF(G50&lt;=30,"期限切迫","有効")))</f>
        <v/>
      </c>
      <c r="I50" s="29" t="n"/>
      <c r="J50" s="9" t="n"/>
    </row>
    <row r="51" ht="21" customHeight="1">
      <c r="A51" s="28" t="n"/>
      <c r="B51" s="9" t="n"/>
      <c r="C51" s="9" t="n"/>
      <c r="D51" s="29" t="n"/>
      <c r="E51" s="30" t="n"/>
      <c r="F51" s="30" t="n"/>
      <c r="G51" s="25">
        <f>IF(F51="","",F51-TODAY())</f>
        <v/>
      </c>
      <c r="H51" s="7">
        <f>IF(G51="","",IF(G51&lt;0,"期限超過",IF(G51&lt;=30,"期限切迫","有効")))</f>
        <v/>
      </c>
      <c r="I51" s="29" t="n"/>
      <c r="J51" s="9" t="n"/>
    </row>
    <row r="52" ht="21" customHeight="1">
      <c r="A52" s="28" t="n"/>
      <c r="B52" s="9" t="n"/>
      <c r="C52" s="9" t="n"/>
      <c r="D52" s="29" t="n"/>
      <c r="E52" s="30" t="n"/>
      <c r="F52" s="30" t="n"/>
      <c r="G52" s="25">
        <f>IF(F52="","",F52-TODAY())</f>
        <v/>
      </c>
      <c r="H52" s="7">
        <f>IF(G52="","",IF(G52&lt;0,"期限超過",IF(G52&lt;=30,"期限切迫","有効")))</f>
        <v/>
      </c>
      <c r="I52" s="29" t="n"/>
      <c r="J52" s="9" t="n"/>
    </row>
    <row r="53" ht="21" customHeight="1">
      <c r="A53" s="28" t="n"/>
      <c r="B53" s="9" t="n"/>
      <c r="C53" s="9" t="n"/>
      <c r="D53" s="29" t="n"/>
      <c r="E53" s="30" t="n"/>
      <c r="F53" s="30" t="n"/>
      <c r="G53" s="25">
        <f>IF(F53="","",F53-TODAY())</f>
        <v/>
      </c>
      <c r="H53" s="7">
        <f>IF(G53="","",IF(G53&lt;0,"期限超過",IF(G53&lt;=30,"期限切迫","有効")))</f>
        <v/>
      </c>
      <c r="I53" s="29" t="n"/>
      <c r="J53" s="9" t="n"/>
    </row>
    <row r="54" ht="21" customHeight="1">
      <c r="A54" s="28" t="n"/>
      <c r="B54" s="9" t="n"/>
      <c r="C54" s="9" t="n"/>
      <c r="D54" s="29" t="n"/>
      <c r="E54" s="30" t="n"/>
      <c r="F54" s="30" t="n"/>
      <c r="G54" s="25">
        <f>IF(F54="","",F54-TODAY())</f>
        <v/>
      </c>
      <c r="H54" s="7">
        <f>IF(G54="","",IF(G54&lt;0,"期限超過",IF(G54&lt;=30,"期限切迫","有効")))</f>
        <v/>
      </c>
      <c r="I54" s="29" t="n"/>
      <c r="J54" s="9" t="n"/>
    </row>
    <row r="55" ht="21" customHeight="1">
      <c r="A55" s="28" t="n"/>
      <c r="B55" s="9" t="n"/>
      <c r="C55" s="9" t="n"/>
      <c r="D55" s="29" t="n"/>
      <c r="E55" s="30" t="n"/>
      <c r="F55" s="30" t="n"/>
      <c r="G55" s="25">
        <f>IF(F55="","",F55-TODAY())</f>
        <v/>
      </c>
      <c r="H55" s="7">
        <f>IF(G55="","",IF(G55&lt;0,"期限超過",IF(G55&lt;=30,"期限切迫","有効")))</f>
        <v/>
      </c>
      <c r="I55" s="29" t="n"/>
      <c r="J55" s="9" t="n"/>
    </row>
    <row r="56" ht="21" customHeight="1">
      <c r="A56" s="28" t="n"/>
      <c r="B56" s="9" t="n"/>
      <c r="C56" s="9" t="n"/>
      <c r="D56" s="29" t="n"/>
      <c r="E56" s="30" t="n"/>
      <c r="F56" s="30" t="n"/>
      <c r="G56" s="25">
        <f>IF(F56="","",F56-TODAY())</f>
        <v/>
      </c>
      <c r="H56" s="7">
        <f>IF(G56="","",IF(G56&lt;0,"期限超過",IF(G56&lt;=30,"期限切迫","有効")))</f>
        <v/>
      </c>
      <c r="I56" s="29" t="n"/>
      <c r="J56" s="9" t="n"/>
    </row>
    <row r="57" ht="21" customHeight="1">
      <c r="A57" s="28" t="n"/>
      <c r="B57" s="9" t="n"/>
      <c r="C57" s="9" t="n"/>
      <c r="D57" s="29" t="n"/>
      <c r="E57" s="30" t="n"/>
      <c r="F57" s="30" t="n"/>
      <c r="G57" s="25">
        <f>IF(F57="","",F57-TODAY())</f>
        <v/>
      </c>
      <c r="H57" s="7">
        <f>IF(G57="","",IF(G57&lt;0,"期限超過",IF(G57&lt;=30,"期限切迫","有効")))</f>
        <v/>
      </c>
      <c r="I57" s="29" t="n"/>
      <c r="J57" s="9" t="n"/>
    </row>
    <row r="58" ht="21" customHeight="1">
      <c r="A58" s="28" t="n"/>
      <c r="B58" s="9" t="n"/>
      <c r="C58" s="9" t="n"/>
      <c r="D58" s="29" t="n"/>
      <c r="E58" s="30" t="n"/>
      <c r="F58" s="30" t="n"/>
      <c r="G58" s="25">
        <f>IF(F58="","",F58-TODAY())</f>
        <v/>
      </c>
      <c r="H58" s="7">
        <f>IF(G58="","",IF(G58&lt;0,"期限超過",IF(G58&lt;=30,"期限切迫","有効")))</f>
        <v/>
      </c>
      <c r="I58" s="29" t="n"/>
      <c r="J58" s="9" t="n"/>
    </row>
    <row r="59" ht="21" customHeight="1">
      <c r="A59" s="28" t="n"/>
      <c r="B59" s="9" t="n"/>
      <c r="C59" s="9" t="n"/>
      <c r="D59" s="29" t="n"/>
      <c r="E59" s="30" t="n"/>
      <c r="F59" s="30" t="n"/>
      <c r="G59" s="25">
        <f>IF(F59="","",F59-TODAY())</f>
        <v/>
      </c>
      <c r="H59" s="7">
        <f>IF(G59="","",IF(G59&lt;0,"期限超過",IF(G59&lt;=30,"期限切迫","有効")))</f>
        <v/>
      </c>
      <c r="I59" s="29" t="n"/>
      <c r="J59" s="9" t="n"/>
    </row>
    <row r="60" ht="21" customHeight="1">
      <c r="A60" s="28" t="n"/>
      <c r="B60" s="9" t="n"/>
      <c r="C60" s="9" t="n"/>
      <c r="D60" s="29" t="n"/>
      <c r="E60" s="30" t="n"/>
      <c r="F60" s="30" t="n"/>
      <c r="G60" s="25">
        <f>IF(F60="","",F60-TODAY())</f>
        <v/>
      </c>
      <c r="H60" s="7">
        <f>IF(G60="","",IF(G60&lt;0,"期限超過",IF(G60&lt;=30,"期限切迫","有効")))</f>
        <v/>
      </c>
      <c r="I60" s="29" t="n"/>
      <c r="J60" s="9" t="n"/>
    </row>
    <row r="61" ht="21" customHeight="1">
      <c r="A61" s="28" t="n"/>
      <c r="B61" s="9" t="n"/>
      <c r="C61" s="9" t="n"/>
      <c r="D61" s="29" t="n"/>
      <c r="E61" s="30" t="n"/>
      <c r="F61" s="30" t="n"/>
      <c r="G61" s="25">
        <f>IF(F61="","",F61-TODAY())</f>
        <v/>
      </c>
      <c r="H61" s="7">
        <f>IF(G61="","",IF(G61&lt;0,"期限超過",IF(G61&lt;=30,"期限切迫","有効")))</f>
        <v/>
      </c>
      <c r="I61" s="29" t="n"/>
      <c r="J61" s="9" t="n"/>
    </row>
    <row r="62" ht="21" customHeight="1">
      <c r="A62" s="28" t="n"/>
      <c r="B62" s="9" t="n"/>
      <c r="C62" s="9" t="n"/>
      <c r="D62" s="29" t="n"/>
      <c r="E62" s="30" t="n"/>
      <c r="F62" s="30" t="n"/>
      <c r="G62" s="25">
        <f>IF(F62="","",F62-TODAY())</f>
        <v/>
      </c>
      <c r="H62" s="7">
        <f>IF(G62="","",IF(G62&lt;0,"期限超過",IF(G62&lt;=30,"期限切迫","有効")))</f>
        <v/>
      </c>
      <c r="I62" s="29" t="n"/>
      <c r="J62" s="9" t="n"/>
    </row>
    <row r="63" ht="21" customHeight="1">
      <c r="A63" s="28" t="n"/>
      <c r="B63" s="9" t="n"/>
      <c r="C63" s="9" t="n"/>
      <c r="D63" s="29" t="n"/>
      <c r="E63" s="30" t="n"/>
      <c r="F63" s="30" t="n"/>
      <c r="G63" s="25">
        <f>IF(F63="","",F63-TODAY())</f>
        <v/>
      </c>
      <c r="H63" s="7">
        <f>IF(G63="","",IF(G63&lt;0,"期限超過",IF(G63&lt;=30,"期限切迫","有効")))</f>
        <v/>
      </c>
      <c r="I63" s="29" t="n"/>
      <c r="J63" s="9" t="n"/>
    </row>
    <row r="64" ht="21" customHeight="1">
      <c r="A64" s="28" t="n"/>
      <c r="B64" s="9" t="n"/>
      <c r="C64" s="9" t="n"/>
      <c r="D64" s="29" t="n"/>
      <c r="E64" s="30" t="n"/>
      <c r="F64" s="30" t="n"/>
      <c r="G64" s="25">
        <f>IF(F64="","",F64-TODAY())</f>
        <v/>
      </c>
      <c r="H64" s="7">
        <f>IF(G64="","",IF(G64&lt;0,"期限超過",IF(G64&lt;=30,"期限切迫","有効")))</f>
        <v/>
      </c>
      <c r="I64" s="29" t="n"/>
      <c r="J64" s="9" t="n"/>
    </row>
    <row r="65" ht="21" customHeight="1">
      <c r="A65" s="28" t="n"/>
      <c r="B65" s="9" t="n"/>
      <c r="C65" s="9" t="n"/>
      <c r="D65" s="29" t="n"/>
      <c r="E65" s="30" t="n"/>
      <c r="F65" s="30" t="n"/>
      <c r="G65" s="25">
        <f>IF(F65="","",F65-TODAY())</f>
        <v/>
      </c>
      <c r="H65" s="7">
        <f>IF(G65="","",IF(G65&lt;0,"期限超過",IF(G65&lt;=30,"期限切迫","有効")))</f>
        <v/>
      </c>
      <c r="I65" s="29" t="n"/>
      <c r="J65" s="9" t="n"/>
    </row>
    <row r="66" ht="21" customHeight="1">
      <c r="A66" s="28" t="n"/>
      <c r="B66" s="9" t="n"/>
      <c r="C66" s="9" t="n"/>
      <c r="D66" s="29" t="n"/>
      <c r="E66" s="30" t="n"/>
      <c r="F66" s="30" t="n"/>
      <c r="G66" s="25">
        <f>IF(F66="","",F66-TODAY())</f>
        <v/>
      </c>
      <c r="H66" s="7">
        <f>IF(G66="","",IF(G66&lt;0,"期限超過",IF(G66&lt;=30,"期限切迫","有効")))</f>
        <v/>
      </c>
      <c r="I66" s="29" t="n"/>
      <c r="J66" s="9" t="n"/>
    </row>
    <row r="67" ht="21" customHeight="1">
      <c r="A67" s="28" t="n"/>
      <c r="B67" s="9" t="n"/>
      <c r="C67" s="9" t="n"/>
      <c r="D67" s="29" t="n"/>
      <c r="E67" s="30" t="n"/>
      <c r="F67" s="30" t="n"/>
      <c r="G67" s="25">
        <f>IF(F67="","",F67-TODAY())</f>
        <v/>
      </c>
      <c r="H67" s="7">
        <f>IF(G67="","",IF(G67&lt;0,"期限超過",IF(G67&lt;=30,"期限切迫","有効")))</f>
        <v/>
      </c>
      <c r="I67" s="29" t="n"/>
      <c r="J67" s="9" t="n"/>
    </row>
    <row r="68" ht="21" customHeight="1">
      <c r="A68" s="28" t="n"/>
      <c r="B68" s="9" t="n"/>
      <c r="C68" s="9" t="n"/>
      <c r="D68" s="29" t="n"/>
      <c r="E68" s="30" t="n"/>
      <c r="F68" s="30" t="n"/>
      <c r="G68" s="25">
        <f>IF(F68="","",F68-TODAY())</f>
        <v/>
      </c>
      <c r="H68" s="7">
        <f>IF(G68="","",IF(G68&lt;0,"期限超過",IF(G68&lt;=30,"期限切迫","有効")))</f>
        <v/>
      </c>
      <c r="I68" s="29" t="n"/>
      <c r="J68" s="9" t="n"/>
    </row>
    <row r="69" ht="21" customHeight="1">
      <c r="A69" s="28" t="n"/>
      <c r="B69" s="9" t="n"/>
      <c r="C69" s="9" t="n"/>
      <c r="D69" s="29" t="n"/>
      <c r="E69" s="30" t="n"/>
      <c r="F69" s="30" t="n"/>
      <c r="G69" s="25">
        <f>IF(F69="","",F69-TODAY())</f>
        <v/>
      </c>
      <c r="H69" s="7">
        <f>IF(G69="","",IF(G69&lt;0,"期限超過",IF(G69&lt;=30,"期限切迫","有効")))</f>
        <v/>
      </c>
      <c r="I69" s="29" t="n"/>
      <c r="J69" s="9" t="n"/>
    </row>
    <row r="70" ht="21" customHeight="1">
      <c r="A70" s="28" t="n"/>
      <c r="B70" s="9" t="n"/>
      <c r="C70" s="9" t="n"/>
      <c r="D70" s="29" t="n"/>
      <c r="E70" s="30" t="n"/>
      <c r="F70" s="30" t="n"/>
      <c r="G70" s="25">
        <f>IF(F70="","",F70-TODAY())</f>
        <v/>
      </c>
      <c r="H70" s="7">
        <f>IF(G70="","",IF(G70&lt;0,"期限超過",IF(G70&lt;=30,"期限切迫","有効")))</f>
        <v/>
      </c>
      <c r="I70" s="29" t="n"/>
      <c r="J70" s="9" t="n"/>
    </row>
    <row r="71" ht="21" customHeight="1">
      <c r="A71" s="28" t="n"/>
      <c r="B71" s="9" t="n"/>
      <c r="C71" s="9" t="n"/>
      <c r="D71" s="29" t="n"/>
      <c r="E71" s="30" t="n"/>
      <c r="F71" s="30" t="n"/>
      <c r="G71" s="25">
        <f>IF(F71="","",F71-TODAY())</f>
        <v/>
      </c>
      <c r="H71" s="7">
        <f>IF(G71="","",IF(G71&lt;0,"期限超過",IF(G71&lt;=30,"期限切迫","有効")))</f>
        <v/>
      </c>
      <c r="I71" s="29" t="n"/>
      <c r="J71" s="9" t="n"/>
    </row>
    <row r="72" ht="21" customHeight="1">
      <c r="A72" s="28" t="n"/>
      <c r="B72" s="9" t="n"/>
      <c r="C72" s="9" t="n"/>
      <c r="D72" s="29" t="n"/>
      <c r="E72" s="30" t="n"/>
      <c r="F72" s="30" t="n"/>
      <c r="G72" s="25">
        <f>IF(F72="","",F72-TODAY())</f>
        <v/>
      </c>
      <c r="H72" s="7">
        <f>IF(G72="","",IF(G72&lt;0,"期限超過",IF(G72&lt;=30,"期限切迫","有効")))</f>
        <v/>
      </c>
      <c r="I72" s="29" t="n"/>
      <c r="J72" s="9" t="n"/>
    </row>
    <row r="73" ht="21" customHeight="1">
      <c r="A73" s="28" t="n"/>
      <c r="B73" s="9" t="n"/>
      <c r="C73" s="9" t="n"/>
      <c r="D73" s="29" t="n"/>
      <c r="E73" s="30" t="n"/>
      <c r="F73" s="30" t="n"/>
      <c r="G73" s="25">
        <f>IF(F73="","",F73-TODAY())</f>
        <v/>
      </c>
      <c r="H73" s="7">
        <f>IF(G73="","",IF(G73&lt;0,"期限超過",IF(G73&lt;=30,"期限切迫","有効")))</f>
        <v/>
      </c>
      <c r="I73" s="29" t="n"/>
      <c r="J73" s="9" t="n"/>
    </row>
    <row r="74" ht="21" customHeight="1">
      <c r="A74" s="28" t="n"/>
      <c r="B74" s="9" t="n"/>
      <c r="C74" s="9" t="n"/>
      <c r="D74" s="29" t="n"/>
      <c r="E74" s="30" t="n"/>
      <c r="F74" s="30" t="n"/>
      <c r="G74" s="25">
        <f>IF(F74="","",F74-TODAY())</f>
        <v/>
      </c>
      <c r="H74" s="7">
        <f>IF(G74="","",IF(G74&lt;0,"期限超過",IF(G74&lt;=30,"期限切迫","有効")))</f>
        <v/>
      </c>
      <c r="I74" s="29" t="n"/>
      <c r="J74" s="9" t="n"/>
    </row>
    <row r="75" ht="21" customHeight="1">
      <c r="A75" s="28" t="n"/>
      <c r="B75" s="9" t="n"/>
      <c r="C75" s="9" t="n"/>
      <c r="D75" s="29" t="n"/>
      <c r="E75" s="30" t="n"/>
      <c r="F75" s="30" t="n"/>
      <c r="G75" s="25">
        <f>IF(F75="","",F75-TODAY())</f>
        <v/>
      </c>
      <c r="H75" s="7">
        <f>IF(G75="","",IF(G75&lt;0,"期限超過",IF(G75&lt;=30,"期限切迫","有効")))</f>
        <v/>
      </c>
      <c r="I75" s="29" t="n"/>
      <c r="J75" s="9" t="n"/>
    </row>
    <row r="76" ht="21" customHeight="1">
      <c r="A76" s="28" t="n"/>
      <c r="B76" s="9" t="n"/>
      <c r="C76" s="9" t="n"/>
      <c r="D76" s="29" t="n"/>
      <c r="E76" s="30" t="n"/>
      <c r="F76" s="30" t="n"/>
      <c r="G76" s="25">
        <f>IF(F76="","",F76-TODAY())</f>
        <v/>
      </c>
      <c r="H76" s="7">
        <f>IF(G76="","",IF(G76&lt;0,"期限超過",IF(G76&lt;=30,"期限切迫","有効")))</f>
        <v/>
      </c>
      <c r="I76" s="29" t="n"/>
      <c r="J76" s="9" t="n"/>
    </row>
    <row r="77" ht="21" customHeight="1">
      <c r="A77" s="28" t="n"/>
      <c r="B77" s="9" t="n"/>
      <c r="C77" s="9" t="n"/>
      <c r="D77" s="29" t="n"/>
      <c r="E77" s="30" t="n"/>
      <c r="F77" s="30" t="n"/>
      <c r="G77" s="25">
        <f>IF(F77="","",F77-TODAY())</f>
        <v/>
      </c>
      <c r="H77" s="7">
        <f>IF(G77="","",IF(G77&lt;0,"期限超過",IF(G77&lt;=30,"期限切迫","有効")))</f>
        <v/>
      </c>
      <c r="I77" s="29" t="n"/>
      <c r="J77" s="9" t="n"/>
    </row>
    <row r="78" ht="21" customHeight="1">
      <c r="A78" s="28" t="n"/>
      <c r="B78" s="9" t="n"/>
      <c r="C78" s="9" t="n"/>
      <c r="D78" s="29" t="n"/>
      <c r="E78" s="30" t="n"/>
      <c r="F78" s="30" t="n"/>
      <c r="G78" s="25">
        <f>IF(F78="","",F78-TODAY())</f>
        <v/>
      </c>
      <c r="H78" s="7">
        <f>IF(G78="","",IF(G78&lt;0,"期限超過",IF(G78&lt;=30,"期限切迫","有効")))</f>
        <v/>
      </c>
      <c r="I78" s="29" t="n"/>
      <c r="J78" s="9" t="n"/>
    </row>
    <row r="79" ht="21" customHeight="1">
      <c r="A79" s="28" t="n"/>
      <c r="B79" s="9" t="n"/>
      <c r="C79" s="9" t="n"/>
      <c r="D79" s="29" t="n"/>
      <c r="E79" s="30" t="n"/>
      <c r="F79" s="30" t="n"/>
      <c r="G79" s="25">
        <f>IF(F79="","",F79-TODAY())</f>
        <v/>
      </c>
      <c r="H79" s="7">
        <f>IF(G79="","",IF(G79&lt;0,"期限超過",IF(G79&lt;=30,"期限切迫","有効")))</f>
        <v/>
      </c>
      <c r="I79" s="29" t="n"/>
      <c r="J79" s="9" t="n"/>
    </row>
    <row r="80" ht="21" customHeight="1">
      <c r="A80" s="28" t="n"/>
      <c r="B80" s="9" t="n"/>
      <c r="C80" s="9" t="n"/>
      <c r="D80" s="29" t="n"/>
      <c r="E80" s="30" t="n"/>
      <c r="F80" s="30" t="n"/>
      <c r="G80" s="25">
        <f>IF(F80="","",F80-TODAY())</f>
        <v/>
      </c>
      <c r="H80" s="7">
        <f>IF(G80="","",IF(G80&lt;0,"期限超過",IF(G80&lt;=30,"期限切迫","有効")))</f>
        <v/>
      </c>
      <c r="I80" s="29" t="n"/>
      <c r="J80" s="9" t="n"/>
    </row>
    <row r="81" ht="21" customHeight="1">
      <c r="A81" s="28" t="n"/>
      <c r="B81" s="9" t="n"/>
      <c r="C81" s="9" t="n"/>
      <c r="D81" s="29" t="n"/>
      <c r="E81" s="30" t="n"/>
      <c r="F81" s="30" t="n"/>
      <c r="G81" s="25">
        <f>IF(F81="","",F81-TODAY())</f>
        <v/>
      </c>
      <c r="H81" s="7">
        <f>IF(G81="","",IF(G81&lt;0,"期限超過",IF(G81&lt;=30,"期限切迫","有効")))</f>
        <v/>
      </c>
      <c r="I81" s="29" t="n"/>
      <c r="J81" s="9" t="n"/>
    </row>
    <row r="82" ht="21" customHeight="1">
      <c r="A82" s="28" t="n"/>
      <c r="B82" s="9" t="n"/>
      <c r="C82" s="9" t="n"/>
      <c r="D82" s="29" t="n"/>
      <c r="E82" s="30" t="n"/>
      <c r="F82" s="30" t="n"/>
      <c r="G82" s="25">
        <f>IF(F82="","",F82-TODAY())</f>
        <v/>
      </c>
      <c r="H82" s="7">
        <f>IF(G82="","",IF(G82&lt;0,"期限超過",IF(G82&lt;=30,"期限切迫","有効")))</f>
        <v/>
      </c>
      <c r="I82" s="29" t="n"/>
      <c r="J82" s="9" t="n"/>
    </row>
    <row r="83" ht="21" customHeight="1">
      <c r="A83" s="28" t="n"/>
      <c r="B83" s="9" t="n"/>
      <c r="C83" s="9" t="n"/>
      <c r="D83" s="29" t="n"/>
      <c r="E83" s="30" t="n"/>
      <c r="F83" s="30" t="n"/>
      <c r="G83" s="25">
        <f>IF(F83="","",F83-TODAY())</f>
        <v/>
      </c>
      <c r="H83" s="7">
        <f>IF(G83="","",IF(G83&lt;0,"期限超過",IF(G83&lt;=30,"期限切迫","有効")))</f>
        <v/>
      </c>
      <c r="I83" s="29" t="n"/>
      <c r="J83" s="9" t="n"/>
    </row>
    <row r="84" ht="21" customHeight="1">
      <c r="A84" s="28" t="n"/>
      <c r="B84" s="9" t="n"/>
      <c r="C84" s="9" t="n"/>
      <c r="D84" s="29" t="n"/>
      <c r="E84" s="30" t="n"/>
      <c r="F84" s="30" t="n"/>
      <c r="G84" s="25">
        <f>IF(F84="","",F84-TODAY())</f>
        <v/>
      </c>
      <c r="H84" s="7">
        <f>IF(G84="","",IF(G84&lt;0,"期限超過",IF(G84&lt;=30,"期限切迫","有効")))</f>
        <v/>
      </c>
      <c r="I84" s="29" t="n"/>
      <c r="J84" s="9" t="n"/>
    </row>
    <row r="85" ht="21" customHeight="1">
      <c r="A85" s="28" t="n"/>
      <c r="B85" s="9" t="n"/>
      <c r="C85" s="9" t="n"/>
      <c r="D85" s="29" t="n"/>
      <c r="E85" s="30" t="n"/>
      <c r="F85" s="30" t="n"/>
      <c r="G85" s="25">
        <f>IF(F85="","",F85-TODAY())</f>
        <v/>
      </c>
      <c r="H85" s="7">
        <f>IF(G85="","",IF(G85&lt;0,"期限超過",IF(G85&lt;=30,"期限切迫","有効")))</f>
        <v/>
      </c>
      <c r="I85" s="29" t="n"/>
      <c r="J85" s="9" t="n"/>
    </row>
    <row r="86" ht="21" customHeight="1">
      <c r="A86" s="28" t="n"/>
      <c r="B86" s="9" t="n"/>
      <c r="C86" s="9" t="n"/>
      <c r="D86" s="29" t="n"/>
      <c r="E86" s="30" t="n"/>
      <c r="F86" s="30" t="n"/>
      <c r="G86" s="25">
        <f>IF(F86="","",F86-TODAY())</f>
        <v/>
      </c>
      <c r="H86" s="7">
        <f>IF(G86="","",IF(G86&lt;0,"期限超過",IF(G86&lt;=30,"期限切迫","有効")))</f>
        <v/>
      </c>
      <c r="I86" s="29" t="n"/>
      <c r="J86" s="9" t="n"/>
    </row>
    <row r="87" ht="21" customHeight="1">
      <c r="A87" s="28" t="n"/>
      <c r="B87" s="9" t="n"/>
      <c r="C87" s="9" t="n"/>
      <c r="D87" s="29" t="n"/>
      <c r="E87" s="30" t="n"/>
      <c r="F87" s="30" t="n"/>
      <c r="G87" s="25">
        <f>IF(F87="","",F87-TODAY())</f>
        <v/>
      </c>
      <c r="H87" s="7">
        <f>IF(G87="","",IF(G87&lt;0,"期限超過",IF(G87&lt;=30,"期限切迫","有効")))</f>
        <v/>
      </c>
      <c r="I87" s="29" t="n"/>
      <c r="J87" s="9" t="n"/>
    </row>
    <row r="88" ht="21" customHeight="1">
      <c r="A88" s="28" t="n"/>
      <c r="B88" s="9" t="n"/>
      <c r="C88" s="9" t="n"/>
      <c r="D88" s="29" t="n"/>
      <c r="E88" s="30" t="n"/>
      <c r="F88" s="30" t="n"/>
      <c r="G88" s="25">
        <f>IF(F88="","",F88-TODAY())</f>
        <v/>
      </c>
      <c r="H88" s="7">
        <f>IF(G88="","",IF(G88&lt;0,"期限超過",IF(G88&lt;=30,"期限切迫","有効")))</f>
        <v/>
      </c>
      <c r="I88" s="29" t="n"/>
      <c r="J88" s="9" t="n"/>
    </row>
    <row r="89" ht="21" customHeight="1">
      <c r="A89" s="28" t="n"/>
      <c r="B89" s="9" t="n"/>
      <c r="C89" s="9" t="n"/>
      <c r="D89" s="29" t="n"/>
      <c r="E89" s="30" t="n"/>
      <c r="F89" s="30" t="n"/>
      <c r="G89" s="25">
        <f>IF(F89="","",F89-TODAY())</f>
        <v/>
      </c>
      <c r="H89" s="7">
        <f>IF(G89="","",IF(G89&lt;0,"期限超過",IF(G89&lt;=30,"期限切迫","有効")))</f>
        <v/>
      </c>
      <c r="I89" s="29" t="n"/>
      <c r="J89" s="9" t="n"/>
    </row>
    <row r="90" ht="21" customHeight="1">
      <c r="A90" s="28" t="n"/>
      <c r="B90" s="9" t="n"/>
      <c r="C90" s="9" t="n"/>
      <c r="D90" s="29" t="n"/>
      <c r="E90" s="30" t="n"/>
      <c r="F90" s="30" t="n"/>
      <c r="G90" s="25">
        <f>IF(F90="","",F90-TODAY())</f>
        <v/>
      </c>
      <c r="H90" s="7">
        <f>IF(G90="","",IF(G90&lt;0,"期限超過",IF(G90&lt;=30,"期限切迫","有効")))</f>
        <v/>
      </c>
      <c r="I90" s="29" t="n"/>
      <c r="J90" s="9" t="n"/>
    </row>
    <row r="91" ht="21" customHeight="1">
      <c r="A91" s="28" t="n"/>
      <c r="B91" s="9" t="n"/>
      <c r="C91" s="9" t="n"/>
      <c r="D91" s="29" t="n"/>
      <c r="E91" s="30" t="n"/>
      <c r="F91" s="30" t="n"/>
      <c r="G91" s="25">
        <f>IF(F91="","",F91-TODAY())</f>
        <v/>
      </c>
      <c r="H91" s="7">
        <f>IF(G91="","",IF(G91&lt;0,"期限超過",IF(G91&lt;=30,"期限切迫","有効")))</f>
        <v/>
      </c>
      <c r="I91" s="29" t="n"/>
      <c r="J91" s="9" t="n"/>
    </row>
    <row r="92" ht="21" customHeight="1">
      <c r="A92" s="28" t="n"/>
      <c r="B92" s="9" t="n"/>
      <c r="C92" s="9" t="n"/>
      <c r="D92" s="29" t="n"/>
      <c r="E92" s="30" t="n"/>
      <c r="F92" s="30" t="n"/>
      <c r="G92" s="25">
        <f>IF(F92="","",F92-TODAY())</f>
        <v/>
      </c>
      <c r="H92" s="7">
        <f>IF(G92="","",IF(G92&lt;0,"期限超過",IF(G92&lt;=30,"期限切迫","有効")))</f>
        <v/>
      </c>
      <c r="I92" s="29" t="n"/>
      <c r="J92" s="9" t="n"/>
    </row>
    <row r="93" ht="21" customHeight="1">
      <c r="A93" s="28" t="n"/>
      <c r="B93" s="9" t="n"/>
      <c r="C93" s="9" t="n"/>
      <c r="D93" s="29" t="n"/>
      <c r="E93" s="30" t="n"/>
      <c r="F93" s="30" t="n"/>
      <c r="G93" s="25">
        <f>IF(F93="","",F93-TODAY())</f>
        <v/>
      </c>
      <c r="H93" s="7">
        <f>IF(G93="","",IF(G93&lt;0,"期限超過",IF(G93&lt;=30,"期限切迫","有効")))</f>
        <v/>
      </c>
      <c r="I93" s="29" t="n"/>
      <c r="J93" s="9" t="n"/>
    </row>
    <row r="94" ht="21" customHeight="1">
      <c r="A94" s="28" t="n"/>
      <c r="B94" s="9" t="n"/>
      <c r="C94" s="9" t="n"/>
      <c r="D94" s="29" t="n"/>
      <c r="E94" s="30" t="n"/>
      <c r="F94" s="30" t="n"/>
      <c r="G94" s="25">
        <f>IF(F94="","",F94-TODAY())</f>
        <v/>
      </c>
      <c r="H94" s="7">
        <f>IF(G94="","",IF(G94&lt;0,"期限超過",IF(G94&lt;=30,"期限切迫","有効")))</f>
        <v/>
      </c>
      <c r="I94" s="29" t="n"/>
      <c r="J94" s="9" t="n"/>
    </row>
    <row r="95" ht="21" customHeight="1">
      <c r="A95" s="28" t="n"/>
      <c r="B95" s="9" t="n"/>
      <c r="C95" s="9" t="n"/>
      <c r="D95" s="29" t="n"/>
      <c r="E95" s="30" t="n"/>
      <c r="F95" s="30" t="n"/>
      <c r="G95" s="25">
        <f>IF(F95="","",F95-TODAY())</f>
        <v/>
      </c>
      <c r="H95" s="7">
        <f>IF(G95="","",IF(G95&lt;0,"期限超過",IF(G95&lt;=30,"期限切迫","有効")))</f>
        <v/>
      </c>
      <c r="I95" s="29" t="n"/>
      <c r="J95" s="9" t="n"/>
    </row>
    <row r="96" ht="21" customHeight="1">
      <c r="A96" s="28" t="n"/>
      <c r="B96" s="9" t="n"/>
      <c r="C96" s="9" t="n"/>
      <c r="D96" s="29" t="n"/>
      <c r="E96" s="30" t="n"/>
      <c r="F96" s="30" t="n"/>
      <c r="G96" s="25">
        <f>IF(F96="","",F96-TODAY())</f>
        <v/>
      </c>
      <c r="H96" s="7">
        <f>IF(G96="","",IF(G96&lt;0,"期限超過",IF(G96&lt;=30,"期限切迫","有効")))</f>
        <v/>
      </c>
      <c r="I96" s="29" t="n"/>
      <c r="J96" s="9" t="n"/>
    </row>
    <row r="97" ht="21" customHeight="1">
      <c r="A97" s="28" t="n"/>
      <c r="B97" s="9" t="n"/>
      <c r="C97" s="9" t="n"/>
      <c r="D97" s="29" t="n"/>
      <c r="E97" s="30" t="n"/>
      <c r="F97" s="30" t="n"/>
      <c r="G97" s="25">
        <f>IF(F97="","",F97-TODAY())</f>
        <v/>
      </c>
      <c r="H97" s="7">
        <f>IF(G97="","",IF(G97&lt;0,"期限超過",IF(G97&lt;=30,"期限切迫","有効")))</f>
        <v/>
      </c>
      <c r="I97" s="29" t="n"/>
      <c r="J97" s="9" t="n"/>
    </row>
    <row r="98" ht="21" customHeight="1">
      <c r="A98" s="28" t="n"/>
      <c r="B98" s="9" t="n"/>
      <c r="C98" s="9" t="n"/>
      <c r="D98" s="29" t="n"/>
      <c r="E98" s="30" t="n"/>
      <c r="F98" s="30" t="n"/>
      <c r="G98" s="25">
        <f>IF(F98="","",F98-TODAY())</f>
        <v/>
      </c>
      <c r="H98" s="7">
        <f>IF(G98="","",IF(G98&lt;0,"期限超過",IF(G98&lt;=30,"期限切迫","有効")))</f>
        <v/>
      </c>
      <c r="I98" s="29" t="n"/>
      <c r="J98" s="9" t="n"/>
    </row>
    <row r="99" ht="21" customHeight="1">
      <c r="A99" s="28" t="n"/>
      <c r="B99" s="9" t="n"/>
      <c r="C99" s="9" t="n"/>
      <c r="D99" s="29" t="n"/>
      <c r="E99" s="30" t="n"/>
      <c r="F99" s="30" t="n"/>
      <c r="G99" s="25">
        <f>IF(F99="","",F99-TODAY())</f>
        <v/>
      </c>
      <c r="H99" s="7">
        <f>IF(G99="","",IF(G99&lt;0,"期限超過",IF(G99&lt;=30,"期限切迫","有効")))</f>
        <v/>
      </c>
      <c r="I99" s="29" t="n"/>
      <c r="J99" s="9" t="n"/>
    </row>
    <row r="100" ht="21" customHeight="1">
      <c r="A100" s="28" t="n"/>
      <c r="B100" s="9" t="n"/>
      <c r="C100" s="9" t="n"/>
      <c r="D100" s="29" t="n"/>
      <c r="E100" s="30" t="n"/>
      <c r="F100" s="30" t="n"/>
      <c r="G100" s="25">
        <f>IF(F100="","",F100-TODAY())</f>
        <v/>
      </c>
      <c r="H100" s="7">
        <f>IF(G100="","",IF(G100&lt;0,"期限超過",IF(G100&lt;=30,"期限切迫","有効")))</f>
        <v/>
      </c>
      <c r="I100" s="29" t="n"/>
      <c r="J100" s="9" t="n"/>
    </row>
    <row r="101" ht="21" customHeight="1">
      <c r="A101" s="28" t="n"/>
      <c r="B101" s="9" t="n"/>
      <c r="C101" s="9" t="n"/>
      <c r="D101" s="29" t="n"/>
      <c r="E101" s="30" t="n"/>
      <c r="F101" s="30" t="n"/>
      <c r="G101" s="25">
        <f>IF(F101="","",F101-TODAY())</f>
        <v/>
      </c>
      <c r="H101" s="7">
        <f>IF(G101="","",IF(G101&lt;0,"期限超過",IF(G101&lt;=30,"期限切迫","有効")))</f>
        <v/>
      </c>
      <c r="I101" s="29" t="n"/>
      <c r="J101" s="9" t="n"/>
    </row>
    <row r="102" ht="21" customHeight="1">
      <c r="A102" s="28" t="n"/>
      <c r="B102" s="9" t="n"/>
      <c r="C102" s="9" t="n"/>
      <c r="D102" s="29" t="n"/>
      <c r="E102" s="30" t="n"/>
      <c r="F102" s="30" t="n"/>
      <c r="G102" s="25">
        <f>IF(F102="","",F102-TODAY())</f>
        <v/>
      </c>
      <c r="H102" s="7">
        <f>IF(G102="","",IF(G102&lt;0,"期限超過",IF(G102&lt;=30,"期限切迫","有効")))</f>
        <v/>
      </c>
      <c r="I102" s="29" t="n"/>
      <c r="J102" s="9" t="n"/>
    </row>
    <row r="103" ht="21" customHeight="1">
      <c r="A103" s="28" t="n"/>
      <c r="B103" s="9" t="n"/>
      <c r="C103" s="9" t="n"/>
      <c r="D103" s="29" t="n"/>
      <c r="E103" s="30" t="n"/>
      <c r="F103" s="30" t="n"/>
      <c r="G103" s="25">
        <f>IF(F103="","",F103-TODAY())</f>
        <v/>
      </c>
      <c r="H103" s="7">
        <f>IF(G103="","",IF(G103&lt;0,"期限超過",IF(G103&lt;=30,"期限切迫","有効")))</f>
        <v/>
      </c>
      <c r="I103" s="29" t="n"/>
      <c r="J103" s="9" t="n"/>
    </row>
    <row r="104" ht="21" customHeight="1">
      <c r="A104" s="28" t="n"/>
      <c r="B104" s="9" t="n"/>
      <c r="C104" s="9" t="n"/>
      <c r="D104" s="29" t="n"/>
      <c r="E104" s="30" t="n"/>
      <c r="F104" s="30" t="n"/>
      <c r="G104" s="25">
        <f>IF(F104="","",F104-TODAY())</f>
        <v/>
      </c>
      <c r="H104" s="7">
        <f>IF(G104="","",IF(G104&lt;0,"期限超過",IF(G104&lt;=30,"期限切迫","有効")))</f>
        <v/>
      </c>
      <c r="I104" s="29" t="n"/>
      <c r="J104" s="9" t="n"/>
    </row>
    <row r="105" ht="21" customHeight="1">
      <c r="A105" s="28" t="n"/>
      <c r="B105" s="9" t="n"/>
      <c r="C105" s="9" t="n"/>
      <c r="D105" s="29" t="n"/>
      <c r="E105" s="30" t="n"/>
      <c r="F105" s="30" t="n"/>
      <c r="G105" s="25">
        <f>IF(F105="","",F105-TODAY())</f>
        <v/>
      </c>
      <c r="H105" s="7">
        <f>IF(G105="","",IF(G105&lt;0,"期限超過",IF(G105&lt;=30,"期限切迫","有効")))</f>
        <v/>
      </c>
      <c r="I105" s="29" t="n"/>
      <c r="J105" s="9" t="n"/>
    </row>
    <row r="106" ht="21" customHeight="1">
      <c r="A106" s="28" t="n"/>
      <c r="B106" s="9" t="n"/>
      <c r="C106" s="9" t="n"/>
      <c r="D106" s="29" t="n"/>
      <c r="E106" s="30" t="n"/>
      <c r="F106" s="30" t="n"/>
      <c r="G106" s="25">
        <f>IF(F106="","",F106-TODAY())</f>
        <v/>
      </c>
      <c r="H106" s="7">
        <f>IF(G106="","",IF(G106&lt;0,"期限超過",IF(G106&lt;=30,"期限切迫","有効")))</f>
        <v/>
      </c>
      <c r="I106" s="29" t="n"/>
      <c r="J106" s="9" t="n"/>
    </row>
    <row r="107" ht="21" customHeight="1">
      <c r="A107" s="28" t="n"/>
      <c r="B107" s="9" t="n"/>
      <c r="C107" s="9" t="n"/>
      <c r="D107" s="29" t="n"/>
      <c r="E107" s="30" t="n"/>
      <c r="F107" s="30" t="n"/>
      <c r="G107" s="25">
        <f>IF(F107="","",F107-TODAY())</f>
        <v/>
      </c>
      <c r="H107" s="7">
        <f>IF(G107="","",IF(G107&lt;0,"期限超過",IF(G107&lt;=30,"期限切迫","有効")))</f>
        <v/>
      </c>
      <c r="I107" s="29" t="n"/>
      <c r="J107" s="9" t="n"/>
    </row>
    <row r="108" ht="21" customHeight="1">
      <c r="A108" s="28" t="n"/>
      <c r="B108" s="9" t="n"/>
      <c r="C108" s="9" t="n"/>
      <c r="D108" s="29" t="n"/>
      <c r="E108" s="30" t="n"/>
      <c r="F108" s="30" t="n"/>
      <c r="G108" s="25">
        <f>IF(F108="","",F108-TODAY())</f>
        <v/>
      </c>
      <c r="H108" s="7">
        <f>IF(G108="","",IF(G108&lt;0,"期限超過",IF(G108&lt;=30,"期限切迫","有効")))</f>
        <v/>
      </c>
      <c r="I108" s="29" t="n"/>
      <c r="J108" s="9" t="n"/>
    </row>
    <row r="109" ht="21" customHeight="1">
      <c r="A109" s="28" t="n"/>
      <c r="B109" s="9" t="n"/>
      <c r="C109" s="9" t="n"/>
      <c r="D109" s="29" t="n"/>
      <c r="E109" s="30" t="n"/>
      <c r="F109" s="30" t="n"/>
      <c r="G109" s="25">
        <f>IF(F109="","",F109-TODAY())</f>
        <v/>
      </c>
      <c r="H109" s="7">
        <f>IF(G109="","",IF(G109&lt;0,"期限超過",IF(G109&lt;=30,"期限切迫","有効")))</f>
        <v/>
      </c>
      <c r="I109" s="29" t="n"/>
      <c r="J109" s="9" t="n"/>
    </row>
    <row r="110" ht="21" customHeight="1">
      <c r="A110" s="28" t="n"/>
      <c r="B110" s="9" t="n"/>
      <c r="C110" s="9" t="n"/>
      <c r="D110" s="29" t="n"/>
      <c r="E110" s="30" t="n"/>
      <c r="F110" s="30" t="n"/>
      <c r="G110" s="25">
        <f>IF(F110="","",F110-TODAY())</f>
        <v/>
      </c>
      <c r="H110" s="7">
        <f>IF(G110="","",IF(G110&lt;0,"期限超過",IF(G110&lt;=30,"期限切迫","有効")))</f>
        <v/>
      </c>
      <c r="I110" s="29" t="n"/>
      <c r="J110" s="9" t="n"/>
    </row>
    <row r="111" ht="21" customHeight="1">
      <c r="A111" s="28" t="n"/>
      <c r="B111" s="9" t="n"/>
      <c r="C111" s="9" t="n"/>
      <c r="D111" s="29" t="n"/>
      <c r="E111" s="30" t="n"/>
      <c r="F111" s="30" t="n"/>
      <c r="G111" s="25">
        <f>IF(F111="","",F111-TODAY())</f>
        <v/>
      </c>
      <c r="H111" s="7">
        <f>IF(G111="","",IF(G111&lt;0,"期限超過",IF(G111&lt;=30,"期限切迫","有効")))</f>
        <v/>
      </c>
      <c r="I111" s="29" t="n"/>
      <c r="J111" s="9" t="n"/>
    </row>
    <row r="112" ht="21" customHeight="1">
      <c r="A112" s="28" t="n"/>
      <c r="B112" s="9" t="n"/>
      <c r="C112" s="9" t="n"/>
      <c r="D112" s="29" t="n"/>
      <c r="E112" s="30" t="n"/>
      <c r="F112" s="30" t="n"/>
      <c r="G112" s="25">
        <f>IF(F112="","",F112-TODAY())</f>
        <v/>
      </c>
      <c r="H112" s="7">
        <f>IF(G112="","",IF(G112&lt;0,"期限超過",IF(G112&lt;=30,"期限切迫","有効")))</f>
        <v/>
      </c>
      <c r="I112" s="29" t="n"/>
      <c r="J112" s="9" t="n"/>
    </row>
    <row r="113" ht="21" customHeight="1">
      <c r="A113" s="28" t="n"/>
      <c r="B113" s="9" t="n"/>
      <c r="C113" s="9" t="n"/>
      <c r="D113" s="29" t="n"/>
      <c r="E113" s="30" t="n"/>
      <c r="F113" s="30" t="n"/>
      <c r="G113" s="25">
        <f>IF(F113="","",F113-TODAY())</f>
        <v/>
      </c>
      <c r="H113" s="7">
        <f>IF(G113="","",IF(G113&lt;0,"期限超過",IF(G113&lt;=30,"期限切迫","有効")))</f>
        <v/>
      </c>
      <c r="I113" s="29" t="n"/>
      <c r="J113" s="9" t="n"/>
    </row>
    <row r="114" ht="21" customHeight="1">
      <c r="A114" s="28" t="n"/>
      <c r="B114" s="9" t="n"/>
      <c r="C114" s="9" t="n"/>
      <c r="D114" s="29" t="n"/>
      <c r="E114" s="30" t="n"/>
      <c r="F114" s="30" t="n"/>
      <c r="G114" s="25">
        <f>IF(F114="","",F114-TODAY())</f>
        <v/>
      </c>
      <c r="H114" s="7">
        <f>IF(G114="","",IF(G114&lt;0,"期限超過",IF(G114&lt;=30,"期限切迫","有効")))</f>
        <v/>
      </c>
      <c r="I114" s="29" t="n"/>
      <c r="J114" s="9" t="n"/>
    </row>
    <row r="115" ht="21" customHeight="1">
      <c r="A115" s="28" t="n"/>
      <c r="B115" s="9" t="n"/>
      <c r="C115" s="9" t="n"/>
      <c r="D115" s="29" t="n"/>
      <c r="E115" s="30" t="n"/>
      <c r="F115" s="30" t="n"/>
      <c r="G115" s="25">
        <f>IF(F115="","",F115-TODAY())</f>
        <v/>
      </c>
      <c r="H115" s="7">
        <f>IF(G115="","",IF(G115&lt;0,"期限超過",IF(G115&lt;=30,"期限切迫","有効")))</f>
        <v/>
      </c>
      <c r="I115" s="29" t="n"/>
      <c r="J115" s="9" t="n"/>
    </row>
    <row r="116" ht="21" customHeight="1">
      <c r="A116" s="28" t="n"/>
      <c r="B116" s="9" t="n"/>
      <c r="C116" s="9" t="n"/>
      <c r="D116" s="29" t="n"/>
      <c r="E116" s="30" t="n"/>
      <c r="F116" s="30" t="n"/>
      <c r="G116" s="25">
        <f>IF(F116="","",F116-TODAY())</f>
        <v/>
      </c>
      <c r="H116" s="7">
        <f>IF(G116="","",IF(G116&lt;0,"期限超過",IF(G116&lt;=30,"期限切迫","有効")))</f>
        <v/>
      </c>
      <c r="I116" s="29" t="n"/>
      <c r="J116" s="9" t="n"/>
    </row>
    <row r="117" ht="21" customHeight="1">
      <c r="A117" s="28" t="n"/>
      <c r="B117" s="9" t="n"/>
      <c r="C117" s="9" t="n"/>
      <c r="D117" s="29" t="n"/>
      <c r="E117" s="30" t="n"/>
      <c r="F117" s="30" t="n"/>
      <c r="G117" s="25">
        <f>IF(F117="","",F117-TODAY())</f>
        <v/>
      </c>
      <c r="H117" s="7">
        <f>IF(G117="","",IF(G117&lt;0,"期限超過",IF(G117&lt;=30,"期限切迫","有効")))</f>
        <v/>
      </c>
      <c r="I117" s="29" t="n"/>
      <c r="J117" s="9" t="n"/>
    </row>
    <row r="118" ht="21" customHeight="1">
      <c r="A118" s="28" t="n"/>
      <c r="B118" s="9" t="n"/>
      <c r="C118" s="9" t="n"/>
      <c r="D118" s="29" t="n"/>
      <c r="E118" s="30" t="n"/>
      <c r="F118" s="30" t="n"/>
      <c r="G118" s="25">
        <f>IF(F118="","",F118-TODAY())</f>
        <v/>
      </c>
      <c r="H118" s="7">
        <f>IF(G118="","",IF(G118&lt;0,"期限超過",IF(G118&lt;=30,"期限切迫","有効")))</f>
        <v/>
      </c>
      <c r="I118" s="29" t="n"/>
      <c r="J118" s="9" t="n"/>
    </row>
    <row r="119" ht="21" customHeight="1">
      <c r="A119" s="28" t="n"/>
      <c r="B119" s="9" t="n"/>
      <c r="C119" s="9" t="n"/>
      <c r="D119" s="29" t="n"/>
      <c r="E119" s="30" t="n"/>
      <c r="F119" s="30" t="n"/>
      <c r="G119" s="25">
        <f>IF(F119="","",F119-TODAY())</f>
        <v/>
      </c>
      <c r="H119" s="7">
        <f>IF(G119="","",IF(G119&lt;0,"期限超過",IF(G119&lt;=30,"期限切迫","有効")))</f>
        <v/>
      </c>
      <c r="I119" s="29" t="n"/>
      <c r="J119" s="9" t="n"/>
    </row>
    <row r="120" ht="21" customHeight="1">
      <c r="A120" s="28" t="n"/>
      <c r="B120" s="9" t="n"/>
      <c r="C120" s="9" t="n"/>
      <c r="D120" s="29" t="n"/>
      <c r="E120" s="30" t="n"/>
      <c r="F120" s="30" t="n"/>
      <c r="G120" s="25">
        <f>IF(F120="","",F120-TODAY())</f>
        <v/>
      </c>
      <c r="H120" s="7">
        <f>IF(G120="","",IF(G120&lt;0,"期限超過",IF(G120&lt;=30,"期限切迫","有効")))</f>
        <v/>
      </c>
      <c r="I120" s="29" t="n"/>
      <c r="J120" s="9" t="n"/>
    </row>
    <row r="121" ht="21" customHeight="1">
      <c r="A121" s="28" t="n"/>
      <c r="B121" s="9" t="n"/>
      <c r="C121" s="9" t="n"/>
      <c r="D121" s="29" t="n"/>
      <c r="E121" s="30" t="n"/>
      <c r="F121" s="30" t="n"/>
      <c r="G121" s="25">
        <f>IF(F121="","",F121-TODAY())</f>
        <v/>
      </c>
      <c r="H121" s="7">
        <f>IF(G121="","",IF(G121&lt;0,"期限超過",IF(G121&lt;=30,"期限切迫","有効")))</f>
        <v/>
      </c>
      <c r="I121" s="29" t="n"/>
      <c r="J121" s="9" t="n"/>
    </row>
    <row r="122" ht="21" customHeight="1">
      <c r="A122" s="28" t="n"/>
      <c r="B122" s="9" t="n"/>
      <c r="C122" s="9" t="n"/>
      <c r="D122" s="29" t="n"/>
      <c r="E122" s="30" t="n"/>
      <c r="F122" s="30" t="n"/>
      <c r="G122" s="25">
        <f>IF(F122="","",F122-TODAY())</f>
        <v/>
      </c>
      <c r="H122" s="7">
        <f>IF(G122="","",IF(G122&lt;0,"期限超過",IF(G122&lt;=30,"期限切迫","有効")))</f>
        <v/>
      </c>
      <c r="I122" s="29" t="n"/>
      <c r="J122" s="9" t="n"/>
    </row>
    <row r="123" ht="21" customHeight="1">
      <c r="A123" s="28" t="n"/>
      <c r="B123" s="9" t="n"/>
      <c r="C123" s="9" t="n"/>
      <c r="D123" s="29" t="n"/>
      <c r="E123" s="30" t="n"/>
      <c r="F123" s="30" t="n"/>
      <c r="G123" s="25">
        <f>IF(F123="","",F123-TODAY())</f>
        <v/>
      </c>
      <c r="H123" s="7">
        <f>IF(G123="","",IF(G123&lt;0,"期限超過",IF(G123&lt;=30,"期限切迫","有効")))</f>
        <v/>
      </c>
      <c r="I123" s="29" t="n"/>
      <c r="J123" s="9" t="n"/>
    </row>
    <row r="124" ht="21" customHeight="1">
      <c r="A124" s="28" t="n"/>
      <c r="B124" s="9" t="n"/>
      <c r="C124" s="9" t="n"/>
      <c r="D124" s="29" t="n"/>
      <c r="E124" s="30" t="n"/>
      <c r="F124" s="30" t="n"/>
      <c r="G124" s="25">
        <f>IF(F124="","",F124-TODAY())</f>
        <v/>
      </c>
      <c r="H124" s="7">
        <f>IF(G124="","",IF(G124&lt;0,"期限超過",IF(G124&lt;=30,"期限切迫","有効")))</f>
        <v/>
      </c>
      <c r="I124" s="29" t="n"/>
      <c r="J124" s="9" t="n"/>
    </row>
    <row r="125" ht="21" customHeight="1">
      <c r="A125" s="28" t="n"/>
      <c r="B125" s="9" t="n"/>
      <c r="C125" s="9" t="n"/>
      <c r="D125" s="29" t="n"/>
      <c r="E125" s="30" t="n"/>
      <c r="F125" s="30" t="n"/>
      <c r="G125" s="25">
        <f>IF(F125="","",F125-TODAY())</f>
        <v/>
      </c>
      <c r="H125" s="7">
        <f>IF(G125="","",IF(G125&lt;0,"期限超過",IF(G125&lt;=30,"期限切迫","有効")))</f>
        <v/>
      </c>
      <c r="I125" s="29" t="n"/>
      <c r="J125" s="9" t="n"/>
    </row>
    <row r="126" ht="21" customHeight="1">
      <c r="A126" s="28" t="n"/>
      <c r="B126" s="9" t="n"/>
      <c r="C126" s="9" t="n"/>
      <c r="D126" s="29" t="n"/>
      <c r="E126" s="30" t="n"/>
      <c r="F126" s="30" t="n"/>
      <c r="G126" s="25">
        <f>IF(F126="","",F126-TODAY())</f>
        <v/>
      </c>
      <c r="H126" s="7">
        <f>IF(G126="","",IF(G126&lt;0,"期限超過",IF(G126&lt;=30,"期限切迫","有効")))</f>
        <v/>
      </c>
      <c r="I126" s="29" t="n"/>
      <c r="J126" s="9" t="n"/>
    </row>
    <row r="127" ht="21" customHeight="1">
      <c r="A127" s="28" t="n"/>
      <c r="B127" s="9" t="n"/>
      <c r="C127" s="9" t="n"/>
      <c r="D127" s="29" t="n"/>
      <c r="E127" s="30" t="n"/>
      <c r="F127" s="30" t="n"/>
      <c r="G127" s="25">
        <f>IF(F127="","",F127-TODAY())</f>
        <v/>
      </c>
      <c r="H127" s="7">
        <f>IF(G127="","",IF(G127&lt;0,"期限超過",IF(G127&lt;=30,"期限切迫","有効")))</f>
        <v/>
      </c>
      <c r="I127" s="29" t="n"/>
      <c r="J127" s="9" t="n"/>
    </row>
    <row r="128" ht="21" customHeight="1">
      <c r="A128" s="28" t="n"/>
      <c r="B128" s="9" t="n"/>
      <c r="C128" s="9" t="n"/>
      <c r="D128" s="29" t="n"/>
      <c r="E128" s="30" t="n"/>
      <c r="F128" s="30" t="n"/>
      <c r="G128" s="25">
        <f>IF(F128="","",F128-TODAY())</f>
        <v/>
      </c>
      <c r="H128" s="7">
        <f>IF(G128="","",IF(G128&lt;0,"期限超過",IF(G128&lt;=30,"期限切迫","有効")))</f>
        <v/>
      </c>
      <c r="I128" s="29" t="n"/>
      <c r="J128" s="9" t="n"/>
    </row>
    <row r="129" ht="21" customHeight="1">
      <c r="A129" s="28" t="n"/>
      <c r="B129" s="9" t="n"/>
      <c r="C129" s="9" t="n"/>
      <c r="D129" s="29" t="n"/>
      <c r="E129" s="30" t="n"/>
      <c r="F129" s="30" t="n"/>
      <c r="G129" s="25">
        <f>IF(F129="","",F129-TODAY())</f>
        <v/>
      </c>
      <c r="H129" s="7">
        <f>IF(G129="","",IF(G129&lt;0,"期限超過",IF(G129&lt;=30,"期限切迫","有効")))</f>
        <v/>
      </c>
      <c r="I129" s="29" t="n"/>
      <c r="J129" s="9" t="n"/>
    </row>
    <row r="130" ht="21" customHeight="1">
      <c r="A130" s="28" t="n"/>
      <c r="B130" s="9" t="n"/>
      <c r="C130" s="9" t="n"/>
      <c r="D130" s="29" t="n"/>
      <c r="E130" s="30" t="n"/>
      <c r="F130" s="30" t="n"/>
      <c r="G130" s="25">
        <f>IF(F130="","",F130-TODAY())</f>
        <v/>
      </c>
      <c r="H130" s="7">
        <f>IF(G130="","",IF(G130&lt;0,"期限超過",IF(G130&lt;=30,"期限切迫","有効")))</f>
        <v/>
      </c>
      <c r="I130" s="29" t="n"/>
      <c r="J130" s="9" t="n"/>
    </row>
    <row r="131" ht="21" customHeight="1">
      <c r="A131" s="28" t="n"/>
      <c r="B131" s="9" t="n"/>
      <c r="C131" s="9" t="n"/>
      <c r="D131" s="29" t="n"/>
      <c r="E131" s="30" t="n"/>
      <c r="F131" s="30" t="n"/>
      <c r="G131" s="25">
        <f>IF(F131="","",F131-TODAY())</f>
        <v/>
      </c>
      <c r="H131" s="7">
        <f>IF(G131="","",IF(G131&lt;0,"期限超過",IF(G131&lt;=30,"期限切迫","有効")))</f>
        <v/>
      </c>
      <c r="I131" s="29" t="n"/>
      <c r="J131" s="9" t="n"/>
    </row>
    <row r="132" ht="21" customHeight="1">
      <c r="A132" s="28" t="n"/>
      <c r="B132" s="9" t="n"/>
      <c r="C132" s="9" t="n"/>
      <c r="D132" s="29" t="n"/>
      <c r="E132" s="30" t="n"/>
      <c r="F132" s="30" t="n"/>
      <c r="G132" s="25">
        <f>IF(F132="","",F132-TODAY())</f>
        <v/>
      </c>
      <c r="H132" s="7">
        <f>IF(G132="","",IF(G132&lt;0,"期限超過",IF(G132&lt;=30,"期限切迫","有効")))</f>
        <v/>
      </c>
      <c r="I132" s="29" t="n"/>
      <c r="J132" s="9" t="n"/>
    </row>
    <row r="133" ht="21" customHeight="1">
      <c r="A133" s="28" t="n"/>
      <c r="B133" s="9" t="n"/>
      <c r="C133" s="9" t="n"/>
      <c r="D133" s="29" t="n"/>
      <c r="E133" s="30" t="n"/>
      <c r="F133" s="30" t="n"/>
      <c r="G133" s="25">
        <f>IF(F133="","",F133-TODAY())</f>
        <v/>
      </c>
      <c r="H133" s="7">
        <f>IF(G133="","",IF(G133&lt;0,"期限超過",IF(G133&lt;=30,"期限切迫","有効")))</f>
        <v/>
      </c>
      <c r="I133" s="29" t="n"/>
      <c r="J133" s="9" t="n"/>
    </row>
    <row r="134" ht="21" customHeight="1">
      <c r="A134" s="28" t="n"/>
      <c r="B134" s="9" t="n"/>
      <c r="C134" s="9" t="n"/>
      <c r="D134" s="29" t="n"/>
      <c r="E134" s="30" t="n"/>
      <c r="F134" s="30" t="n"/>
      <c r="G134" s="25">
        <f>IF(F134="","",F134-TODAY())</f>
        <v/>
      </c>
      <c r="H134" s="7">
        <f>IF(G134="","",IF(G134&lt;0,"期限超過",IF(G134&lt;=30,"期限切迫","有効")))</f>
        <v/>
      </c>
      <c r="I134" s="29" t="n"/>
      <c r="J134" s="9" t="n"/>
    </row>
    <row r="135" ht="21" customHeight="1">
      <c r="A135" s="28" t="n"/>
      <c r="B135" s="9" t="n"/>
      <c r="C135" s="9" t="n"/>
      <c r="D135" s="29" t="n"/>
      <c r="E135" s="30" t="n"/>
      <c r="F135" s="30" t="n"/>
      <c r="G135" s="25">
        <f>IF(F135="","",F135-TODAY())</f>
        <v/>
      </c>
      <c r="H135" s="7">
        <f>IF(G135="","",IF(G135&lt;0,"期限超過",IF(G135&lt;=30,"期限切迫","有効")))</f>
        <v/>
      </c>
      <c r="I135" s="29" t="n"/>
      <c r="J135" s="9" t="n"/>
    </row>
    <row r="136" ht="21" customHeight="1">
      <c r="A136" s="28" t="n"/>
      <c r="B136" s="9" t="n"/>
      <c r="C136" s="9" t="n"/>
      <c r="D136" s="29" t="n"/>
      <c r="E136" s="30" t="n"/>
      <c r="F136" s="30" t="n"/>
      <c r="G136" s="25">
        <f>IF(F136="","",F136-TODAY())</f>
        <v/>
      </c>
      <c r="H136" s="7">
        <f>IF(G136="","",IF(G136&lt;0,"期限超過",IF(G136&lt;=30,"期限切迫","有効")))</f>
        <v/>
      </c>
      <c r="I136" s="29" t="n"/>
      <c r="J136" s="9" t="n"/>
    </row>
    <row r="137" ht="21" customHeight="1">
      <c r="A137" s="28" t="n"/>
      <c r="B137" s="9" t="n"/>
      <c r="C137" s="9" t="n"/>
      <c r="D137" s="29" t="n"/>
      <c r="E137" s="30" t="n"/>
      <c r="F137" s="30" t="n"/>
      <c r="G137" s="25">
        <f>IF(F137="","",F137-TODAY())</f>
        <v/>
      </c>
      <c r="H137" s="7">
        <f>IF(G137="","",IF(G137&lt;0,"期限超過",IF(G137&lt;=30,"期限切迫","有効")))</f>
        <v/>
      </c>
      <c r="I137" s="29" t="n"/>
      <c r="J137" s="9" t="n"/>
    </row>
    <row r="138" ht="21" customHeight="1">
      <c r="A138" s="28" t="n"/>
      <c r="B138" s="9" t="n"/>
      <c r="C138" s="9" t="n"/>
      <c r="D138" s="29" t="n"/>
      <c r="E138" s="30" t="n"/>
      <c r="F138" s="30" t="n"/>
      <c r="G138" s="25">
        <f>IF(F138="","",F138-TODAY())</f>
        <v/>
      </c>
      <c r="H138" s="7">
        <f>IF(G138="","",IF(G138&lt;0,"期限超過",IF(G138&lt;=30,"期限切迫","有効")))</f>
        <v/>
      </c>
      <c r="I138" s="29" t="n"/>
      <c r="J138" s="9" t="n"/>
    </row>
    <row r="139" ht="21" customHeight="1">
      <c r="A139" s="28" t="n"/>
      <c r="B139" s="9" t="n"/>
      <c r="C139" s="9" t="n"/>
      <c r="D139" s="29" t="n"/>
      <c r="E139" s="30" t="n"/>
      <c r="F139" s="30" t="n"/>
      <c r="G139" s="25">
        <f>IF(F139="","",F139-TODAY())</f>
        <v/>
      </c>
      <c r="H139" s="7">
        <f>IF(G139="","",IF(G139&lt;0,"期限超過",IF(G139&lt;=30,"期限切迫","有効")))</f>
        <v/>
      </c>
      <c r="I139" s="29" t="n"/>
      <c r="J139" s="9" t="n"/>
    </row>
    <row r="140" ht="21" customHeight="1">
      <c r="A140" s="28" t="n"/>
      <c r="B140" s="9" t="n"/>
      <c r="C140" s="9" t="n"/>
      <c r="D140" s="29" t="n"/>
      <c r="E140" s="30" t="n"/>
      <c r="F140" s="30" t="n"/>
      <c r="G140" s="25">
        <f>IF(F140="","",F140-TODAY())</f>
        <v/>
      </c>
      <c r="H140" s="7">
        <f>IF(G140="","",IF(G140&lt;0,"期限超過",IF(G140&lt;=30,"期限切迫","有効")))</f>
        <v/>
      </c>
      <c r="I140" s="29" t="n"/>
      <c r="J140" s="9" t="n"/>
    </row>
    <row r="141" ht="21" customHeight="1">
      <c r="A141" s="28" t="n"/>
      <c r="B141" s="9" t="n"/>
      <c r="C141" s="9" t="n"/>
      <c r="D141" s="29" t="n"/>
      <c r="E141" s="30" t="n"/>
      <c r="F141" s="30" t="n"/>
      <c r="G141" s="25">
        <f>IF(F141="","",F141-TODAY())</f>
        <v/>
      </c>
      <c r="H141" s="7">
        <f>IF(G141="","",IF(G141&lt;0,"期限超過",IF(G141&lt;=30,"期限切迫","有効")))</f>
        <v/>
      </c>
      <c r="I141" s="29" t="n"/>
      <c r="J141" s="9" t="n"/>
    </row>
    <row r="142" ht="21" customHeight="1">
      <c r="A142" s="28" t="n"/>
      <c r="B142" s="9" t="n"/>
      <c r="C142" s="9" t="n"/>
      <c r="D142" s="29" t="n"/>
      <c r="E142" s="30" t="n"/>
      <c r="F142" s="30" t="n"/>
      <c r="G142" s="25">
        <f>IF(F142="","",F142-TODAY())</f>
        <v/>
      </c>
      <c r="H142" s="7">
        <f>IF(G142="","",IF(G142&lt;0,"期限超過",IF(G142&lt;=30,"期限切迫","有効")))</f>
        <v/>
      </c>
      <c r="I142" s="29" t="n"/>
      <c r="J142" s="9" t="n"/>
    </row>
    <row r="143" ht="21" customHeight="1">
      <c r="A143" s="28" t="n"/>
      <c r="B143" s="9" t="n"/>
      <c r="C143" s="9" t="n"/>
      <c r="D143" s="29" t="n"/>
      <c r="E143" s="30" t="n"/>
      <c r="F143" s="30" t="n"/>
      <c r="G143" s="25">
        <f>IF(F143="","",F143-TODAY())</f>
        <v/>
      </c>
      <c r="H143" s="7">
        <f>IF(G143="","",IF(G143&lt;0,"期限超過",IF(G143&lt;=30,"期限切迫","有効")))</f>
        <v/>
      </c>
      <c r="I143" s="29" t="n"/>
      <c r="J143" s="9" t="n"/>
    </row>
    <row r="144" ht="21" customHeight="1">
      <c r="A144" s="28" t="n"/>
      <c r="B144" s="9" t="n"/>
      <c r="C144" s="9" t="n"/>
      <c r="D144" s="29" t="n"/>
      <c r="E144" s="30" t="n"/>
      <c r="F144" s="30" t="n"/>
      <c r="G144" s="25">
        <f>IF(F144="","",F144-TODAY())</f>
        <v/>
      </c>
      <c r="H144" s="7">
        <f>IF(G144="","",IF(G144&lt;0,"期限超過",IF(G144&lt;=30,"期限切迫","有効")))</f>
        <v/>
      </c>
      <c r="I144" s="29" t="n"/>
      <c r="J144" s="9" t="n"/>
    </row>
    <row r="145" ht="21" customHeight="1">
      <c r="A145" s="28" t="n"/>
      <c r="B145" s="9" t="n"/>
      <c r="C145" s="9" t="n"/>
      <c r="D145" s="29" t="n"/>
      <c r="E145" s="30" t="n"/>
      <c r="F145" s="30" t="n"/>
      <c r="G145" s="25">
        <f>IF(F145="","",F145-TODAY())</f>
        <v/>
      </c>
      <c r="H145" s="7">
        <f>IF(G145="","",IF(G145&lt;0,"期限超過",IF(G145&lt;=30,"期限切迫","有効")))</f>
        <v/>
      </c>
      <c r="I145" s="29" t="n"/>
      <c r="J145" s="9" t="n"/>
    </row>
    <row r="146" ht="21" customHeight="1">
      <c r="A146" s="28" t="n"/>
      <c r="B146" s="9" t="n"/>
      <c r="C146" s="9" t="n"/>
      <c r="D146" s="29" t="n"/>
      <c r="E146" s="30" t="n"/>
      <c r="F146" s="30" t="n"/>
      <c r="G146" s="25">
        <f>IF(F146="","",F146-TODAY())</f>
        <v/>
      </c>
      <c r="H146" s="7">
        <f>IF(G146="","",IF(G146&lt;0,"期限超過",IF(G146&lt;=30,"期限切迫","有効")))</f>
        <v/>
      </c>
      <c r="I146" s="29" t="n"/>
      <c r="J146" s="9" t="n"/>
    </row>
    <row r="147" ht="21" customHeight="1">
      <c r="A147" s="28" t="n"/>
      <c r="B147" s="9" t="n"/>
      <c r="C147" s="9" t="n"/>
      <c r="D147" s="29" t="n"/>
      <c r="E147" s="30" t="n"/>
      <c r="F147" s="30" t="n"/>
      <c r="G147" s="25">
        <f>IF(F147="","",F147-TODAY())</f>
        <v/>
      </c>
      <c r="H147" s="7">
        <f>IF(G147="","",IF(G147&lt;0,"期限超過",IF(G147&lt;=30,"期限切迫","有効")))</f>
        <v/>
      </c>
      <c r="I147" s="29" t="n"/>
      <c r="J147" s="9" t="n"/>
    </row>
    <row r="148" ht="21" customHeight="1">
      <c r="A148" s="28" t="n"/>
      <c r="B148" s="9" t="n"/>
      <c r="C148" s="9" t="n"/>
      <c r="D148" s="29" t="n"/>
      <c r="E148" s="30" t="n"/>
      <c r="F148" s="30" t="n"/>
      <c r="G148" s="25">
        <f>IF(F148="","",F148-TODAY())</f>
        <v/>
      </c>
      <c r="H148" s="7">
        <f>IF(G148="","",IF(G148&lt;0,"期限超過",IF(G148&lt;=30,"期限切迫","有効")))</f>
        <v/>
      </c>
      <c r="I148" s="29" t="n"/>
      <c r="J148" s="9" t="n"/>
    </row>
    <row r="149" ht="21" customHeight="1">
      <c r="A149" s="28" t="n"/>
      <c r="B149" s="9" t="n"/>
      <c r="C149" s="9" t="n"/>
      <c r="D149" s="29" t="n"/>
      <c r="E149" s="30" t="n"/>
      <c r="F149" s="30" t="n"/>
      <c r="G149" s="25">
        <f>IF(F149="","",F149-TODAY())</f>
        <v/>
      </c>
      <c r="H149" s="7">
        <f>IF(G149="","",IF(G149&lt;0,"期限超過",IF(G149&lt;=30,"期限切迫","有効")))</f>
        <v/>
      </c>
      <c r="I149" s="29" t="n"/>
      <c r="J149" s="9" t="n"/>
    </row>
    <row r="150" ht="21" customHeight="1">
      <c r="A150" s="28" t="n"/>
      <c r="B150" s="9" t="n"/>
      <c r="C150" s="9" t="n"/>
      <c r="D150" s="29" t="n"/>
      <c r="E150" s="30" t="n"/>
      <c r="F150" s="30" t="n"/>
      <c r="G150" s="25">
        <f>IF(F150="","",F150-TODAY())</f>
        <v/>
      </c>
      <c r="H150" s="7">
        <f>IF(G150="","",IF(G150&lt;0,"期限超過",IF(G150&lt;=30,"期限切迫","有効")))</f>
        <v/>
      </c>
      <c r="I150" s="29" t="n"/>
      <c r="J150" s="9" t="n"/>
    </row>
    <row r="151" ht="21" customHeight="1">
      <c r="A151" s="28" t="n"/>
      <c r="B151" s="9" t="n"/>
      <c r="C151" s="9" t="n"/>
      <c r="D151" s="29" t="n"/>
      <c r="E151" s="30" t="n"/>
      <c r="F151" s="30" t="n"/>
      <c r="G151" s="25">
        <f>IF(F151="","",F151-TODAY())</f>
        <v/>
      </c>
      <c r="H151" s="7">
        <f>IF(G151="","",IF(G151&lt;0,"期限超過",IF(G151&lt;=30,"期限切迫","有効")))</f>
        <v/>
      </c>
      <c r="I151" s="29" t="n"/>
      <c r="J151" s="9" t="n"/>
    </row>
    <row r="152" ht="21" customHeight="1">
      <c r="A152" s="28" t="n"/>
      <c r="B152" s="9" t="n"/>
      <c r="C152" s="9" t="n"/>
      <c r="D152" s="29" t="n"/>
      <c r="E152" s="30" t="n"/>
      <c r="F152" s="30" t="n"/>
      <c r="G152" s="25">
        <f>IF(F152="","",F152-TODAY())</f>
        <v/>
      </c>
      <c r="H152" s="7">
        <f>IF(G152="","",IF(G152&lt;0,"期限超過",IF(G152&lt;=30,"期限切迫","有効")))</f>
        <v/>
      </c>
      <c r="I152" s="29" t="n"/>
      <c r="J152" s="9" t="n"/>
    </row>
    <row r="153" ht="21" customHeight="1">
      <c r="A153" s="28" t="n"/>
      <c r="B153" s="9" t="n"/>
      <c r="C153" s="9" t="n"/>
      <c r="D153" s="29" t="n"/>
      <c r="E153" s="30" t="n"/>
      <c r="F153" s="30" t="n"/>
      <c r="G153" s="25">
        <f>IF(F153="","",F153-TODAY())</f>
        <v/>
      </c>
      <c r="H153" s="7">
        <f>IF(G153="","",IF(G153&lt;0,"期限超過",IF(G153&lt;=30,"期限切迫","有効")))</f>
        <v/>
      </c>
      <c r="I153" s="29" t="n"/>
      <c r="J153" s="9" t="n"/>
    </row>
    <row r="154" ht="21" customHeight="1">
      <c r="A154" s="28" t="n"/>
      <c r="B154" s="9" t="n"/>
      <c r="C154" s="9" t="n"/>
      <c r="D154" s="29" t="n"/>
      <c r="E154" s="30" t="n"/>
      <c r="F154" s="30" t="n"/>
      <c r="G154" s="25">
        <f>IF(F154="","",F154-TODAY())</f>
        <v/>
      </c>
      <c r="H154" s="7">
        <f>IF(G154="","",IF(G154&lt;0,"期限超過",IF(G154&lt;=30,"期限切迫","有効")))</f>
        <v/>
      </c>
      <c r="I154" s="29" t="n"/>
      <c r="J154" s="9" t="n"/>
    </row>
    <row r="155" ht="21" customHeight="1">
      <c r="A155" s="28" t="n"/>
      <c r="B155" s="9" t="n"/>
      <c r="C155" s="9" t="n"/>
      <c r="D155" s="29" t="n"/>
      <c r="E155" s="30" t="n"/>
      <c r="F155" s="30" t="n"/>
      <c r="G155" s="25">
        <f>IF(F155="","",F155-TODAY())</f>
        <v/>
      </c>
      <c r="H155" s="7">
        <f>IF(G155="","",IF(G155&lt;0,"期限超過",IF(G155&lt;=30,"期限切迫","有効")))</f>
        <v/>
      </c>
      <c r="I155" s="29" t="n"/>
      <c r="J155" s="9" t="n"/>
    </row>
    <row r="156" ht="21" customHeight="1">
      <c r="A156" s="28" t="n"/>
      <c r="B156" s="9" t="n"/>
      <c r="C156" s="9" t="n"/>
      <c r="D156" s="29" t="n"/>
      <c r="E156" s="30" t="n"/>
      <c r="F156" s="30" t="n"/>
      <c r="G156" s="25">
        <f>IF(F156="","",F156-TODAY())</f>
        <v/>
      </c>
      <c r="H156" s="7">
        <f>IF(G156="","",IF(G156&lt;0,"期限超過",IF(G156&lt;=30,"期限切迫","有効")))</f>
        <v/>
      </c>
      <c r="I156" s="29" t="n"/>
      <c r="J156" s="9" t="n"/>
    </row>
    <row r="157" ht="21" customHeight="1">
      <c r="A157" s="28" t="n"/>
      <c r="B157" s="9" t="n"/>
      <c r="C157" s="9" t="n"/>
      <c r="D157" s="29" t="n"/>
      <c r="E157" s="30" t="n"/>
      <c r="F157" s="30" t="n"/>
      <c r="G157" s="25">
        <f>IF(F157="","",F157-TODAY())</f>
        <v/>
      </c>
      <c r="H157" s="7">
        <f>IF(G157="","",IF(G157&lt;0,"期限超過",IF(G157&lt;=30,"期限切迫","有効")))</f>
        <v/>
      </c>
      <c r="I157" s="29" t="n"/>
      <c r="J157" s="9" t="n"/>
    </row>
    <row r="158" ht="21" customHeight="1">
      <c r="A158" s="28" t="n"/>
      <c r="B158" s="9" t="n"/>
      <c r="C158" s="9" t="n"/>
      <c r="D158" s="29" t="n"/>
      <c r="E158" s="30" t="n"/>
      <c r="F158" s="30" t="n"/>
      <c r="G158" s="25">
        <f>IF(F158="","",F158-TODAY())</f>
        <v/>
      </c>
      <c r="H158" s="7">
        <f>IF(G158="","",IF(G158&lt;0,"期限超過",IF(G158&lt;=30,"期限切迫","有効")))</f>
        <v/>
      </c>
      <c r="I158" s="29" t="n"/>
      <c r="J158" s="9" t="n"/>
    </row>
    <row r="159" ht="21" customHeight="1">
      <c r="A159" s="28" t="n"/>
      <c r="B159" s="9" t="n"/>
      <c r="C159" s="9" t="n"/>
      <c r="D159" s="29" t="n"/>
      <c r="E159" s="30" t="n"/>
      <c r="F159" s="30" t="n"/>
      <c r="G159" s="25">
        <f>IF(F159="","",F159-TODAY())</f>
        <v/>
      </c>
      <c r="H159" s="7">
        <f>IF(G159="","",IF(G159&lt;0,"期限超過",IF(G159&lt;=30,"期限切迫","有効")))</f>
        <v/>
      </c>
      <c r="I159" s="29" t="n"/>
      <c r="J159" s="9" t="n"/>
    </row>
    <row r="160" ht="21" customHeight="1">
      <c r="A160" s="28" t="n"/>
      <c r="B160" s="9" t="n"/>
      <c r="C160" s="9" t="n"/>
      <c r="D160" s="29" t="n"/>
      <c r="E160" s="30" t="n"/>
      <c r="F160" s="30" t="n"/>
      <c r="G160" s="25">
        <f>IF(F160="","",F160-TODAY())</f>
        <v/>
      </c>
      <c r="H160" s="7">
        <f>IF(G160="","",IF(G160&lt;0,"期限超過",IF(G160&lt;=30,"期限切迫","有効")))</f>
        <v/>
      </c>
      <c r="I160" s="29" t="n"/>
      <c r="J160" s="9" t="n"/>
    </row>
    <row r="161" ht="21" customHeight="1">
      <c r="A161" s="28" t="n"/>
      <c r="B161" s="9" t="n"/>
      <c r="C161" s="9" t="n"/>
      <c r="D161" s="29" t="n"/>
      <c r="E161" s="30" t="n"/>
      <c r="F161" s="30" t="n"/>
      <c r="G161" s="25">
        <f>IF(F161="","",F161-TODAY())</f>
        <v/>
      </c>
      <c r="H161" s="7">
        <f>IF(G161="","",IF(G161&lt;0,"期限超過",IF(G161&lt;=30,"期限切迫","有効")))</f>
        <v/>
      </c>
      <c r="I161" s="29" t="n"/>
      <c r="J161" s="9" t="n"/>
    </row>
    <row r="162" ht="21" customHeight="1">
      <c r="A162" s="28" t="n"/>
      <c r="B162" s="9" t="n"/>
      <c r="C162" s="9" t="n"/>
      <c r="D162" s="29" t="n"/>
      <c r="E162" s="30" t="n"/>
      <c r="F162" s="30" t="n"/>
      <c r="G162" s="25">
        <f>IF(F162="","",F162-TODAY())</f>
        <v/>
      </c>
      <c r="H162" s="7">
        <f>IF(G162="","",IF(G162&lt;0,"期限超過",IF(G162&lt;=30,"期限切迫","有効")))</f>
        <v/>
      </c>
      <c r="I162" s="29" t="n"/>
      <c r="J162" s="9" t="n"/>
    </row>
    <row r="163" ht="21" customHeight="1">
      <c r="A163" s="28" t="n"/>
      <c r="B163" s="9" t="n"/>
      <c r="C163" s="9" t="n"/>
      <c r="D163" s="29" t="n"/>
      <c r="E163" s="30" t="n"/>
      <c r="F163" s="30" t="n"/>
      <c r="G163" s="25">
        <f>IF(F163="","",F163-TODAY())</f>
        <v/>
      </c>
      <c r="H163" s="7">
        <f>IF(G163="","",IF(G163&lt;0,"期限超過",IF(G163&lt;=30,"期限切迫","有効")))</f>
        <v/>
      </c>
      <c r="I163" s="29" t="n"/>
      <c r="J163" s="9" t="n"/>
    </row>
    <row r="164" ht="21" customHeight="1">
      <c r="A164" s="28" t="n"/>
      <c r="B164" s="9" t="n"/>
      <c r="C164" s="9" t="n"/>
      <c r="D164" s="29" t="n"/>
      <c r="E164" s="30" t="n"/>
      <c r="F164" s="30" t="n"/>
      <c r="G164" s="25">
        <f>IF(F164="","",F164-TODAY())</f>
        <v/>
      </c>
      <c r="H164" s="7">
        <f>IF(G164="","",IF(G164&lt;0,"期限超過",IF(G164&lt;=30,"期限切迫","有効")))</f>
        <v/>
      </c>
      <c r="I164" s="29" t="n"/>
      <c r="J164" s="9" t="n"/>
    </row>
    <row r="165" ht="21" customHeight="1">
      <c r="A165" s="28" t="n"/>
      <c r="B165" s="9" t="n"/>
      <c r="C165" s="9" t="n"/>
      <c r="D165" s="29" t="n"/>
      <c r="E165" s="30" t="n"/>
      <c r="F165" s="30" t="n"/>
      <c r="G165" s="25">
        <f>IF(F165="","",F165-TODAY())</f>
        <v/>
      </c>
      <c r="H165" s="7">
        <f>IF(G165="","",IF(G165&lt;0,"期限超過",IF(G165&lt;=30,"期限切迫","有効")))</f>
        <v/>
      </c>
      <c r="I165" s="29" t="n"/>
      <c r="J165" s="9" t="n"/>
    </row>
    <row r="166" ht="21" customHeight="1">
      <c r="A166" s="28" t="n"/>
      <c r="B166" s="9" t="n"/>
      <c r="C166" s="9" t="n"/>
      <c r="D166" s="29" t="n"/>
      <c r="E166" s="30" t="n"/>
      <c r="F166" s="30" t="n"/>
      <c r="G166" s="25">
        <f>IF(F166="","",F166-TODAY())</f>
        <v/>
      </c>
      <c r="H166" s="7">
        <f>IF(G166="","",IF(G166&lt;0,"期限超過",IF(G166&lt;=30,"期限切迫","有効")))</f>
        <v/>
      </c>
      <c r="I166" s="29" t="n"/>
      <c r="J166" s="9" t="n"/>
    </row>
    <row r="167" ht="21" customHeight="1">
      <c r="A167" s="28" t="n"/>
      <c r="B167" s="9" t="n"/>
      <c r="C167" s="9" t="n"/>
      <c r="D167" s="29" t="n"/>
      <c r="E167" s="30" t="n"/>
      <c r="F167" s="30" t="n"/>
      <c r="G167" s="25">
        <f>IF(F167="","",F167-TODAY())</f>
        <v/>
      </c>
      <c r="H167" s="7">
        <f>IF(G167="","",IF(G167&lt;0,"期限超過",IF(G167&lt;=30,"期限切迫","有効")))</f>
        <v/>
      </c>
      <c r="I167" s="29" t="n"/>
      <c r="J167" s="9" t="n"/>
    </row>
    <row r="168" ht="21" customHeight="1">
      <c r="A168" s="28" t="n"/>
      <c r="B168" s="9" t="n"/>
      <c r="C168" s="9" t="n"/>
      <c r="D168" s="29" t="n"/>
      <c r="E168" s="30" t="n"/>
      <c r="F168" s="30" t="n"/>
      <c r="G168" s="25">
        <f>IF(F168="","",F168-TODAY())</f>
        <v/>
      </c>
      <c r="H168" s="7">
        <f>IF(G168="","",IF(G168&lt;0,"期限超過",IF(G168&lt;=30,"期限切迫","有効")))</f>
        <v/>
      </c>
      <c r="I168" s="29" t="n"/>
      <c r="J168" s="9" t="n"/>
    </row>
    <row r="169" ht="21" customHeight="1">
      <c r="A169" s="28" t="n"/>
      <c r="B169" s="9" t="n"/>
      <c r="C169" s="9" t="n"/>
      <c r="D169" s="29" t="n"/>
      <c r="E169" s="30" t="n"/>
      <c r="F169" s="30" t="n"/>
      <c r="G169" s="25">
        <f>IF(F169="","",F169-TODAY())</f>
        <v/>
      </c>
      <c r="H169" s="7">
        <f>IF(G169="","",IF(G169&lt;0,"期限超過",IF(G169&lt;=30,"期限切迫","有効")))</f>
        <v/>
      </c>
      <c r="I169" s="29" t="n"/>
      <c r="J169" s="9" t="n"/>
    </row>
    <row r="170" ht="21" customHeight="1">
      <c r="A170" s="28" t="n"/>
      <c r="B170" s="9" t="n"/>
      <c r="C170" s="9" t="n"/>
      <c r="D170" s="29" t="n"/>
      <c r="E170" s="30" t="n"/>
      <c r="F170" s="30" t="n"/>
      <c r="G170" s="25">
        <f>IF(F170="","",F170-TODAY())</f>
        <v/>
      </c>
      <c r="H170" s="7">
        <f>IF(G170="","",IF(G170&lt;0,"期限超過",IF(G170&lt;=30,"期限切迫","有効")))</f>
        <v/>
      </c>
      <c r="I170" s="29" t="n"/>
      <c r="J170" s="9" t="n"/>
    </row>
    <row r="171" ht="21" customHeight="1">
      <c r="A171" s="28" t="n"/>
      <c r="B171" s="9" t="n"/>
      <c r="C171" s="9" t="n"/>
      <c r="D171" s="29" t="n"/>
      <c r="E171" s="30" t="n"/>
      <c r="F171" s="30" t="n"/>
      <c r="G171" s="25">
        <f>IF(F171="","",F171-TODAY())</f>
        <v/>
      </c>
      <c r="H171" s="7">
        <f>IF(G171="","",IF(G171&lt;0,"期限超過",IF(G171&lt;=30,"期限切迫","有効")))</f>
        <v/>
      </c>
      <c r="I171" s="29" t="n"/>
      <c r="J171" s="9" t="n"/>
    </row>
    <row r="172" ht="21" customHeight="1">
      <c r="A172" s="28" t="n"/>
      <c r="B172" s="9" t="n"/>
      <c r="C172" s="9" t="n"/>
      <c r="D172" s="29" t="n"/>
      <c r="E172" s="30" t="n"/>
      <c r="F172" s="30" t="n"/>
      <c r="G172" s="25">
        <f>IF(F172="","",F172-TODAY())</f>
        <v/>
      </c>
      <c r="H172" s="7">
        <f>IF(G172="","",IF(G172&lt;0,"期限超過",IF(G172&lt;=30,"期限切迫","有効")))</f>
        <v/>
      </c>
      <c r="I172" s="29" t="n"/>
      <c r="J172" s="9" t="n"/>
    </row>
    <row r="173" ht="21" customHeight="1">
      <c r="A173" s="28" t="n"/>
      <c r="B173" s="9" t="n"/>
      <c r="C173" s="9" t="n"/>
      <c r="D173" s="29" t="n"/>
      <c r="E173" s="30" t="n"/>
      <c r="F173" s="30" t="n"/>
      <c r="G173" s="25">
        <f>IF(F173="","",F173-TODAY())</f>
        <v/>
      </c>
      <c r="H173" s="7">
        <f>IF(G173="","",IF(G173&lt;0,"期限超過",IF(G173&lt;=30,"期限切迫","有効")))</f>
        <v/>
      </c>
      <c r="I173" s="29" t="n"/>
      <c r="J173" s="9" t="n"/>
    </row>
    <row r="174" ht="21" customHeight="1">
      <c r="A174" s="28" t="n"/>
      <c r="B174" s="9" t="n"/>
      <c r="C174" s="9" t="n"/>
      <c r="D174" s="29" t="n"/>
      <c r="E174" s="30" t="n"/>
      <c r="F174" s="30" t="n"/>
      <c r="G174" s="25">
        <f>IF(F174="","",F174-TODAY())</f>
        <v/>
      </c>
      <c r="H174" s="7">
        <f>IF(G174="","",IF(G174&lt;0,"期限超過",IF(G174&lt;=30,"期限切迫","有効")))</f>
        <v/>
      </c>
      <c r="I174" s="29" t="n"/>
      <c r="J174" s="9" t="n"/>
    </row>
    <row r="175" ht="21" customHeight="1">
      <c r="A175" s="28" t="n"/>
      <c r="B175" s="9" t="n"/>
      <c r="C175" s="9" t="n"/>
      <c r="D175" s="29" t="n"/>
      <c r="E175" s="30" t="n"/>
      <c r="F175" s="30" t="n"/>
      <c r="G175" s="25">
        <f>IF(F175="","",F175-TODAY())</f>
        <v/>
      </c>
      <c r="H175" s="7">
        <f>IF(G175="","",IF(G175&lt;0,"期限超過",IF(G175&lt;=30,"期限切迫","有効")))</f>
        <v/>
      </c>
      <c r="I175" s="29" t="n"/>
      <c r="J175" s="9" t="n"/>
    </row>
    <row r="176" ht="21" customHeight="1">
      <c r="A176" s="28" t="n"/>
      <c r="B176" s="9" t="n"/>
      <c r="C176" s="9" t="n"/>
      <c r="D176" s="29" t="n"/>
      <c r="E176" s="30" t="n"/>
      <c r="F176" s="30" t="n"/>
      <c r="G176" s="25">
        <f>IF(F176="","",F176-TODAY())</f>
        <v/>
      </c>
      <c r="H176" s="7">
        <f>IF(G176="","",IF(G176&lt;0,"期限超過",IF(G176&lt;=30,"期限切迫","有効")))</f>
        <v/>
      </c>
      <c r="I176" s="29" t="n"/>
      <c r="J176" s="9" t="n"/>
    </row>
    <row r="177" ht="21" customHeight="1">
      <c r="A177" s="28" t="n"/>
      <c r="B177" s="9" t="n"/>
      <c r="C177" s="9" t="n"/>
      <c r="D177" s="29" t="n"/>
      <c r="E177" s="30" t="n"/>
      <c r="F177" s="30" t="n"/>
      <c r="G177" s="25">
        <f>IF(F177="","",F177-TODAY())</f>
        <v/>
      </c>
      <c r="H177" s="7">
        <f>IF(G177="","",IF(G177&lt;0,"期限超過",IF(G177&lt;=30,"期限切迫","有効")))</f>
        <v/>
      </c>
      <c r="I177" s="29" t="n"/>
      <c r="J177" s="9" t="n"/>
    </row>
    <row r="178" ht="21" customHeight="1">
      <c r="A178" s="28" t="n"/>
      <c r="B178" s="9" t="n"/>
      <c r="C178" s="9" t="n"/>
      <c r="D178" s="29" t="n"/>
      <c r="E178" s="30" t="n"/>
      <c r="F178" s="30" t="n"/>
      <c r="G178" s="25">
        <f>IF(F178="","",F178-TODAY())</f>
        <v/>
      </c>
      <c r="H178" s="7">
        <f>IF(G178="","",IF(G178&lt;0,"期限超過",IF(G178&lt;=30,"期限切迫","有効")))</f>
        <v/>
      </c>
      <c r="I178" s="29" t="n"/>
      <c r="J178" s="9" t="n"/>
    </row>
    <row r="179" ht="21" customHeight="1">
      <c r="A179" s="28" t="n"/>
      <c r="B179" s="9" t="n"/>
      <c r="C179" s="9" t="n"/>
      <c r="D179" s="29" t="n"/>
      <c r="E179" s="30" t="n"/>
      <c r="F179" s="30" t="n"/>
      <c r="G179" s="25">
        <f>IF(F179="","",F179-TODAY())</f>
        <v/>
      </c>
      <c r="H179" s="7">
        <f>IF(G179="","",IF(G179&lt;0,"期限超過",IF(G179&lt;=30,"期限切迫","有効")))</f>
        <v/>
      </c>
      <c r="I179" s="29" t="n"/>
      <c r="J179" s="9" t="n"/>
    </row>
    <row r="180" ht="21" customHeight="1">
      <c r="A180" s="28" t="n"/>
      <c r="B180" s="9" t="n"/>
      <c r="C180" s="9" t="n"/>
      <c r="D180" s="29" t="n"/>
      <c r="E180" s="30" t="n"/>
      <c r="F180" s="30" t="n"/>
      <c r="G180" s="25">
        <f>IF(F180="","",F180-TODAY())</f>
        <v/>
      </c>
      <c r="H180" s="7">
        <f>IF(G180="","",IF(G180&lt;0,"期限超過",IF(G180&lt;=30,"期限切迫","有効")))</f>
        <v/>
      </c>
      <c r="I180" s="29" t="n"/>
      <c r="J180" s="9" t="n"/>
    </row>
    <row r="181" ht="21" customHeight="1">
      <c r="A181" s="28" t="n"/>
      <c r="B181" s="9" t="n"/>
      <c r="C181" s="9" t="n"/>
      <c r="D181" s="29" t="n"/>
      <c r="E181" s="30" t="n"/>
      <c r="F181" s="30" t="n"/>
      <c r="G181" s="25">
        <f>IF(F181="","",F181-TODAY())</f>
        <v/>
      </c>
      <c r="H181" s="7">
        <f>IF(G181="","",IF(G181&lt;0,"期限超過",IF(G181&lt;=30,"期限切迫","有効")))</f>
        <v/>
      </c>
      <c r="I181" s="29" t="n"/>
      <c r="J181" s="9" t="n"/>
    </row>
    <row r="182" ht="21" customHeight="1">
      <c r="A182" s="28" t="n"/>
      <c r="B182" s="9" t="n"/>
      <c r="C182" s="9" t="n"/>
      <c r="D182" s="29" t="n"/>
      <c r="E182" s="30" t="n"/>
      <c r="F182" s="30" t="n"/>
      <c r="G182" s="25">
        <f>IF(F182="","",F182-TODAY())</f>
        <v/>
      </c>
      <c r="H182" s="7">
        <f>IF(G182="","",IF(G182&lt;0,"期限超過",IF(G182&lt;=30,"期限切迫","有効")))</f>
        <v/>
      </c>
      <c r="I182" s="29" t="n"/>
      <c r="J182" s="9" t="n"/>
    </row>
    <row r="183" ht="21" customHeight="1">
      <c r="A183" s="28" t="n"/>
      <c r="B183" s="9" t="n"/>
      <c r="C183" s="9" t="n"/>
      <c r="D183" s="29" t="n"/>
      <c r="E183" s="30" t="n"/>
      <c r="F183" s="30" t="n"/>
      <c r="G183" s="25">
        <f>IF(F183="","",F183-TODAY())</f>
        <v/>
      </c>
      <c r="H183" s="7">
        <f>IF(G183="","",IF(G183&lt;0,"期限超過",IF(G183&lt;=30,"期限切迫","有効")))</f>
        <v/>
      </c>
      <c r="I183" s="29" t="n"/>
      <c r="J183" s="9" t="n"/>
    </row>
    <row r="184" ht="21" customHeight="1">
      <c r="A184" s="28" t="n"/>
      <c r="B184" s="9" t="n"/>
      <c r="C184" s="9" t="n"/>
      <c r="D184" s="29" t="n"/>
      <c r="E184" s="30" t="n"/>
      <c r="F184" s="30" t="n"/>
      <c r="G184" s="25">
        <f>IF(F184="","",F184-TODAY())</f>
        <v/>
      </c>
      <c r="H184" s="7">
        <f>IF(G184="","",IF(G184&lt;0,"期限超過",IF(G184&lt;=30,"期限切迫","有効")))</f>
        <v/>
      </c>
      <c r="I184" s="29" t="n"/>
      <c r="J184" s="9" t="n"/>
    </row>
    <row r="185" ht="21" customHeight="1">
      <c r="A185" s="28" t="n"/>
      <c r="B185" s="9" t="n"/>
      <c r="C185" s="9" t="n"/>
      <c r="D185" s="29" t="n"/>
      <c r="E185" s="30" t="n"/>
      <c r="F185" s="30" t="n"/>
      <c r="G185" s="25">
        <f>IF(F185="","",F185-TODAY())</f>
        <v/>
      </c>
      <c r="H185" s="7">
        <f>IF(G185="","",IF(G185&lt;0,"期限超過",IF(G185&lt;=30,"期限切迫","有効")))</f>
        <v/>
      </c>
      <c r="I185" s="29" t="n"/>
      <c r="J185" s="9" t="n"/>
    </row>
    <row r="186" ht="21" customHeight="1">
      <c r="A186" s="28" t="n"/>
      <c r="B186" s="9" t="n"/>
      <c r="C186" s="9" t="n"/>
      <c r="D186" s="29" t="n"/>
      <c r="E186" s="30" t="n"/>
      <c r="F186" s="30" t="n"/>
      <c r="G186" s="25">
        <f>IF(F186="","",F186-TODAY())</f>
        <v/>
      </c>
      <c r="H186" s="7">
        <f>IF(G186="","",IF(G186&lt;0,"期限超過",IF(G186&lt;=30,"期限切迫","有効")))</f>
        <v/>
      </c>
      <c r="I186" s="29" t="n"/>
      <c r="J186" s="9" t="n"/>
    </row>
    <row r="187" ht="21" customHeight="1">
      <c r="A187" s="28" t="n"/>
      <c r="B187" s="9" t="n"/>
      <c r="C187" s="9" t="n"/>
      <c r="D187" s="29" t="n"/>
      <c r="E187" s="30" t="n"/>
      <c r="F187" s="30" t="n"/>
      <c r="G187" s="25">
        <f>IF(F187="","",F187-TODAY())</f>
        <v/>
      </c>
      <c r="H187" s="7">
        <f>IF(G187="","",IF(G187&lt;0,"期限超過",IF(G187&lt;=30,"期限切迫","有効")))</f>
        <v/>
      </c>
      <c r="I187" s="29" t="n"/>
      <c r="J187" s="9" t="n"/>
    </row>
    <row r="188" ht="21" customHeight="1">
      <c r="A188" s="28" t="n"/>
      <c r="B188" s="9" t="n"/>
      <c r="C188" s="9" t="n"/>
      <c r="D188" s="29" t="n"/>
      <c r="E188" s="30" t="n"/>
      <c r="F188" s="30" t="n"/>
      <c r="G188" s="25">
        <f>IF(F188="","",F188-TODAY())</f>
        <v/>
      </c>
      <c r="H188" s="7">
        <f>IF(G188="","",IF(G188&lt;0,"期限超過",IF(G188&lt;=30,"期限切迫","有効")))</f>
        <v/>
      </c>
      <c r="I188" s="29" t="n"/>
      <c r="J188" s="9" t="n"/>
    </row>
    <row r="189" ht="21" customHeight="1">
      <c r="A189" s="28" t="n"/>
      <c r="B189" s="9" t="n"/>
      <c r="C189" s="9" t="n"/>
      <c r="D189" s="29" t="n"/>
      <c r="E189" s="30" t="n"/>
      <c r="F189" s="30" t="n"/>
      <c r="G189" s="25">
        <f>IF(F189="","",F189-TODAY())</f>
        <v/>
      </c>
      <c r="H189" s="7">
        <f>IF(G189="","",IF(G189&lt;0,"期限超過",IF(G189&lt;=30,"期限切迫","有効")))</f>
        <v/>
      </c>
      <c r="I189" s="29" t="n"/>
      <c r="J189" s="9" t="n"/>
    </row>
    <row r="190" ht="21" customHeight="1">
      <c r="A190" s="28" t="n"/>
      <c r="B190" s="9" t="n"/>
      <c r="C190" s="9" t="n"/>
      <c r="D190" s="29" t="n"/>
      <c r="E190" s="30" t="n"/>
      <c r="F190" s="30" t="n"/>
      <c r="G190" s="25">
        <f>IF(F190="","",F190-TODAY())</f>
        <v/>
      </c>
      <c r="H190" s="7">
        <f>IF(G190="","",IF(G190&lt;0,"期限超過",IF(G190&lt;=30,"期限切迫","有効")))</f>
        <v/>
      </c>
      <c r="I190" s="29" t="n"/>
      <c r="J190" s="9" t="n"/>
    </row>
    <row r="191" ht="21" customHeight="1">
      <c r="A191" s="28" t="n"/>
      <c r="B191" s="9" t="n"/>
      <c r="C191" s="9" t="n"/>
      <c r="D191" s="29" t="n"/>
      <c r="E191" s="30" t="n"/>
      <c r="F191" s="30" t="n"/>
      <c r="G191" s="25">
        <f>IF(F191="","",F191-TODAY())</f>
        <v/>
      </c>
      <c r="H191" s="7">
        <f>IF(G191="","",IF(G191&lt;0,"期限超過",IF(G191&lt;=30,"期限切迫","有効")))</f>
        <v/>
      </c>
      <c r="I191" s="29" t="n"/>
      <c r="J191" s="9" t="n"/>
    </row>
    <row r="192" ht="21" customHeight="1">
      <c r="A192" s="28" t="n"/>
      <c r="B192" s="9" t="n"/>
      <c r="C192" s="9" t="n"/>
      <c r="D192" s="29" t="n"/>
      <c r="E192" s="30" t="n"/>
      <c r="F192" s="30" t="n"/>
      <c r="G192" s="25">
        <f>IF(F192="","",F192-TODAY())</f>
        <v/>
      </c>
      <c r="H192" s="7">
        <f>IF(G192="","",IF(G192&lt;0,"期限超過",IF(G192&lt;=30,"期限切迫","有効")))</f>
        <v/>
      </c>
      <c r="I192" s="29" t="n"/>
      <c r="J192" s="9" t="n"/>
    </row>
    <row r="193" ht="21" customHeight="1">
      <c r="A193" s="28" t="n"/>
      <c r="B193" s="9" t="n"/>
      <c r="C193" s="9" t="n"/>
      <c r="D193" s="29" t="n"/>
      <c r="E193" s="30" t="n"/>
      <c r="F193" s="30" t="n"/>
      <c r="G193" s="25">
        <f>IF(F193="","",F193-TODAY())</f>
        <v/>
      </c>
      <c r="H193" s="7">
        <f>IF(G193="","",IF(G193&lt;0,"期限超過",IF(G193&lt;=30,"期限切迫","有効")))</f>
        <v/>
      </c>
      <c r="I193" s="29" t="n"/>
      <c r="J193" s="9" t="n"/>
    </row>
    <row r="194" ht="21" customHeight="1">
      <c r="A194" s="28" t="n"/>
      <c r="B194" s="9" t="n"/>
      <c r="C194" s="9" t="n"/>
      <c r="D194" s="29" t="n"/>
      <c r="E194" s="30" t="n"/>
      <c r="F194" s="30" t="n"/>
      <c r="G194" s="25">
        <f>IF(F194="","",F194-TODAY())</f>
        <v/>
      </c>
      <c r="H194" s="7">
        <f>IF(G194="","",IF(G194&lt;0,"期限超過",IF(G194&lt;=30,"期限切迫","有効")))</f>
        <v/>
      </c>
      <c r="I194" s="29" t="n"/>
      <c r="J194" s="9" t="n"/>
    </row>
    <row r="195" ht="21" customHeight="1">
      <c r="A195" s="28" t="n"/>
      <c r="B195" s="9" t="n"/>
      <c r="C195" s="9" t="n"/>
      <c r="D195" s="29" t="n"/>
      <c r="E195" s="30" t="n"/>
      <c r="F195" s="30" t="n"/>
      <c r="G195" s="25">
        <f>IF(F195="","",F195-TODAY())</f>
        <v/>
      </c>
      <c r="H195" s="7">
        <f>IF(G195="","",IF(G195&lt;0,"期限超過",IF(G195&lt;=30,"期限切迫","有効")))</f>
        <v/>
      </c>
      <c r="I195" s="29" t="n"/>
      <c r="J195" s="9" t="n"/>
    </row>
    <row r="196" ht="21" customHeight="1">
      <c r="A196" s="28" t="n"/>
      <c r="B196" s="9" t="n"/>
      <c r="C196" s="9" t="n"/>
      <c r="D196" s="29" t="n"/>
      <c r="E196" s="30" t="n"/>
      <c r="F196" s="30" t="n"/>
      <c r="G196" s="25">
        <f>IF(F196="","",F196-TODAY())</f>
        <v/>
      </c>
      <c r="H196" s="7">
        <f>IF(G196="","",IF(G196&lt;0,"期限超過",IF(G196&lt;=30,"期限切迫","有効")))</f>
        <v/>
      </c>
      <c r="I196" s="29" t="n"/>
      <c r="J196" s="9" t="n"/>
    </row>
    <row r="197" ht="21" customHeight="1">
      <c r="A197" s="28" t="n"/>
      <c r="B197" s="9" t="n"/>
      <c r="C197" s="9" t="n"/>
      <c r="D197" s="29" t="n"/>
      <c r="E197" s="30" t="n"/>
      <c r="F197" s="30" t="n"/>
      <c r="G197" s="25">
        <f>IF(F197="","",F197-TODAY())</f>
        <v/>
      </c>
      <c r="H197" s="7">
        <f>IF(G197="","",IF(G197&lt;0,"期限超過",IF(G197&lt;=30,"期限切迫","有効")))</f>
        <v/>
      </c>
      <c r="I197" s="29" t="n"/>
      <c r="J197" s="9" t="n"/>
    </row>
    <row r="198" ht="21" customHeight="1">
      <c r="A198" s="28" t="n"/>
      <c r="B198" s="9" t="n"/>
      <c r="C198" s="9" t="n"/>
      <c r="D198" s="29" t="n"/>
      <c r="E198" s="30" t="n"/>
      <c r="F198" s="30" t="n"/>
      <c r="G198" s="25">
        <f>IF(F198="","",F198-TODAY())</f>
        <v/>
      </c>
      <c r="H198" s="7">
        <f>IF(G198="","",IF(G198&lt;0,"期限超過",IF(G198&lt;=30,"期限切迫","有効")))</f>
        <v/>
      </c>
      <c r="I198" s="29" t="n"/>
      <c r="J198" s="9" t="n"/>
    </row>
    <row r="199" ht="21" customHeight="1">
      <c r="A199" s="28" t="n"/>
      <c r="B199" s="9" t="n"/>
      <c r="C199" s="9" t="n"/>
      <c r="D199" s="29" t="n"/>
      <c r="E199" s="30" t="n"/>
      <c r="F199" s="30" t="n"/>
      <c r="G199" s="25">
        <f>IF(F199="","",F199-TODAY())</f>
        <v/>
      </c>
      <c r="H199" s="7">
        <f>IF(G199="","",IF(G199&lt;0,"期限超過",IF(G199&lt;=30,"期限切迫","有効")))</f>
        <v/>
      </c>
      <c r="I199" s="29" t="n"/>
      <c r="J199" s="9" t="n"/>
    </row>
    <row r="200" ht="21" customHeight="1">
      <c r="A200" s="28" t="n"/>
      <c r="B200" s="9" t="n"/>
      <c r="C200" s="9" t="n"/>
      <c r="D200" s="29" t="n"/>
      <c r="E200" s="30" t="n"/>
      <c r="F200" s="30" t="n"/>
      <c r="G200" s="25">
        <f>IF(F200="","",F200-TODAY())</f>
        <v/>
      </c>
      <c r="H200" s="7">
        <f>IF(G200="","",IF(G200&lt;0,"期限超過",IF(G200&lt;=30,"期限切迫","有効")))</f>
        <v/>
      </c>
      <c r="I200" s="29" t="n"/>
      <c r="J200" s="9" t="n"/>
    </row>
    <row r="201" ht="21" customHeight="1">
      <c r="A201" s="28" t="n"/>
      <c r="B201" s="9" t="n"/>
      <c r="C201" s="9" t="n"/>
      <c r="D201" s="29" t="n"/>
      <c r="E201" s="30" t="n"/>
      <c r="F201" s="30" t="n"/>
      <c r="G201" s="25">
        <f>IF(F201="","",F201-TODAY())</f>
        <v/>
      </c>
      <c r="H201" s="7">
        <f>IF(G201="","",IF(G201&lt;0,"期限超過",IF(G201&lt;=30,"期限切迫","有効")))</f>
        <v/>
      </c>
      <c r="I201" s="29" t="n"/>
      <c r="J201" s="9" t="n"/>
    </row>
    <row r="202" ht="21" customHeight="1">
      <c r="A202" s="28" t="n"/>
      <c r="B202" s="9" t="n"/>
      <c r="C202" s="9" t="n"/>
      <c r="D202" s="29" t="n"/>
      <c r="E202" s="30" t="n"/>
      <c r="F202" s="30" t="n"/>
      <c r="G202" s="25">
        <f>IF(F202="","",F202-TODAY())</f>
        <v/>
      </c>
      <c r="H202" s="7">
        <f>IF(G202="","",IF(G202&lt;0,"期限超過",IF(G202&lt;=30,"期限切迫","有効")))</f>
        <v/>
      </c>
      <c r="I202" s="29" t="n"/>
      <c r="J202" s="9" t="n"/>
    </row>
    <row r="203" ht="21" customHeight="1">
      <c r="A203" s="28" t="n"/>
      <c r="B203" s="9" t="n"/>
      <c r="C203" s="9" t="n"/>
      <c r="D203" s="29" t="n"/>
      <c r="E203" s="30" t="n"/>
      <c r="F203" s="30" t="n"/>
      <c r="G203" s="25">
        <f>IF(F203="","",F203-TODAY())</f>
        <v/>
      </c>
      <c r="H203" s="7">
        <f>IF(G203="","",IF(G203&lt;0,"期限超過",IF(G203&lt;=30,"期限切迫","有効")))</f>
        <v/>
      </c>
      <c r="I203" s="29" t="n"/>
      <c r="J203" s="9" t="n"/>
    </row>
    <row r="204" ht="21" customHeight="1">
      <c r="A204" s="28" t="n"/>
      <c r="B204" s="9" t="n"/>
      <c r="C204" s="9" t="n"/>
      <c r="D204" s="29" t="n"/>
      <c r="E204" s="30" t="n"/>
      <c r="F204" s="30" t="n"/>
      <c r="G204" s="25">
        <f>IF(F204="","",F204-TODAY())</f>
        <v/>
      </c>
      <c r="H204" s="7">
        <f>IF(G204="","",IF(G204&lt;0,"期限超過",IF(G204&lt;=30,"期限切迫","有効")))</f>
        <v/>
      </c>
      <c r="I204" s="29" t="n"/>
      <c r="J204" s="9" t="n"/>
    </row>
    <row r="205" ht="21" customHeight="1">
      <c r="A205" s="28" t="n"/>
      <c r="B205" s="9" t="n"/>
      <c r="C205" s="9" t="n"/>
      <c r="D205" s="29" t="n"/>
      <c r="E205" s="30" t="n"/>
      <c r="F205" s="30" t="n"/>
      <c r="G205" s="25">
        <f>IF(F205="","",F205-TODAY())</f>
        <v/>
      </c>
      <c r="H205" s="7">
        <f>IF(G205="","",IF(G205&lt;0,"期限超過",IF(G205&lt;=30,"期限切迫","有効")))</f>
        <v/>
      </c>
      <c r="I205" s="29" t="n"/>
      <c r="J205" s="9" t="n"/>
    </row>
  </sheetData>
  <autoFilter ref="A5:J205"/>
  <mergeCells count="2">
    <mergeCell ref="A1:J1"/>
    <mergeCell ref="A2:J3"/>
  </mergeCells>
  <conditionalFormatting sqref="G6:H205">
    <cfRule type="expression" priority="1" dxfId="0">
      <formula>=$H6="期限超過"</formula>
    </cfRule>
    <cfRule type="expression" priority="2" dxfId="1">
      <formula>=$H6="期限切迫"</formula>
    </cfRule>
    <cfRule type="expression" priority="3" dxfId="2">
      <formula>=$H6="有効"</formula>
    </cfRule>
  </conditionalFormatting>
  <conditionalFormatting sqref="I6:I205">
    <cfRule type="expression" priority="4" dxfId="2">
      <formula>=$I6="実施完了"</formula>
    </cfRule>
    <cfRule type="expression" priority="5" dxfId="1">
      <formula>=$I6="進行中"</formula>
    </cfRule>
    <cfRule type="expression" priority="6" dxfId="0">
      <formula>=$I6="未着手"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sqref="D6:D205" showDropDown="0" showInputMessage="0" showErrorMessage="0" allowBlank="1" errorTitle="入力値を確認" error="リスト内の値を選択してください。" promptTitle="選択入力" prompt="リストから選択してください" type="list">
      <formula1>=FrequencyList</formula1>
    </dataValidation>
    <dataValidation sqref="I6:I205" showDropDown="0" showInputMessage="0" showErrorMessage="0" allowBlank="1" errorTitle="入力値を確認" error="リスト内の値を選択してください。" promptTitle="選択入力" prompt="リストから選択してください" type="list">
      <formula1>=ImplementationStatusList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8" customWidth="1" min="1" max="1"/>
    <col width="38" customWidth="1" min="2" max="2"/>
    <col width="22" customWidth="1" min="3" max="3"/>
    <col width="47" customWidth="1" min="4" max="4"/>
    <col width="18" customWidth="1" min="5" max="5"/>
    <col width="13" customWidth="1" min="6" max="6"/>
    <col width="10" customWidth="1" min="7" max="7"/>
    <col width="10" customWidth="1" min="8" max="8"/>
  </cols>
  <sheetData>
    <row r="1" ht="38" customHeight="1">
      <c r="A1" s="1" t="inlineStr">
        <is>
          <t>是正対応ログ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監査や期限超過で指摘された事項について、是正期限・完了日・進捗を管理します。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/>
    <row r="5" ht="28" customHeight="1">
      <c r="A5" s="4" t="inlineStr">
        <is>
          <t>指摘No</t>
        </is>
      </c>
      <c r="B5" s="4" t="inlineStr">
        <is>
          <t>指摘・不適合内容</t>
        </is>
      </c>
      <c r="C5" s="4" t="inlineStr">
        <is>
          <t>関連する許認可/法令</t>
        </is>
      </c>
      <c r="D5" s="4" t="inlineStr">
        <is>
          <t>対策内容</t>
        </is>
      </c>
      <c r="E5" s="4" t="inlineStr">
        <is>
          <t>担当部署/担当者</t>
        </is>
      </c>
      <c r="F5" s="4" t="inlineStr">
        <is>
          <t>是正期限</t>
        </is>
      </c>
      <c r="G5" s="4" t="inlineStr">
        <is>
          <t>完了日</t>
        </is>
      </c>
      <c r="H5" s="4" t="inlineStr">
        <is>
          <t>進捗</t>
        </is>
      </c>
    </row>
    <row r="6" ht="21" customHeight="1">
      <c r="A6" s="28" t="inlineStr">
        <is>
          <t>CA-001</t>
        </is>
      </c>
      <c r="B6" s="9" t="inlineStr">
        <is>
          <t>有機溶剤作業主任者選任届の期限超過</t>
        </is>
      </c>
      <c r="C6" s="9" t="inlineStr">
        <is>
          <t>LIC-003</t>
        </is>
      </c>
      <c r="D6" s="9" t="inlineStr">
        <is>
          <t>届出書類を再確認し、管轄署へ提出する</t>
        </is>
      </c>
      <c r="E6" s="9" t="inlineStr">
        <is>
          <t>製造部 / 鈴木</t>
        </is>
      </c>
      <c r="F6" s="30" t="n">
        <v>46195</v>
      </c>
      <c r="G6" s="30" t="n"/>
      <c r="H6" s="29" t="inlineStr">
        <is>
          <t>進行中</t>
        </is>
      </c>
    </row>
    <row r="7" ht="21" customHeight="1">
      <c r="A7" s="28" t="inlineStr">
        <is>
          <t>CA-002</t>
        </is>
      </c>
      <c r="B7" s="9" t="inlineStr">
        <is>
          <t>ストレスチェック実施期限の超過</t>
        </is>
      </c>
      <c r="C7" s="9" t="inlineStr">
        <is>
          <t>CMP-003</t>
        </is>
      </c>
      <c r="D7" s="9" t="inlineStr">
        <is>
          <t>人事部と実施日程を確定し、対象者へ通知する</t>
        </is>
      </c>
      <c r="E7" s="9" t="inlineStr">
        <is>
          <t>人事部 / 佐々木</t>
        </is>
      </c>
      <c r="F7" s="30" t="n">
        <v>46202</v>
      </c>
      <c r="G7" s="30" t="n"/>
      <c r="H7" s="29" t="inlineStr">
        <is>
          <t>未着手</t>
        </is>
      </c>
    </row>
    <row r="8" ht="21" customHeight="1">
      <c r="A8" s="28" t="inlineStr">
        <is>
          <t>CA-003</t>
        </is>
      </c>
      <c r="B8" s="9" t="inlineStr">
        <is>
          <t>消防設備点検の事前準備不足</t>
        </is>
      </c>
      <c r="C8" s="9" t="inlineStr">
        <is>
          <t>CMP-002</t>
        </is>
      </c>
      <c r="D8" s="9" t="inlineStr">
        <is>
          <t>点検業者と年間スケジュールを再調整する</t>
        </is>
      </c>
      <c r="E8" s="9" t="inlineStr">
        <is>
          <t>総務部 / 高橋</t>
        </is>
      </c>
      <c r="F8" s="30" t="n">
        <v>46233</v>
      </c>
      <c r="G8" s="30" t="n"/>
      <c r="H8" s="29" t="inlineStr">
        <is>
          <t>進行中</t>
        </is>
      </c>
    </row>
    <row r="9" ht="21" customHeight="1">
      <c r="A9" s="28" t="n"/>
      <c r="B9" s="9" t="n"/>
      <c r="C9" s="9" t="n"/>
      <c r="D9" s="9" t="n"/>
      <c r="E9" s="9" t="n"/>
      <c r="F9" s="30" t="n"/>
      <c r="G9" s="30" t="n"/>
      <c r="H9" s="29" t="n"/>
    </row>
    <row r="10" ht="21" customHeight="1">
      <c r="A10" s="28" t="n"/>
      <c r="B10" s="9" t="n"/>
      <c r="C10" s="9" t="n"/>
      <c r="D10" s="9" t="n"/>
      <c r="E10" s="9" t="n"/>
      <c r="F10" s="30" t="n"/>
      <c r="G10" s="30" t="n"/>
      <c r="H10" s="29" t="n"/>
    </row>
    <row r="11" ht="21" customHeight="1">
      <c r="A11" s="28" t="n"/>
      <c r="B11" s="9" t="n"/>
      <c r="C11" s="9" t="n"/>
      <c r="D11" s="9" t="n"/>
      <c r="E11" s="9" t="n"/>
      <c r="F11" s="30" t="n"/>
      <c r="G11" s="30" t="n"/>
      <c r="H11" s="29" t="n"/>
    </row>
    <row r="12" ht="21" customHeight="1">
      <c r="A12" s="28" t="n"/>
      <c r="B12" s="9" t="n"/>
      <c r="C12" s="9" t="n"/>
      <c r="D12" s="9" t="n"/>
      <c r="E12" s="9" t="n"/>
      <c r="F12" s="30" t="n"/>
      <c r="G12" s="30" t="n"/>
      <c r="H12" s="29" t="n"/>
    </row>
    <row r="13" ht="21" customHeight="1">
      <c r="A13" s="28" t="n"/>
      <c r="B13" s="9" t="n"/>
      <c r="C13" s="9" t="n"/>
      <c r="D13" s="9" t="n"/>
      <c r="E13" s="9" t="n"/>
      <c r="F13" s="30" t="n"/>
      <c r="G13" s="30" t="n"/>
      <c r="H13" s="29" t="n"/>
    </row>
    <row r="14" ht="21" customHeight="1">
      <c r="A14" s="28" t="n"/>
      <c r="B14" s="9" t="n"/>
      <c r="C14" s="9" t="n"/>
      <c r="D14" s="9" t="n"/>
      <c r="E14" s="9" t="n"/>
      <c r="F14" s="30" t="n"/>
      <c r="G14" s="30" t="n"/>
      <c r="H14" s="29" t="n"/>
    </row>
    <row r="15" ht="21" customHeight="1">
      <c r="A15" s="28" t="n"/>
      <c r="B15" s="9" t="n"/>
      <c r="C15" s="9" t="n"/>
      <c r="D15" s="9" t="n"/>
      <c r="E15" s="9" t="n"/>
      <c r="F15" s="30" t="n"/>
      <c r="G15" s="30" t="n"/>
      <c r="H15" s="29" t="n"/>
    </row>
    <row r="16" ht="21" customHeight="1">
      <c r="A16" s="28" t="n"/>
      <c r="B16" s="9" t="n"/>
      <c r="C16" s="9" t="n"/>
      <c r="D16" s="9" t="n"/>
      <c r="E16" s="9" t="n"/>
      <c r="F16" s="30" t="n"/>
      <c r="G16" s="30" t="n"/>
      <c r="H16" s="29" t="n"/>
    </row>
    <row r="17" ht="21" customHeight="1">
      <c r="A17" s="28" t="n"/>
      <c r="B17" s="9" t="n"/>
      <c r="C17" s="9" t="n"/>
      <c r="D17" s="9" t="n"/>
      <c r="E17" s="9" t="n"/>
      <c r="F17" s="30" t="n"/>
      <c r="G17" s="30" t="n"/>
      <c r="H17" s="29" t="n"/>
    </row>
    <row r="18" ht="21" customHeight="1">
      <c r="A18" s="28" t="n"/>
      <c r="B18" s="9" t="n"/>
      <c r="C18" s="9" t="n"/>
      <c r="D18" s="9" t="n"/>
      <c r="E18" s="9" t="n"/>
      <c r="F18" s="30" t="n"/>
      <c r="G18" s="30" t="n"/>
      <c r="H18" s="29" t="n"/>
    </row>
    <row r="19" ht="21" customHeight="1">
      <c r="A19" s="28" t="n"/>
      <c r="B19" s="9" t="n"/>
      <c r="C19" s="9" t="n"/>
      <c r="D19" s="9" t="n"/>
      <c r="E19" s="9" t="n"/>
      <c r="F19" s="30" t="n"/>
      <c r="G19" s="30" t="n"/>
      <c r="H19" s="29" t="n"/>
    </row>
    <row r="20" ht="21" customHeight="1">
      <c r="A20" s="28" t="n"/>
      <c r="B20" s="9" t="n"/>
      <c r="C20" s="9" t="n"/>
      <c r="D20" s="9" t="n"/>
      <c r="E20" s="9" t="n"/>
      <c r="F20" s="30" t="n"/>
      <c r="G20" s="30" t="n"/>
      <c r="H20" s="29" t="n"/>
    </row>
    <row r="21" ht="21" customHeight="1">
      <c r="A21" s="28" t="n"/>
      <c r="B21" s="9" t="n"/>
      <c r="C21" s="9" t="n"/>
      <c r="D21" s="9" t="n"/>
      <c r="E21" s="9" t="n"/>
      <c r="F21" s="30" t="n"/>
      <c r="G21" s="30" t="n"/>
      <c r="H21" s="29" t="n"/>
    </row>
    <row r="22" ht="21" customHeight="1">
      <c r="A22" s="28" t="n"/>
      <c r="B22" s="9" t="n"/>
      <c r="C22" s="9" t="n"/>
      <c r="D22" s="9" t="n"/>
      <c r="E22" s="9" t="n"/>
      <c r="F22" s="30" t="n"/>
      <c r="G22" s="30" t="n"/>
      <c r="H22" s="29" t="n"/>
    </row>
    <row r="23" ht="21" customHeight="1">
      <c r="A23" s="28" t="n"/>
      <c r="B23" s="9" t="n"/>
      <c r="C23" s="9" t="n"/>
      <c r="D23" s="9" t="n"/>
      <c r="E23" s="9" t="n"/>
      <c r="F23" s="30" t="n"/>
      <c r="G23" s="30" t="n"/>
      <c r="H23" s="29" t="n"/>
    </row>
    <row r="24" ht="21" customHeight="1">
      <c r="A24" s="28" t="n"/>
      <c r="B24" s="9" t="n"/>
      <c r="C24" s="9" t="n"/>
      <c r="D24" s="9" t="n"/>
      <c r="E24" s="9" t="n"/>
      <c r="F24" s="30" t="n"/>
      <c r="G24" s="30" t="n"/>
      <c r="H24" s="29" t="n"/>
    </row>
    <row r="25" ht="21" customHeight="1">
      <c r="A25" s="28" t="n"/>
      <c r="B25" s="9" t="n"/>
      <c r="C25" s="9" t="n"/>
      <c r="D25" s="9" t="n"/>
      <c r="E25" s="9" t="n"/>
      <c r="F25" s="30" t="n"/>
      <c r="G25" s="30" t="n"/>
      <c r="H25" s="29" t="n"/>
    </row>
    <row r="26" ht="21" customHeight="1">
      <c r="A26" s="28" t="n"/>
      <c r="B26" s="9" t="n"/>
      <c r="C26" s="9" t="n"/>
      <c r="D26" s="9" t="n"/>
      <c r="E26" s="9" t="n"/>
      <c r="F26" s="30" t="n"/>
      <c r="G26" s="30" t="n"/>
      <c r="H26" s="29" t="n"/>
    </row>
    <row r="27" ht="21" customHeight="1">
      <c r="A27" s="28" t="n"/>
      <c r="B27" s="9" t="n"/>
      <c r="C27" s="9" t="n"/>
      <c r="D27" s="9" t="n"/>
      <c r="E27" s="9" t="n"/>
      <c r="F27" s="30" t="n"/>
      <c r="G27" s="30" t="n"/>
      <c r="H27" s="29" t="n"/>
    </row>
    <row r="28" ht="21" customHeight="1">
      <c r="A28" s="28" t="n"/>
      <c r="B28" s="9" t="n"/>
      <c r="C28" s="9" t="n"/>
      <c r="D28" s="9" t="n"/>
      <c r="E28" s="9" t="n"/>
      <c r="F28" s="30" t="n"/>
      <c r="G28" s="30" t="n"/>
      <c r="H28" s="29" t="n"/>
    </row>
    <row r="29" ht="21" customHeight="1">
      <c r="A29" s="28" t="n"/>
      <c r="B29" s="9" t="n"/>
      <c r="C29" s="9" t="n"/>
      <c r="D29" s="9" t="n"/>
      <c r="E29" s="9" t="n"/>
      <c r="F29" s="30" t="n"/>
      <c r="G29" s="30" t="n"/>
      <c r="H29" s="29" t="n"/>
    </row>
    <row r="30" ht="21" customHeight="1">
      <c r="A30" s="28" t="n"/>
      <c r="B30" s="9" t="n"/>
      <c r="C30" s="9" t="n"/>
      <c r="D30" s="9" t="n"/>
      <c r="E30" s="9" t="n"/>
      <c r="F30" s="30" t="n"/>
      <c r="G30" s="30" t="n"/>
      <c r="H30" s="29" t="n"/>
    </row>
    <row r="31" ht="21" customHeight="1">
      <c r="A31" s="28" t="n"/>
      <c r="B31" s="9" t="n"/>
      <c r="C31" s="9" t="n"/>
      <c r="D31" s="9" t="n"/>
      <c r="E31" s="9" t="n"/>
      <c r="F31" s="30" t="n"/>
      <c r="G31" s="30" t="n"/>
      <c r="H31" s="29" t="n"/>
    </row>
    <row r="32" ht="21" customHeight="1">
      <c r="A32" s="28" t="n"/>
      <c r="B32" s="9" t="n"/>
      <c r="C32" s="9" t="n"/>
      <c r="D32" s="9" t="n"/>
      <c r="E32" s="9" t="n"/>
      <c r="F32" s="30" t="n"/>
      <c r="G32" s="30" t="n"/>
      <c r="H32" s="29" t="n"/>
    </row>
    <row r="33" ht="21" customHeight="1">
      <c r="A33" s="28" t="n"/>
      <c r="B33" s="9" t="n"/>
      <c r="C33" s="9" t="n"/>
      <c r="D33" s="9" t="n"/>
      <c r="E33" s="9" t="n"/>
      <c r="F33" s="30" t="n"/>
      <c r="G33" s="30" t="n"/>
      <c r="H33" s="29" t="n"/>
    </row>
    <row r="34" ht="21" customHeight="1">
      <c r="A34" s="28" t="n"/>
      <c r="B34" s="9" t="n"/>
      <c r="C34" s="9" t="n"/>
      <c r="D34" s="9" t="n"/>
      <c r="E34" s="9" t="n"/>
      <c r="F34" s="30" t="n"/>
      <c r="G34" s="30" t="n"/>
      <c r="H34" s="29" t="n"/>
    </row>
    <row r="35" ht="21" customHeight="1">
      <c r="A35" s="28" t="n"/>
      <c r="B35" s="9" t="n"/>
      <c r="C35" s="9" t="n"/>
      <c r="D35" s="9" t="n"/>
      <c r="E35" s="9" t="n"/>
      <c r="F35" s="30" t="n"/>
      <c r="G35" s="30" t="n"/>
      <c r="H35" s="29" t="n"/>
    </row>
    <row r="36" ht="21" customHeight="1">
      <c r="A36" s="28" t="n"/>
      <c r="B36" s="9" t="n"/>
      <c r="C36" s="9" t="n"/>
      <c r="D36" s="9" t="n"/>
      <c r="E36" s="9" t="n"/>
      <c r="F36" s="30" t="n"/>
      <c r="G36" s="30" t="n"/>
      <c r="H36" s="29" t="n"/>
    </row>
    <row r="37" ht="21" customHeight="1">
      <c r="A37" s="28" t="n"/>
      <c r="B37" s="9" t="n"/>
      <c r="C37" s="9" t="n"/>
      <c r="D37" s="9" t="n"/>
      <c r="E37" s="9" t="n"/>
      <c r="F37" s="30" t="n"/>
      <c r="G37" s="30" t="n"/>
      <c r="H37" s="29" t="n"/>
    </row>
    <row r="38" ht="21" customHeight="1">
      <c r="A38" s="28" t="n"/>
      <c r="B38" s="9" t="n"/>
      <c r="C38" s="9" t="n"/>
      <c r="D38" s="9" t="n"/>
      <c r="E38" s="9" t="n"/>
      <c r="F38" s="30" t="n"/>
      <c r="G38" s="30" t="n"/>
      <c r="H38" s="29" t="n"/>
    </row>
    <row r="39" ht="21" customHeight="1">
      <c r="A39" s="28" t="n"/>
      <c r="B39" s="9" t="n"/>
      <c r="C39" s="9" t="n"/>
      <c r="D39" s="9" t="n"/>
      <c r="E39" s="9" t="n"/>
      <c r="F39" s="30" t="n"/>
      <c r="G39" s="30" t="n"/>
      <c r="H39" s="29" t="n"/>
    </row>
    <row r="40" ht="21" customHeight="1">
      <c r="A40" s="28" t="n"/>
      <c r="B40" s="9" t="n"/>
      <c r="C40" s="9" t="n"/>
      <c r="D40" s="9" t="n"/>
      <c r="E40" s="9" t="n"/>
      <c r="F40" s="30" t="n"/>
      <c r="G40" s="30" t="n"/>
      <c r="H40" s="29" t="n"/>
    </row>
    <row r="41" ht="21" customHeight="1">
      <c r="A41" s="28" t="n"/>
      <c r="B41" s="9" t="n"/>
      <c r="C41" s="9" t="n"/>
      <c r="D41" s="9" t="n"/>
      <c r="E41" s="9" t="n"/>
      <c r="F41" s="30" t="n"/>
      <c r="G41" s="30" t="n"/>
      <c r="H41" s="29" t="n"/>
    </row>
    <row r="42" ht="21" customHeight="1">
      <c r="A42" s="28" t="n"/>
      <c r="B42" s="9" t="n"/>
      <c r="C42" s="9" t="n"/>
      <c r="D42" s="9" t="n"/>
      <c r="E42" s="9" t="n"/>
      <c r="F42" s="30" t="n"/>
      <c r="G42" s="30" t="n"/>
      <c r="H42" s="29" t="n"/>
    </row>
    <row r="43" ht="21" customHeight="1">
      <c r="A43" s="28" t="n"/>
      <c r="B43" s="9" t="n"/>
      <c r="C43" s="9" t="n"/>
      <c r="D43" s="9" t="n"/>
      <c r="E43" s="9" t="n"/>
      <c r="F43" s="30" t="n"/>
      <c r="G43" s="30" t="n"/>
      <c r="H43" s="29" t="n"/>
    </row>
    <row r="44" ht="21" customHeight="1">
      <c r="A44" s="28" t="n"/>
      <c r="B44" s="9" t="n"/>
      <c r="C44" s="9" t="n"/>
      <c r="D44" s="9" t="n"/>
      <c r="E44" s="9" t="n"/>
      <c r="F44" s="30" t="n"/>
      <c r="G44" s="30" t="n"/>
      <c r="H44" s="29" t="n"/>
    </row>
    <row r="45" ht="21" customHeight="1">
      <c r="A45" s="28" t="n"/>
      <c r="B45" s="9" t="n"/>
      <c r="C45" s="9" t="n"/>
      <c r="D45" s="9" t="n"/>
      <c r="E45" s="9" t="n"/>
      <c r="F45" s="30" t="n"/>
      <c r="G45" s="30" t="n"/>
      <c r="H45" s="29" t="n"/>
    </row>
    <row r="46" ht="21" customHeight="1">
      <c r="A46" s="28" t="n"/>
      <c r="B46" s="9" t="n"/>
      <c r="C46" s="9" t="n"/>
      <c r="D46" s="9" t="n"/>
      <c r="E46" s="9" t="n"/>
      <c r="F46" s="30" t="n"/>
      <c r="G46" s="30" t="n"/>
      <c r="H46" s="29" t="n"/>
    </row>
    <row r="47" ht="21" customHeight="1">
      <c r="A47" s="28" t="n"/>
      <c r="B47" s="9" t="n"/>
      <c r="C47" s="9" t="n"/>
      <c r="D47" s="9" t="n"/>
      <c r="E47" s="9" t="n"/>
      <c r="F47" s="30" t="n"/>
      <c r="G47" s="30" t="n"/>
      <c r="H47" s="29" t="n"/>
    </row>
    <row r="48" ht="21" customHeight="1">
      <c r="A48" s="28" t="n"/>
      <c r="B48" s="9" t="n"/>
      <c r="C48" s="9" t="n"/>
      <c r="D48" s="9" t="n"/>
      <c r="E48" s="9" t="n"/>
      <c r="F48" s="30" t="n"/>
      <c r="G48" s="30" t="n"/>
      <c r="H48" s="29" t="n"/>
    </row>
    <row r="49" ht="21" customHeight="1">
      <c r="A49" s="28" t="n"/>
      <c r="B49" s="9" t="n"/>
      <c r="C49" s="9" t="n"/>
      <c r="D49" s="9" t="n"/>
      <c r="E49" s="9" t="n"/>
      <c r="F49" s="30" t="n"/>
      <c r="G49" s="30" t="n"/>
      <c r="H49" s="29" t="n"/>
    </row>
    <row r="50" ht="21" customHeight="1">
      <c r="A50" s="28" t="n"/>
      <c r="B50" s="9" t="n"/>
      <c r="C50" s="9" t="n"/>
      <c r="D50" s="9" t="n"/>
      <c r="E50" s="9" t="n"/>
      <c r="F50" s="30" t="n"/>
      <c r="G50" s="30" t="n"/>
      <c r="H50" s="29" t="n"/>
    </row>
    <row r="51" ht="21" customHeight="1">
      <c r="A51" s="28" t="n"/>
      <c r="B51" s="9" t="n"/>
      <c r="C51" s="9" t="n"/>
      <c r="D51" s="9" t="n"/>
      <c r="E51" s="9" t="n"/>
      <c r="F51" s="30" t="n"/>
      <c r="G51" s="30" t="n"/>
      <c r="H51" s="29" t="n"/>
    </row>
    <row r="52" ht="21" customHeight="1">
      <c r="A52" s="28" t="n"/>
      <c r="B52" s="9" t="n"/>
      <c r="C52" s="9" t="n"/>
      <c r="D52" s="9" t="n"/>
      <c r="E52" s="9" t="n"/>
      <c r="F52" s="30" t="n"/>
      <c r="G52" s="30" t="n"/>
      <c r="H52" s="29" t="n"/>
    </row>
    <row r="53" ht="21" customHeight="1">
      <c r="A53" s="28" t="n"/>
      <c r="B53" s="9" t="n"/>
      <c r="C53" s="9" t="n"/>
      <c r="D53" s="9" t="n"/>
      <c r="E53" s="9" t="n"/>
      <c r="F53" s="30" t="n"/>
      <c r="G53" s="30" t="n"/>
      <c r="H53" s="29" t="n"/>
    </row>
    <row r="54" ht="21" customHeight="1">
      <c r="A54" s="28" t="n"/>
      <c r="B54" s="9" t="n"/>
      <c r="C54" s="9" t="n"/>
      <c r="D54" s="9" t="n"/>
      <c r="E54" s="9" t="n"/>
      <c r="F54" s="30" t="n"/>
      <c r="G54" s="30" t="n"/>
      <c r="H54" s="29" t="n"/>
    </row>
    <row r="55" ht="21" customHeight="1">
      <c r="A55" s="28" t="n"/>
      <c r="B55" s="9" t="n"/>
      <c r="C55" s="9" t="n"/>
      <c r="D55" s="9" t="n"/>
      <c r="E55" s="9" t="n"/>
      <c r="F55" s="30" t="n"/>
      <c r="G55" s="30" t="n"/>
      <c r="H55" s="29" t="n"/>
    </row>
    <row r="56" ht="21" customHeight="1">
      <c r="A56" s="28" t="n"/>
      <c r="B56" s="9" t="n"/>
      <c r="C56" s="9" t="n"/>
      <c r="D56" s="9" t="n"/>
      <c r="E56" s="9" t="n"/>
      <c r="F56" s="30" t="n"/>
      <c r="G56" s="30" t="n"/>
      <c r="H56" s="29" t="n"/>
    </row>
    <row r="57" ht="21" customHeight="1">
      <c r="A57" s="28" t="n"/>
      <c r="B57" s="9" t="n"/>
      <c r="C57" s="9" t="n"/>
      <c r="D57" s="9" t="n"/>
      <c r="E57" s="9" t="n"/>
      <c r="F57" s="30" t="n"/>
      <c r="G57" s="30" t="n"/>
      <c r="H57" s="29" t="n"/>
    </row>
    <row r="58" ht="21" customHeight="1">
      <c r="A58" s="28" t="n"/>
      <c r="B58" s="9" t="n"/>
      <c r="C58" s="9" t="n"/>
      <c r="D58" s="9" t="n"/>
      <c r="E58" s="9" t="n"/>
      <c r="F58" s="30" t="n"/>
      <c r="G58" s="30" t="n"/>
      <c r="H58" s="29" t="n"/>
    </row>
    <row r="59" ht="21" customHeight="1">
      <c r="A59" s="28" t="n"/>
      <c r="B59" s="9" t="n"/>
      <c r="C59" s="9" t="n"/>
      <c r="D59" s="9" t="n"/>
      <c r="E59" s="9" t="n"/>
      <c r="F59" s="30" t="n"/>
      <c r="G59" s="30" t="n"/>
      <c r="H59" s="29" t="n"/>
    </row>
    <row r="60" ht="21" customHeight="1">
      <c r="A60" s="28" t="n"/>
      <c r="B60" s="9" t="n"/>
      <c r="C60" s="9" t="n"/>
      <c r="D60" s="9" t="n"/>
      <c r="E60" s="9" t="n"/>
      <c r="F60" s="30" t="n"/>
      <c r="G60" s="30" t="n"/>
      <c r="H60" s="29" t="n"/>
    </row>
    <row r="61" ht="21" customHeight="1">
      <c r="A61" s="28" t="n"/>
      <c r="B61" s="9" t="n"/>
      <c r="C61" s="9" t="n"/>
      <c r="D61" s="9" t="n"/>
      <c r="E61" s="9" t="n"/>
      <c r="F61" s="30" t="n"/>
      <c r="G61" s="30" t="n"/>
      <c r="H61" s="29" t="n"/>
    </row>
    <row r="62" ht="21" customHeight="1">
      <c r="A62" s="28" t="n"/>
      <c r="B62" s="9" t="n"/>
      <c r="C62" s="9" t="n"/>
      <c r="D62" s="9" t="n"/>
      <c r="E62" s="9" t="n"/>
      <c r="F62" s="30" t="n"/>
      <c r="G62" s="30" t="n"/>
      <c r="H62" s="29" t="n"/>
    </row>
    <row r="63" ht="21" customHeight="1">
      <c r="A63" s="28" t="n"/>
      <c r="B63" s="9" t="n"/>
      <c r="C63" s="9" t="n"/>
      <c r="D63" s="9" t="n"/>
      <c r="E63" s="9" t="n"/>
      <c r="F63" s="30" t="n"/>
      <c r="G63" s="30" t="n"/>
      <c r="H63" s="29" t="n"/>
    </row>
    <row r="64" ht="21" customHeight="1">
      <c r="A64" s="28" t="n"/>
      <c r="B64" s="9" t="n"/>
      <c r="C64" s="9" t="n"/>
      <c r="D64" s="9" t="n"/>
      <c r="E64" s="9" t="n"/>
      <c r="F64" s="30" t="n"/>
      <c r="G64" s="30" t="n"/>
      <c r="H64" s="29" t="n"/>
    </row>
    <row r="65" ht="21" customHeight="1">
      <c r="A65" s="28" t="n"/>
      <c r="B65" s="9" t="n"/>
      <c r="C65" s="9" t="n"/>
      <c r="D65" s="9" t="n"/>
      <c r="E65" s="9" t="n"/>
      <c r="F65" s="30" t="n"/>
      <c r="G65" s="30" t="n"/>
      <c r="H65" s="29" t="n"/>
    </row>
    <row r="66" ht="21" customHeight="1">
      <c r="A66" s="28" t="n"/>
      <c r="B66" s="9" t="n"/>
      <c r="C66" s="9" t="n"/>
      <c r="D66" s="9" t="n"/>
      <c r="E66" s="9" t="n"/>
      <c r="F66" s="30" t="n"/>
      <c r="G66" s="30" t="n"/>
      <c r="H66" s="29" t="n"/>
    </row>
    <row r="67" ht="21" customHeight="1">
      <c r="A67" s="28" t="n"/>
      <c r="B67" s="9" t="n"/>
      <c r="C67" s="9" t="n"/>
      <c r="D67" s="9" t="n"/>
      <c r="E67" s="9" t="n"/>
      <c r="F67" s="30" t="n"/>
      <c r="G67" s="30" t="n"/>
      <c r="H67" s="29" t="n"/>
    </row>
    <row r="68" ht="21" customHeight="1">
      <c r="A68" s="28" t="n"/>
      <c r="B68" s="9" t="n"/>
      <c r="C68" s="9" t="n"/>
      <c r="D68" s="9" t="n"/>
      <c r="E68" s="9" t="n"/>
      <c r="F68" s="30" t="n"/>
      <c r="G68" s="30" t="n"/>
      <c r="H68" s="29" t="n"/>
    </row>
    <row r="69" ht="21" customHeight="1">
      <c r="A69" s="28" t="n"/>
      <c r="B69" s="9" t="n"/>
      <c r="C69" s="9" t="n"/>
      <c r="D69" s="9" t="n"/>
      <c r="E69" s="9" t="n"/>
      <c r="F69" s="30" t="n"/>
      <c r="G69" s="30" t="n"/>
      <c r="H69" s="29" t="n"/>
    </row>
    <row r="70" ht="21" customHeight="1">
      <c r="A70" s="28" t="n"/>
      <c r="B70" s="9" t="n"/>
      <c r="C70" s="9" t="n"/>
      <c r="D70" s="9" t="n"/>
      <c r="E70" s="9" t="n"/>
      <c r="F70" s="30" t="n"/>
      <c r="G70" s="30" t="n"/>
      <c r="H70" s="29" t="n"/>
    </row>
    <row r="71" ht="21" customHeight="1">
      <c r="A71" s="28" t="n"/>
      <c r="B71" s="9" t="n"/>
      <c r="C71" s="9" t="n"/>
      <c r="D71" s="9" t="n"/>
      <c r="E71" s="9" t="n"/>
      <c r="F71" s="30" t="n"/>
      <c r="G71" s="30" t="n"/>
      <c r="H71" s="29" t="n"/>
    </row>
    <row r="72" ht="21" customHeight="1">
      <c r="A72" s="28" t="n"/>
      <c r="B72" s="9" t="n"/>
      <c r="C72" s="9" t="n"/>
      <c r="D72" s="9" t="n"/>
      <c r="E72" s="9" t="n"/>
      <c r="F72" s="30" t="n"/>
      <c r="G72" s="30" t="n"/>
      <c r="H72" s="29" t="n"/>
    </row>
    <row r="73" ht="21" customHeight="1">
      <c r="A73" s="28" t="n"/>
      <c r="B73" s="9" t="n"/>
      <c r="C73" s="9" t="n"/>
      <c r="D73" s="9" t="n"/>
      <c r="E73" s="9" t="n"/>
      <c r="F73" s="30" t="n"/>
      <c r="G73" s="30" t="n"/>
      <c r="H73" s="29" t="n"/>
    </row>
    <row r="74" ht="21" customHeight="1">
      <c r="A74" s="28" t="n"/>
      <c r="B74" s="9" t="n"/>
      <c r="C74" s="9" t="n"/>
      <c r="D74" s="9" t="n"/>
      <c r="E74" s="9" t="n"/>
      <c r="F74" s="30" t="n"/>
      <c r="G74" s="30" t="n"/>
      <c r="H74" s="29" t="n"/>
    </row>
    <row r="75" ht="21" customHeight="1">
      <c r="A75" s="28" t="n"/>
      <c r="B75" s="9" t="n"/>
      <c r="C75" s="9" t="n"/>
      <c r="D75" s="9" t="n"/>
      <c r="E75" s="9" t="n"/>
      <c r="F75" s="30" t="n"/>
      <c r="G75" s="30" t="n"/>
      <c r="H75" s="29" t="n"/>
    </row>
    <row r="76" ht="21" customHeight="1">
      <c r="A76" s="28" t="n"/>
      <c r="B76" s="9" t="n"/>
      <c r="C76" s="9" t="n"/>
      <c r="D76" s="9" t="n"/>
      <c r="E76" s="9" t="n"/>
      <c r="F76" s="30" t="n"/>
      <c r="G76" s="30" t="n"/>
      <c r="H76" s="29" t="n"/>
    </row>
    <row r="77" ht="21" customHeight="1">
      <c r="A77" s="28" t="n"/>
      <c r="B77" s="9" t="n"/>
      <c r="C77" s="9" t="n"/>
      <c r="D77" s="9" t="n"/>
      <c r="E77" s="9" t="n"/>
      <c r="F77" s="30" t="n"/>
      <c r="G77" s="30" t="n"/>
      <c r="H77" s="29" t="n"/>
    </row>
    <row r="78" ht="21" customHeight="1">
      <c r="A78" s="28" t="n"/>
      <c r="B78" s="9" t="n"/>
      <c r="C78" s="9" t="n"/>
      <c r="D78" s="9" t="n"/>
      <c r="E78" s="9" t="n"/>
      <c r="F78" s="30" t="n"/>
      <c r="G78" s="30" t="n"/>
      <c r="H78" s="29" t="n"/>
    </row>
    <row r="79" ht="21" customHeight="1">
      <c r="A79" s="28" t="n"/>
      <c r="B79" s="9" t="n"/>
      <c r="C79" s="9" t="n"/>
      <c r="D79" s="9" t="n"/>
      <c r="E79" s="9" t="n"/>
      <c r="F79" s="30" t="n"/>
      <c r="G79" s="30" t="n"/>
      <c r="H79" s="29" t="n"/>
    </row>
    <row r="80" ht="21" customHeight="1">
      <c r="A80" s="28" t="n"/>
      <c r="B80" s="9" t="n"/>
      <c r="C80" s="9" t="n"/>
      <c r="D80" s="9" t="n"/>
      <c r="E80" s="9" t="n"/>
      <c r="F80" s="30" t="n"/>
      <c r="G80" s="30" t="n"/>
      <c r="H80" s="29" t="n"/>
    </row>
    <row r="81" ht="21" customHeight="1">
      <c r="A81" s="28" t="n"/>
      <c r="B81" s="9" t="n"/>
      <c r="C81" s="9" t="n"/>
      <c r="D81" s="9" t="n"/>
      <c r="E81" s="9" t="n"/>
      <c r="F81" s="30" t="n"/>
      <c r="G81" s="30" t="n"/>
      <c r="H81" s="29" t="n"/>
    </row>
    <row r="82" ht="21" customHeight="1">
      <c r="A82" s="28" t="n"/>
      <c r="B82" s="9" t="n"/>
      <c r="C82" s="9" t="n"/>
      <c r="D82" s="9" t="n"/>
      <c r="E82" s="9" t="n"/>
      <c r="F82" s="30" t="n"/>
      <c r="G82" s="30" t="n"/>
      <c r="H82" s="29" t="n"/>
    </row>
    <row r="83" ht="21" customHeight="1">
      <c r="A83" s="28" t="n"/>
      <c r="B83" s="9" t="n"/>
      <c r="C83" s="9" t="n"/>
      <c r="D83" s="9" t="n"/>
      <c r="E83" s="9" t="n"/>
      <c r="F83" s="30" t="n"/>
      <c r="G83" s="30" t="n"/>
      <c r="H83" s="29" t="n"/>
    </row>
    <row r="84" ht="21" customHeight="1">
      <c r="A84" s="28" t="n"/>
      <c r="B84" s="9" t="n"/>
      <c r="C84" s="9" t="n"/>
      <c r="D84" s="9" t="n"/>
      <c r="E84" s="9" t="n"/>
      <c r="F84" s="30" t="n"/>
      <c r="G84" s="30" t="n"/>
      <c r="H84" s="29" t="n"/>
    </row>
    <row r="85" ht="21" customHeight="1">
      <c r="A85" s="28" t="n"/>
      <c r="B85" s="9" t="n"/>
      <c r="C85" s="9" t="n"/>
      <c r="D85" s="9" t="n"/>
      <c r="E85" s="9" t="n"/>
      <c r="F85" s="30" t="n"/>
      <c r="G85" s="30" t="n"/>
      <c r="H85" s="29" t="n"/>
    </row>
    <row r="86" ht="21" customHeight="1">
      <c r="A86" s="28" t="n"/>
      <c r="B86" s="9" t="n"/>
      <c r="C86" s="9" t="n"/>
      <c r="D86" s="9" t="n"/>
      <c r="E86" s="9" t="n"/>
      <c r="F86" s="30" t="n"/>
      <c r="G86" s="30" t="n"/>
      <c r="H86" s="29" t="n"/>
    </row>
    <row r="87" ht="21" customHeight="1">
      <c r="A87" s="28" t="n"/>
      <c r="B87" s="9" t="n"/>
      <c r="C87" s="9" t="n"/>
      <c r="D87" s="9" t="n"/>
      <c r="E87" s="9" t="n"/>
      <c r="F87" s="30" t="n"/>
      <c r="G87" s="30" t="n"/>
      <c r="H87" s="29" t="n"/>
    </row>
    <row r="88" ht="21" customHeight="1">
      <c r="A88" s="28" t="n"/>
      <c r="B88" s="9" t="n"/>
      <c r="C88" s="9" t="n"/>
      <c r="D88" s="9" t="n"/>
      <c r="E88" s="9" t="n"/>
      <c r="F88" s="30" t="n"/>
      <c r="G88" s="30" t="n"/>
      <c r="H88" s="29" t="n"/>
    </row>
    <row r="89" ht="21" customHeight="1">
      <c r="A89" s="28" t="n"/>
      <c r="B89" s="9" t="n"/>
      <c r="C89" s="9" t="n"/>
      <c r="D89" s="9" t="n"/>
      <c r="E89" s="9" t="n"/>
      <c r="F89" s="30" t="n"/>
      <c r="G89" s="30" t="n"/>
      <c r="H89" s="29" t="n"/>
    </row>
    <row r="90" ht="21" customHeight="1">
      <c r="A90" s="28" t="n"/>
      <c r="B90" s="9" t="n"/>
      <c r="C90" s="9" t="n"/>
      <c r="D90" s="9" t="n"/>
      <c r="E90" s="9" t="n"/>
      <c r="F90" s="30" t="n"/>
      <c r="G90" s="30" t="n"/>
      <c r="H90" s="29" t="n"/>
    </row>
    <row r="91" ht="21" customHeight="1">
      <c r="A91" s="28" t="n"/>
      <c r="B91" s="9" t="n"/>
      <c r="C91" s="9" t="n"/>
      <c r="D91" s="9" t="n"/>
      <c r="E91" s="9" t="n"/>
      <c r="F91" s="30" t="n"/>
      <c r="G91" s="30" t="n"/>
      <c r="H91" s="29" t="n"/>
    </row>
    <row r="92" ht="21" customHeight="1">
      <c r="A92" s="28" t="n"/>
      <c r="B92" s="9" t="n"/>
      <c r="C92" s="9" t="n"/>
      <c r="D92" s="9" t="n"/>
      <c r="E92" s="9" t="n"/>
      <c r="F92" s="30" t="n"/>
      <c r="G92" s="30" t="n"/>
      <c r="H92" s="29" t="n"/>
    </row>
    <row r="93" ht="21" customHeight="1">
      <c r="A93" s="28" t="n"/>
      <c r="B93" s="9" t="n"/>
      <c r="C93" s="9" t="n"/>
      <c r="D93" s="9" t="n"/>
      <c r="E93" s="9" t="n"/>
      <c r="F93" s="30" t="n"/>
      <c r="G93" s="30" t="n"/>
      <c r="H93" s="29" t="n"/>
    </row>
    <row r="94" ht="21" customHeight="1">
      <c r="A94" s="28" t="n"/>
      <c r="B94" s="9" t="n"/>
      <c r="C94" s="9" t="n"/>
      <c r="D94" s="9" t="n"/>
      <c r="E94" s="9" t="n"/>
      <c r="F94" s="30" t="n"/>
      <c r="G94" s="30" t="n"/>
      <c r="H94" s="29" t="n"/>
    </row>
    <row r="95" ht="21" customHeight="1">
      <c r="A95" s="28" t="n"/>
      <c r="B95" s="9" t="n"/>
      <c r="C95" s="9" t="n"/>
      <c r="D95" s="9" t="n"/>
      <c r="E95" s="9" t="n"/>
      <c r="F95" s="30" t="n"/>
      <c r="G95" s="30" t="n"/>
      <c r="H95" s="29" t="n"/>
    </row>
    <row r="96" ht="21" customHeight="1">
      <c r="A96" s="28" t="n"/>
      <c r="B96" s="9" t="n"/>
      <c r="C96" s="9" t="n"/>
      <c r="D96" s="9" t="n"/>
      <c r="E96" s="9" t="n"/>
      <c r="F96" s="30" t="n"/>
      <c r="G96" s="30" t="n"/>
      <c r="H96" s="29" t="n"/>
    </row>
    <row r="97" ht="21" customHeight="1">
      <c r="A97" s="28" t="n"/>
      <c r="B97" s="9" t="n"/>
      <c r="C97" s="9" t="n"/>
      <c r="D97" s="9" t="n"/>
      <c r="E97" s="9" t="n"/>
      <c r="F97" s="30" t="n"/>
      <c r="G97" s="30" t="n"/>
      <c r="H97" s="29" t="n"/>
    </row>
    <row r="98" ht="21" customHeight="1">
      <c r="A98" s="28" t="n"/>
      <c r="B98" s="9" t="n"/>
      <c r="C98" s="9" t="n"/>
      <c r="D98" s="9" t="n"/>
      <c r="E98" s="9" t="n"/>
      <c r="F98" s="30" t="n"/>
      <c r="G98" s="30" t="n"/>
      <c r="H98" s="29" t="n"/>
    </row>
    <row r="99" ht="21" customHeight="1">
      <c r="A99" s="28" t="n"/>
      <c r="B99" s="9" t="n"/>
      <c r="C99" s="9" t="n"/>
      <c r="D99" s="9" t="n"/>
      <c r="E99" s="9" t="n"/>
      <c r="F99" s="30" t="n"/>
      <c r="G99" s="30" t="n"/>
      <c r="H99" s="29" t="n"/>
    </row>
    <row r="100" ht="21" customHeight="1">
      <c r="A100" s="28" t="n"/>
      <c r="B100" s="9" t="n"/>
      <c r="C100" s="9" t="n"/>
      <c r="D100" s="9" t="n"/>
      <c r="E100" s="9" t="n"/>
      <c r="F100" s="30" t="n"/>
      <c r="G100" s="30" t="n"/>
      <c r="H100" s="29" t="n"/>
    </row>
    <row r="101" ht="21" customHeight="1">
      <c r="A101" s="28" t="n"/>
      <c r="B101" s="9" t="n"/>
      <c r="C101" s="9" t="n"/>
      <c r="D101" s="9" t="n"/>
      <c r="E101" s="9" t="n"/>
      <c r="F101" s="30" t="n"/>
      <c r="G101" s="30" t="n"/>
      <c r="H101" s="29" t="n"/>
    </row>
    <row r="102" ht="21" customHeight="1">
      <c r="A102" s="28" t="n"/>
      <c r="B102" s="9" t="n"/>
      <c r="C102" s="9" t="n"/>
      <c r="D102" s="9" t="n"/>
      <c r="E102" s="9" t="n"/>
      <c r="F102" s="30" t="n"/>
      <c r="G102" s="30" t="n"/>
      <c r="H102" s="29" t="n"/>
    </row>
    <row r="103" ht="21" customHeight="1">
      <c r="A103" s="28" t="n"/>
      <c r="B103" s="9" t="n"/>
      <c r="C103" s="9" t="n"/>
      <c r="D103" s="9" t="n"/>
      <c r="E103" s="9" t="n"/>
      <c r="F103" s="30" t="n"/>
      <c r="G103" s="30" t="n"/>
      <c r="H103" s="29" t="n"/>
    </row>
    <row r="104" ht="21" customHeight="1">
      <c r="A104" s="28" t="n"/>
      <c r="B104" s="9" t="n"/>
      <c r="C104" s="9" t="n"/>
      <c r="D104" s="9" t="n"/>
      <c r="E104" s="9" t="n"/>
      <c r="F104" s="30" t="n"/>
      <c r="G104" s="30" t="n"/>
      <c r="H104" s="29" t="n"/>
    </row>
    <row r="105" ht="21" customHeight="1">
      <c r="A105" s="28" t="n"/>
      <c r="B105" s="9" t="n"/>
      <c r="C105" s="9" t="n"/>
      <c r="D105" s="9" t="n"/>
      <c r="E105" s="9" t="n"/>
      <c r="F105" s="30" t="n"/>
      <c r="G105" s="30" t="n"/>
      <c r="H105" s="29" t="n"/>
    </row>
    <row r="106" ht="21" customHeight="1">
      <c r="A106" s="28" t="n"/>
      <c r="B106" s="9" t="n"/>
      <c r="C106" s="9" t="n"/>
      <c r="D106" s="9" t="n"/>
      <c r="E106" s="9" t="n"/>
      <c r="F106" s="30" t="n"/>
      <c r="G106" s="30" t="n"/>
      <c r="H106" s="29" t="n"/>
    </row>
    <row r="107" ht="21" customHeight="1">
      <c r="A107" s="28" t="n"/>
      <c r="B107" s="9" t="n"/>
      <c r="C107" s="9" t="n"/>
      <c r="D107" s="9" t="n"/>
      <c r="E107" s="9" t="n"/>
      <c r="F107" s="30" t="n"/>
      <c r="G107" s="30" t="n"/>
      <c r="H107" s="29" t="n"/>
    </row>
    <row r="108" ht="21" customHeight="1">
      <c r="A108" s="28" t="n"/>
      <c r="B108" s="9" t="n"/>
      <c r="C108" s="9" t="n"/>
      <c r="D108" s="9" t="n"/>
      <c r="E108" s="9" t="n"/>
      <c r="F108" s="30" t="n"/>
      <c r="G108" s="30" t="n"/>
      <c r="H108" s="29" t="n"/>
    </row>
    <row r="109" ht="21" customHeight="1">
      <c r="A109" s="28" t="n"/>
      <c r="B109" s="9" t="n"/>
      <c r="C109" s="9" t="n"/>
      <c r="D109" s="9" t="n"/>
      <c r="E109" s="9" t="n"/>
      <c r="F109" s="30" t="n"/>
      <c r="G109" s="30" t="n"/>
      <c r="H109" s="29" t="n"/>
    </row>
    <row r="110" ht="21" customHeight="1">
      <c r="A110" s="28" t="n"/>
      <c r="B110" s="9" t="n"/>
      <c r="C110" s="9" t="n"/>
      <c r="D110" s="9" t="n"/>
      <c r="E110" s="9" t="n"/>
      <c r="F110" s="30" t="n"/>
      <c r="G110" s="30" t="n"/>
      <c r="H110" s="29" t="n"/>
    </row>
    <row r="111" ht="21" customHeight="1">
      <c r="A111" s="28" t="n"/>
      <c r="B111" s="9" t="n"/>
      <c r="C111" s="9" t="n"/>
      <c r="D111" s="9" t="n"/>
      <c r="E111" s="9" t="n"/>
      <c r="F111" s="30" t="n"/>
      <c r="G111" s="30" t="n"/>
      <c r="H111" s="29" t="n"/>
    </row>
    <row r="112" ht="21" customHeight="1">
      <c r="A112" s="28" t="n"/>
      <c r="B112" s="9" t="n"/>
      <c r="C112" s="9" t="n"/>
      <c r="D112" s="9" t="n"/>
      <c r="E112" s="9" t="n"/>
      <c r="F112" s="30" t="n"/>
      <c r="G112" s="30" t="n"/>
      <c r="H112" s="29" t="n"/>
    </row>
    <row r="113" ht="21" customHeight="1">
      <c r="A113" s="28" t="n"/>
      <c r="B113" s="9" t="n"/>
      <c r="C113" s="9" t="n"/>
      <c r="D113" s="9" t="n"/>
      <c r="E113" s="9" t="n"/>
      <c r="F113" s="30" t="n"/>
      <c r="G113" s="30" t="n"/>
      <c r="H113" s="29" t="n"/>
    </row>
    <row r="114" ht="21" customHeight="1">
      <c r="A114" s="28" t="n"/>
      <c r="B114" s="9" t="n"/>
      <c r="C114" s="9" t="n"/>
      <c r="D114" s="9" t="n"/>
      <c r="E114" s="9" t="n"/>
      <c r="F114" s="30" t="n"/>
      <c r="G114" s="30" t="n"/>
      <c r="H114" s="29" t="n"/>
    </row>
    <row r="115" ht="21" customHeight="1">
      <c r="A115" s="28" t="n"/>
      <c r="B115" s="9" t="n"/>
      <c r="C115" s="9" t="n"/>
      <c r="D115" s="9" t="n"/>
      <c r="E115" s="9" t="n"/>
      <c r="F115" s="30" t="n"/>
      <c r="G115" s="30" t="n"/>
      <c r="H115" s="29" t="n"/>
    </row>
    <row r="116" ht="21" customHeight="1">
      <c r="A116" s="28" t="n"/>
      <c r="B116" s="9" t="n"/>
      <c r="C116" s="9" t="n"/>
      <c r="D116" s="9" t="n"/>
      <c r="E116" s="9" t="n"/>
      <c r="F116" s="30" t="n"/>
      <c r="G116" s="30" t="n"/>
      <c r="H116" s="29" t="n"/>
    </row>
    <row r="117" ht="21" customHeight="1">
      <c r="A117" s="28" t="n"/>
      <c r="B117" s="9" t="n"/>
      <c r="C117" s="9" t="n"/>
      <c r="D117" s="9" t="n"/>
      <c r="E117" s="9" t="n"/>
      <c r="F117" s="30" t="n"/>
      <c r="G117" s="30" t="n"/>
      <c r="H117" s="29" t="n"/>
    </row>
    <row r="118" ht="21" customHeight="1">
      <c r="A118" s="28" t="n"/>
      <c r="B118" s="9" t="n"/>
      <c r="C118" s="9" t="n"/>
      <c r="D118" s="9" t="n"/>
      <c r="E118" s="9" t="n"/>
      <c r="F118" s="30" t="n"/>
      <c r="G118" s="30" t="n"/>
      <c r="H118" s="29" t="n"/>
    </row>
    <row r="119" ht="21" customHeight="1">
      <c r="A119" s="28" t="n"/>
      <c r="B119" s="9" t="n"/>
      <c r="C119" s="9" t="n"/>
      <c r="D119" s="9" t="n"/>
      <c r="E119" s="9" t="n"/>
      <c r="F119" s="30" t="n"/>
      <c r="G119" s="30" t="n"/>
      <c r="H119" s="29" t="n"/>
    </row>
    <row r="120" ht="21" customHeight="1">
      <c r="A120" s="28" t="n"/>
      <c r="B120" s="9" t="n"/>
      <c r="C120" s="9" t="n"/>
      <c r="D120" s="9" t="n"/>
      <c r="E120" s="9" t="n"/>
      <c r="F120" s="30" t="n"/>
      <c r="G120" s="30" t="n"/>
      <c r="H120" s="29" t="n"/>
    </row>
    <row r="121" ht="21" customHeight="1">
      <c r="A121" s="28" t="n"/>
      <c r="B121" s="9" t="n"/>
      <c r="C121" s="9" t="n"/>
      <c r="D121" s="9" t="n"/>
      <c r="E121" s="9" t="n"/>
      <c r="F121" s="30" t="n"/>
      <c r="G121" s="30" t="n"/>
      <c r="H121" s="29" t="n"/>
    </row>
    <row r="122" ht="21" customHeight="1">
      <c r="A122" s="28" t="n"/>
      <c r="B122" s="9" t="n"/>
      <c r="C122" s="9" t="n"/>
      <c r="D122" s="9" t="n"/>
      <c r="E122" s="9" t="n"/>
      <c r="F122" s="30" t="n"/>
      <c r="G122" s="30" t="n"/>
      <c r="H122" s="29" t="n"/>
    </row>
    <row r="123" ht="21" customHeight="1">
      <c r="A123" s="28" t="n"/>
      <c r="B123" s="9" t="n"/>
      <c r="C123" s="9" t="n"/>
      <c r="D123" s="9" t="n"/>
      <c r="E123" s="9" t="n"/>
      <c r="F123" s="30" t="n"/>
      <c r="G123" s="30" t="n"/>
      <c r="H123" s="29" t="n"/>
    </row>
    <row r="124" ht="21" customHeight="1">
      <c r="A124" s="28" t="n"/>
      <c r="B124" s="9" t="n"/>
      <c r="C124" s="9" t="n"/>
      <c r="D124" s="9" t="n"/>
      <c r="E124" s="9" t="n"/>
      <c r="F124" s="30" t="n"/>
      <c r="G124" s="30" t="n"/>
      <c r="H124" s="29" t="n"/>
    </row>
    <row r="125" ht="21" customHeight="1">
      <c r="A125" s="28" t="n"/>
      <c r="B125" s="9" t="n"/>
      <c r="C125" s="9" t="n"/>
      <c r="D125" s="9" t="n"/>
      <c r="E125" s="9" t="n"/>
      <c r="F125" s="30" t="n"/>
      <c r="G125" s="30" t="n"/>
      <c r="H125" s="29" t="n"/>
    </row>
    <row r="126" ht="21" customHeight="1">
      <c r="A126" s="28" t="n"/>
      <c r="B126" s="9" t="n"/>
      <c r="C126" s="9" t="n"/>
      <c r="D126" s="9" t="n"/>
      <c r="E126" s="9" t="n"/>
      <c r="F126" s="30" t="n"/>
      <c r="G126" s="30" t="n"/>
      <c r="H126" s="29" t="n"/>
    </row>
    <row r="127" ht="21" customHeight="1">
      <c r="A127" s="28" t="n"/>
      <c r="B127" s="9" t="n"/>
      <c r="C127" s="9" t="n"/>
      <c r="D127" s="9" t="n"/>
      <c r="E127" s="9" t="n"/>
      <c r="F127" s="30" t="n"/>
      <c r="G127" s="30" t="n"/>
      <c r="H127" s="29" t="n"/>
    </row>
    <row r="128" ht="21" customHeight="1">
      <c r="A128" s="28" t="n"/>
      <c r="B128" s="9" t="n"/>
      <c r="C128" s="9" t="n"/>
      <c r="D128" s="9" t="n"/>
      <c r="E128" s="9" t="n"/>
      <c r="F128" s="30" t="n"/>
      <c r="G128" s="30" t="n"/>
      <c r="H128" s="29" t="n"/>
    </row>
    <row r="129" ht="21" customHeight="1">
      <c r="A129" s="28" t="n"/>
      <c r="B129" s="9" t="n"/>
      <c r="C129" s="9" t="n"/>
      <c r="D129" s="9" t="n"/>
      <c r="E129" s="9" t="n"/>
      <c r="F129" s="30" t="n"/>
      <c r="G129" s="30" t="n"/>
      <c r="H129" s="29" t="n"/>
    </row>
    <row r="130" ht="21" customHeight="1">
      <c r="A130" s="28" t="n"/>
      <c r="B130" s="9" t="n"/>
      <c r="C130" s="9" t="n"/>
      <c r="D130" s="9" t="n"/>
      <c r="E130" s="9" t="n"/>
      <c r="F130" s="30" t="n"/>
      <c r="G130" s="30" t="n"/>
      <c r="H130" s="29" t="n"/>
    </row>
    <row r="131" ht="21" customHeight="1">
      <c r="A131" s="28" t="n"/>
      <c r="B131" s="9" t="n"/>
      <c r="C131" s="9" t="n"/>
      <c r="D131" s="9" t="n"/>
      <c r="E131" s="9" t="n"/>
      <c r="F131" s="30" t="n"/>
      <c r="G131" s="30" t="n"/>
      <c r="H131" s="29" t="n"/>
    </row>
    <row r="132" ht="21" customHeight="1">
      <c r="A132" s="28" t="n"/>
      <c r="B132" s="9" t="n"/>
      <c r="C132" s="9" t="n"/>
      <c r="D132" s="9" t="n"/>
      <c r="E132" s="9" t="n"/>
      <c r="F132" s="30" t="n"/>
      <c r="G132" s="30" t="n"/>
      <c r="H132" s="29" t="n"/>
    </row>
    <row r="133" ht="21" customHeight="1">
      <c r="A133" s="28" t="n"/>
      <c r="B133" s="9" t="n"/>
      <c r="C133" s="9" t="n"/>
      <c r="D133" s="9" t="n"/>
      <c r="E133" s="9" t="n"/>
      <c r="F133" s="30" t="n"/>
      <c r="G133" s="30" t="n"/>
      <c r="H133" s="29" t="n"/>
    </row>
    <row r="134" ht="21" customHeight="1">
      <c r="A134" s="28" t="n"/>
      <c r="B134" s="9" t="n"/>
      <c r="C134" s="9" t="n"/>
      <c r="D134" s="9" t="n"/>
      <c r="E134" s="9" t="n"/>
      <c r="F134" s="30" t="n"/>
      <c r="G134" s="30" t="n"/>
      <c r="H134" s="29" t="n"/>
    </row>
    <row r="135" ht="21" customHeight="1">
      <c r="A135" s="28" t="n"/>
      <c r="B135" s="9" t="n"/>
      <c r="C135" s="9" t="n"/>
      <c r="D135" s="9" t="n"/>
      <c r="E135" s="9" t="n"/>
      <c r="F135" s="30" t="n"/>
      <c r="G135" s="30" t="n"/>
      <c r="H135" s="29" t="n"/>
    </row>
    <row r="136" ht="21" customHeight="1">
      <c r="A136" s="28" t="n"/>
      <c r="B136" s="9" t="n"/>
      <c r="C136" s="9" t="n"/>
      <c r="D136" s="9" t="n"/>
      <c r="E136" s="9" t="n"/>
      <c r="F136" s="30" t="n"/>
      <c r="G136" s="30" t="n"/>
      <c r="H136" s="29" t="n"/>
    </row>
    <row r="137" ht="21" customHeight="1">
      <c r="A137" s="28" t="n"/>
      <c r="B137" s="9" t="n"/>
      <c r="C137" s="9" t="n"/>
      <c r="D137" s="9" t="n"/>
      <c r="E137" s="9" t="n"/>
      <c r="F137" s="30" t="n"/>
      <c r="G137" s="30" t="n"/>
      <c r="H137" s="29" t="n"/>
    </row>
    <row r="138" ht="21" customHeight="1">
      <c r="A138" s="28" t="n"/>
      <c r="B138" s="9" t="n"/>
      <c r="C138" s="9" t="n"/>
      <c r="D138" s="9" t="n"/>
      <c r="E138" s="9" t="n"/>
      <c r="F138" s="30" t="n"/>
      <c r="G138" s="30" t="n"/>
      <c r="H138" s="29" t="n"/>
    </row>
    <row r="139" ht="21" customHeight="1">
      <c r="A139" s="28" t="n"/>
      <c r="B139" s="9" t="n"/>
      <c r="C139" s="9" t="n"/>
      <c r="D139" s="9" t="n"/>
      <c r="E139" s="9" t="n"/>
      <c r="F139" s="30" t="n"/>
      <c r="G139" s="30" t="n"/>
      <c r="H139" s="29" t="n"/>
    </row>
    <row r="140" ht="21" customHeight="1">
      <c r="A140" s="28" t="n"/>
      <c r="B140" s="9" t="n"/>
      <c r="C140" s="9" t="n"/>
      <c r="D140" s="9" t="n"/>
      <c r="E140" s="9" t="n"/>
      <c r="F140" s="30" t="n"/>
      <c r="G140" s="30" t="n"/>
      <c r="H140" s="29" t="n"/>
    </row>
    <row r="141" ht="21" customHeight="1">
      <c r="A141" s="28" t="n"/>
      <c r="B141" s="9" t="n"/>
      <c r="C141" s="9" t="n"/>
      <c r="D141" s="9" t="n"/>
      <c r="E141" s="9" t="n"/>
      <c r="F141" s="30" t="n"/>
      <c r="G141" s="30" t="n"/>
      <c r="H141" s="29" t="n"/>
    </row>
    <row r="142" ht="21" customHeight="1">
      <c r="A142" s="28" t="n"/>
      <c r="B142" s="9" t="n"/>
      <c r="C142" s="9" t="n"/>
      <c r="D142" s="9" t="n"/>
      <c r="E142" s="9" t="n"/>
      <c r="F142" s="30" t="n"/>
      <c r="G142" s="30" t="n"/>
      <c r="H142" s="29" t="n"/>
    </row>
    <row r="143" ht="21" customHeight="1">
      <c r="A143" s="28" t="n"/>
      <c r="B143" s="9" t="n"/>
      <c r="C143" s="9" t="n"/>
      <c r="D143" s="9" t="n"/>
      <c r="E143" s="9" t="n"/>
      <c r="F143" s="30" t="n"/>
      <c r="G143" s="30" t="n"/>
      <c r="H143" s="29" t="n"/>
    </row>
    <row r="144" ht="21" customHeight="1">
      <c r="A144" s="28" t="n"/>
      <c r="B144" s="9" t="n"/>
      <c r="C144" s="9" t="n"/>
      <c r="D144" s="9" t="n"/>
      <c r="E144" s="9" t="n"/>
      <c r="F144" s="30" t="n"/>
      <c r="G144" s="30" t="n"/>
      <c r="H144" s="29" t="n"/>
    </row>
    <row r="145" ht="21" customHeight="1">
      <c r="A145" s="28" t="n"/>
      <c r="B145" s="9" t="n"/>
      <c r="C145" s="9" t="n"/>
      <c r="D145" s="9" t="n"/>
      <c r="E145" s="9" t="n"/>
      <c r="F145" s="30" t="n"/>
      <c r="G145" s="30" t="n"/>
      <c r="H145" s="29" t="n"/>
    </row>
    <row r="146" ht="21" customHeight="1">
      <c r="A146" s="28" t="n"/>
      <c r="B146" s="9" t="n"/>
      <c r="C146" s="9" t="n"/>
      <c r="D146" s="9" t="n"/>
      <c r="E146" s="9" t="n"/>
      <c r="F146" s="30" t="n"/>
      <c r="G146" s="30" t="n"/>
      <c r="H146" s="29" t="n"/>
    </row>
    <row r="147" ht="21" customHeight="1">
      <c r="A147" s="28" t="n"/>
      <c r="B147" s="9" t="n"/>
      <c r="C147" s="9" t="n"/>
      <c r="D147" s="9" t="n"/>
      <c r="E147" s="9" t="n"/>
      <c r="F147" s="30" t="n"/>
      <c r="G147" s="30" t="n"/>
      <c r="H147" s="29" t="n"/>
    </row>
    <row r="148" ht="21" customHeight="1">
      <c r="A148" s="28" t="n"/>
      <c r="B148" s="9" t="n"/>
      <c r="C148" s="9" t="n"/>
      <c r="D148" s="9" t="n"/>
      <c r="E148" s="9" t="n"/>
      <c r="F148" s="30" t="n"/>
      <c r="G148" s="30" t="n"/>
      <c r="H148" s="29" t="n"/>
    </row>
    <row r="149" ht="21" customHeight="1">
      <c r="A149" s="28" t="n"/>
      <c r="B149" s="9" t="n"/>
      <c r="C149" s="9" t="n"/>
      <c r="D149" s="9" t="n"/>
      <c r="E149" s="9" t="n"/>
      <c r="F149" s="30" t="n"/>
      <c r="G149" s="30" t="n"/>
      <c r="H149" s="29" t="n"/>
    </row>
    <row r="150" ht="21" customHeight="1">
      <c r="A150" s="28" t="n"/>
      <c r="B150" s="9" t="n"/>
      <c r="C150" s="9" t="n"/>
      <c r="D150" s="9" t="n"/>
      <c r="E150" s="9" t="n"/>
      <c r="F150" s="30" t="n"/>
      <c r="G150" s="30" t="n"/>
      <c r="H150" s="29" t="n"/>
    </row>
    <row r="151" ht="21" customHeight="1">
      <c r="A151" s="28" t="n"/>
      <c r="B151" s="9" t="n"/>
      <c r="C151" s="9" t="n"/>
      <c r="D151" s="9" t="n"/>
      <c r="E151" s="9" t="n"/>
      <c r="F151" s="30" t="n"/>
      <c r="G151" s="30" t="n"/>
      <c r="H151" s="29" t="n"/>
    </row>
    <row r="152" ht="21" customHeight="1">
      <c r="A152" s="28" t="n"/>
      <c r="B152" s="9" t="n"/>
      <c r="C152" s="9" t="n"/>
      <c r="D152" s="9" t="n"/>
      <c r="E152" s="9" t="n"/>
      <c r="F152" s="30" t="n"/>
      <c r="G152" s="30" t="n"/>
      <c r="H152" s="29" t="n"/>
    </row>
    <row r="153" ht="21" customHeight="1">
      <c r="A153" s="28" t="n"/>
      <c r="B153" s="9" t="n"/>
      <c r="C153" s="9" t="n"/>
      <c r="D153" s="9" t="n"/>
      <c r="E153" s="9" t="n"/>
      <c r="F153" s="30" t="n"/>
      <c r="G153" s="30" t="n"/>
      <c r="H153" s="29" t="n"/>
    </row>
    <row r="154" ht="21" customHeight="1">
      <c r="A154" s="28" t="n"/>
      <c r="B154" s="9" t="n"/>
      <c r="C154" s="9" t="n"/>
      <c r="D154" s="9" t="n"/>
      <c r="E154" s="9" t="n"/>
      <c r="F154" s="30" t="n"/>
      <c r="G154" s="30" t="n"/>
      <c r="H154" s="29" t="n"/>
    </row>
    <row r="155" ht="21" customHeight="1">
      <c r="A155" s="28" t="n"/>
      <c r="B155" s="9" t="n"/>
      <c r="C155" s="9" t="n"/>
      <c r="D155" s="9" t="n"/>
      <c r="E155" s="9" t="n"/>
      <c r="F155" s="30" t="n"/>
      <c r="G155" s="30" t="n"/>
      <c r="H155" s="29" t="n"/>
    </row>
    <row r="156" ht="21" customHeight="1">
      <c r="A156" s="28" t="n"/>
      <c r="B156" s="9" t="n"/>
      <c r="C156" s="9" t="n"/>
      <c r="D156" s="9" t="n"/>
      <c r="E156" s="9" t="n"/>
      <c r="F156" s="30" t="n"/>
      <c r="G156" s="30" t="n"/>
      <c r="H156" s="29" t="n"/>
    </row>
    <row r="157" ht="21" customHeight="1">
      <c r="A157" s="28" t="n"/>
      <c r="B157" s="9" t="n"/>
      <c r="C157" s="9" t="n"/>
      <c r="D157" s="9" t="n"/>
      <c r="E157" s="9" t="n"/>
      <c r="F157" s="30" t="n"/>
      <c r="G157" s="30" t="n"/>
      <c r="H157" s="29" t="n"/>
    </row>
    <row r="158" ht="21" customHeight="1">
      <c r="A158" s="28" t="n"/>
      <c r="B158" s="9" t="n"/>
      <c r="C158" s="9" t="n"/>
      <c r="D158" s="9" t="n"/>
      <c r="E158" s="9" t="n"/>
      <c r="F158" s="30" t="n"/>
      <c r="G158" s="30" t="n"/>
      <c r="H158" s="29" t="n"/>
    </row>
    <row r="159" ht="21" customHeight="1">
      <c r="A159" s="28" t="n"/>
      <c r="B159" s="9" t="n"/>
      <c r="C159" s="9" t="n"/>
      <c r="D159" s="9" t="n"/>
      <c r="E159" s="9" t="n"/>
      <c r="F159" s="30" t="n"/>
      <c r="G159" s="30" t="n"/>
      <c r="H159" s="29" t="n"/>
    </row>
    <row r="160" ht="21" customHeight="1">
      <c r="A160" s="28" t="n"/>
      <c r="B160" s="9" t="n"/>
      <c r="C160" s="9" t="n"/>
      <c r="D160" s="9" t="n"/>
      <c r="E160" s="9" t="n"/>
      <c r="F160" s="30" t="n"/>
      <c r="G160" s="30" t="n"/>
      <c r="H160" s="29" t="n"/>
    </row>
    <row r="161" ht="21" customHeight="1">
      <c r="A161" s="28" t="n"/>
      <c r="B161" s="9" t="n"/>
      <c r="C161" s="9" t="n"/>
      <c r="D161" s="9" t="n"/>
      <c r="E161" s="9" t="n"/>
      <c r="F161" s="30" t="n"/>
      <c r="G161" s="30" t="n"/>
      <c r="H161" s="29" t="n"/>
    </row>
    <row r="162" ht="21" customHeight="1">
      <c r="A162" s="28" t="n"/>
      <c r="B162" s="9" t="n"/>
      <c r="C162" s="9" t="n"/>
      <c r="D162" s="9" t="n"/>
      <c r="E162" s="9" t="n"/>
      <c r="F162" s="30" t="n"/>
      <c r="G162" s="30" t="n"/>
      <c r="H162" s="29" t="n"/>
    </row>
    <row r="163" ht="21" customHeight="1">
      <c r="A163" s="28" t="n"/>
      <c r="B163" s="9" t="n"/>
      <c r="C163" s="9" t="n"/>
      <c r="D163" s="9" t="n"/>
      <c r="E163" s="9" t="n"/>
      <c r="F163" s="30" t="n"/>
      <c r="G163" s="30" t="n"/>
      <c r="H163" s="29" t="n"/>
    </row>
    <row r="164" ht="21" customHeight="1">
      <c r="A164" s="28" t="n"/>
      <c r="B164" s="9" t="n"/>
      <c r="C164" s="9" t="n"/>
      <c r="D164" s="9" t="n"/>
      <c r="E164" s="9" t="n"/>
      <c r="F164" s="30" t="n"/>
      <c r="G164" s="30" t="n"/>
      <c r="H164" s="29" t="n"/>
    </row>
    <row r="165" ht="21" customHeight="1">
      <c r="A165" s="28" t="n"/>
      <c r="B165" s="9" t="n"/>
      <c r="C165" s="9" t="n"/>
      <c r="D165" s="9" t="n"/>
      <c r="E165" s="9" t="n"/>
      <c r="F165" s="30" t="n"/>
      <c r="G165" s="30" t="n"/>
      <c r="H165" s="29" t="n"/>
    </row>
    <row r="166" ht="21" customHeight="1">
      <c r="A166" s="28" t="n"/>
      <c r="B166" s="9" t="n"/>
      <c r="C166" s="9" t="n"/>
      <c r="D166" s="9" t="n"/>
      <c r="E166" s="9" t="n"/>
      <c r="F166" s="30" t="n"/>
      <c r="G166" s="30" t="n"/>
      <c r="H166" s="29" t="n"/>
    </row>
    <row r="167" ht="21" customHeight="1">
      <c r="A167" s="28" t="n"/>
      <c r="B167" s="9" t="n"/>
      <c r="C167" s="9" t="n"/>
      <c r="D167" s="9" t="n"/>
      <c r="E167" s="9" t="n"/>
      <c r="F167" s="30" t="n"/>
      <c r="G167" s="30" t="n"/>
      <c r="H167" s="29" t="n"/>
    </row>
    <row r="168" ht="21" customHeight="1">
      <c r="A168" s="28" t="n"/>
      <c r="B168" s="9" t="n"/>
      <c r="C168" s="9" t="n"/>
      <c r="D168" s="9" t="n"/>
      <c r="E168" s="9" t="n"/>
      <c r="F168" s="30" t="n"/>
      <c r="G168" s="30" t="n"/>
      <c r="H168" s="29" t="n"/>
    </row>
    <row r="169" ht="21" customHeight="1">
      <c r="A169" s="28" t="n"/>
      <c r="B169" s="9" t="n"/>
      <c r="C169" s="9" t="n"/>
      <c r="D169" s="9" t="n"/>
      <c r="E169" s="9" t="n"/>
      <c r="F169" s="30" t="n"/>
      <c r="G169" s="30" t="n"/>
      <c r="H169" s="29" t="n"/>
    </row>
    <row r="170" ht="21" customHeight="1">
      <c r="A170" s="28" t="n"/>
      <c r="B170" s="9" t="n"/>
      <c r="C170" s="9" t="n"/>
      <c r="D170" s="9" t="n"/>
      <c r="E170" s="9" t="n"/>
      <c r="F170" s="30" t="n"/>
      <c r="G170" s="30" t="n"/>
      <c r="H170" s="29" t="n"/>
    </row>
    <row r="171" ht="21" customHeight="1">
      <c r="A171" s="28" t="n"/>
      <c r="B171" s="9" t="n"/>
      <c r="C171" s="9" t="n"/>
      <c r="D171" s="9" t="n"/>
      <c r="E171" s="9" t="n"/>
      <c r="F171" s="30" t="n"/>
      <c r="G171" s="30" t="n"/>
      <c r="H171" s="29" t="n"/>
    </row>
    <row r="172" ht="21" customHeight="1">
      <c r="A172" s="28" t="n"/>
      <c r="B172" s="9" t="n"/>
      <c r="C172" s="9" t="n"/>
      <c r="D172" s="9" t="n"/>
      <c r="E172" s="9" t="n"/>
      <c r="F172" s="30" t="n"/>
      <c r="G172" s="30" t="n"/>
      <c r="H172" s="29" t="n"/>
    </row>
    <row r="173" ht="21" customHeight="1">
      <c r="A173" s="28" t="n"/>
      <c r="B173" s="9" t="n"/>
      <c r="C173" s="9" t="n"/>
      <c r="D173" s="9" t="n"/>
      <c r="E173" s="9" t="n"/>
      <c r="F173" s="30" t="n"/>
      <c r="G173" s="30" t="n"/>
      <c r="H173" s="29" t="n"/>
    </row>
    <row r="174" ht="21" customHeight="1">
      <c r="A174" s="28" t="n"/>
      <c r="B174" s="9" t="n"/>
      <c r="C174" s="9" t="n"/>
      <c r="D174" s="9" t="n"/>
      <c r="E174" s="9" t="n"/>
      <c r="F174" s="30" t="n"/>
      <c r="G174" s="30" t="n"/>
      <c r="H174" s="29" t="n"/>
    </row>
    <row r="175" ht="21" customHeight="1">
      <c r="A175" s="28" t="n"/>
      <c r="B175" s="9" t="n"/>
      <c r="C175" s="9" t="n"/>
      <c r="D175" s="9" t="n"/>
      <c r="E175" s="9" t="n"/>
      <c r="F175" s="30" t="n"/>
      <c r="G175" s="30" t="n"/>
      <c r="H175" s="29" t="n"/>
    </row>
    <row r="176" ht="21" customHeight="1">
      <c r="A176" s="28" t="n"/>
      <c r="B176" s="9" t="n"/>
      <c r="C176" s="9" t="n"/>
      <c r="D176" s="9" t="n"/>
      <c r="E176" s="9" t="n"/>
      <c r="F176" s="30" t="n"/>
      <c r="G176" s="30" t="n"/>
      <c r="H176" s="29" t="n"/>
    </row>
    <row r="177" ht="21" customHeight="1">
      <c r="A177" s="28" t="n"/>
      <c r="B177" s="9" t="n"/>
      <c r="C177" s="9" t="n"/>
      <c r="D177" s="9" t="n"/>
      <c r="E177" s="9" t="n"/>
      <c r="F177" s="30" t="n"/>
      <c r="G177" s="30" t="n"/>
      <c r="H177" s="29" t="n"/>
    </row>
    <row r="178" ht="21" customHeight="1">
      <c r="A178" s="28" t="n"/>
      <c r="B178" s="9" t="n"/>
      <c r="C178" s="9" t="n"/>
      <c r="D178" s="9" t="n"/>
      <c r="E178" s="9" t="n"/>
      <c r="F178" s="30" t="n"/>
      <c r="G178" s="30" t="n"/>
      <c r="H178" s="29" t="n"/>
    </row>
    <row r="179" ht="21" customHeight="1">
      <c r="A179" s="28" t="n"/>
      <c r="B179" s="9" t="n"/>
      <c r="C179" s="9" t="n"/>
      <c r="D179" s="9" t="n"/>
      <c r="E179" s="9" t="n"/>
      <c r="F179" s="30" t="n"/>
      <c r="G179" s="30" t="n"/>
      <c r="H179" s="29" t="n"/>
    </row>
    <row r="180" ht="21" customHeight="1">
      <c r="A180" s="28" t="n"/>
      <c r="B180" s="9" t="n"/>
      <c r="C180" s="9" t="n"/>
      <c r="D180" s="9" t="n"/>
      <c r="E180" s="9" t="n"/>
      <c r="F180" s="30" t="n"/>
      <c r="G180" s="30" t="n"/>
      <c r="H180" s="29" t="n"/>
    </row>
    <row r="181" ht="21" customHeight="1">
      <c r="A181" s="28" t="n"/>
      <c r="B181" s="9" t="n"/>
      <c r="C181" s="9" t="n"/>
      <c r="D181" s="9" t="n"/>
      <c r="E181" s="9" t="n"/>
      <c r="F181" s="30" t="n"/>
      <c r="G181" s="30" t="n"/>
      <c r="H181" s="29" t="n"/>
    </row>
    <row r="182" ht="21" customHeight="1">
      <c r="A182" s="28" t="n"/>
      <c r="B182" s="9" t="n"/>
      <c r="C182" s="9" t="n"/>
      <c r="D182" s="9" t="n"/>
      <c r="E182" s="9" t="n"/>
      <c r="F182" s="30" t="n"/>
      <c r="G182" s="30" t="n"/>
      <c r="H182" s="29" t="n"/>
    </row>
    <row r="183" ht="21" customHeight="1">
      <c r="A183" s="28" t="n"/>
      <c r="B183" s="9" t="n"/>
      <c r="C183" s="9" t="n"/>
      <c r="D183" s="9" t="n"/>
      <c r="E183" s="9" t="n"/>
      <c r="F183" s="30" t="n"/>
      <c r="G183" s="30" t="n"/>
      <c r="H183" s="29" t="n"/>
    </row>
    <row r="184" ht="21" customHeight="1">
      <c r="A184" s="28" t="n"/>
      <c r="B184" s="9" t="n"/>
      <c r="C184" s="9" t="n"/>
      <c r="D184" s="9" t="n"/>
      <c r="E184" s="9" t="n"/>
      <c r="F184" s="30" t="n"/>
      <c r="G184" s="30" t="n"/>
      <c r="H184" s="29" t="n"/>
    </row>
    <row r="185" ht="21" customHeight="1">
      <c r="A185" s="28" t="n"/>
      <c r="B185" s="9" t="n"/>
      <c r="C185" s="9" t="n"/>
      <c r="D185" s="9" t="n"/>
      <c r="E185" s="9" t="n"/>
      <c r="F185" s="30" t="n"/>
      <c r="G185" s="30" t="n"/>
      <c r="H185" s="29" t="n"/>
    </row>
    <row r="186" ht="21" customHeight="1">
      <c r="A186" s="28" t="n"/>
      <c r="B186" s="9" t="n"/>
      <c r="C186" s="9" t="n"/>
      <c r="D186" s="9" t="n"/>
      <c r="E186" s="9" t="n"/>
      <c r="F186" s="30" t="n"/>
      <c r="G186" s="30" t="n"/>
      <c r="H186" s="29" t="n"/>
    </row>
    <row r="187" ht="21" customHeight="1">
      <c r="A187" s="28" t="n"/>
      <c r="B187" s="9" t="n"/>
      <c r="C187" s="9" t="n"/>
      <c r="D187" s="9" t="n"/>
      <c r="E187" s="9" t="n"/>
      <c r="F187" s="30" t="n"/>
      <c r="G187" s="30" t="n"/>
      <c r="H187" s="29" t="n"/>
    </row>
    <row r="188" ht="21" customHeight="1">
      <c r="A188" s="28" t="n"/>
      <c r="B188" s="9" t="n"/>
      <c r="C188" s="9" t="n"/>
      <c r="D188" s="9" t="n"/>
      <c r="E188" s="9" t="n"/>
      <c r="F188" s="30" t="n"/>
      <c r="G188" s="30" t="n"/>
      <c r="H188" s="29" t="n"/>
    </row>
    <row r="189" ht="21" customHeight="1">
      <c r="A189" s="28" t="n"/>
      <c r="B189" s="9" t="n"/>
      <c r="C189" s="9" t="n"/>
      <c r="D189" s="9" t="n"/>
      <c r="E189" s="9" t="n"/>
      <c r="F189" s="30" t="n"/>
      <c r="G189" s="30" t="n"/>
      <c r="H189" s="29" t="n"/>
    </row>
    <row r="190" ht="21" customHeight="1">
      <c r="A190" s="28" t="n"/>
      <c r="B190" s="9" t="n"/>
      <c r="C190" s="9" t="n"/>
      <c r="D190" s="9" t="n"/>
      <c r="E190" s="9" t="n"/>
      <c r="F190" s="30" t="n"/>
      <c r="G190" s="30" t="n"/>
      <c r="H190" s="29" t="n"/>
    </row>
    <row r="191" ht="21" customHeight="1">
      <c r="A191" s="28" t="n"/>
      <c r="B191" s="9" t="n"/>
      <c r="C191" s="9" t="n"/>
      <c r="D191" s="9" t="n"/>
      <c r="E191" s="9" t="n"/>
      <c r="F191" s="30" t="n"/>
      <c r="G191" s="30" t="n"/>
      <c r="H191" s="29" t="n"/>
    </row>
    <row r="192" ht="21" customHeight="1">
      <c r="A192" s="28" t="n"/>
      <c r="B192" s="9" t="n"/>
      <c r="C192" s="9" t="n"/>
      <c r="D192" s="9" t="n"/>
      <c r="E192" s="9" t="n"/>
      <c r="F192" s="30" t="n"/>
      <c r="G192" s="30" t="n"/>
      <c r="H192" s="29" t="n"/>
    </row>
    <row r="193" ht="21" customHeight="1">
      <c r="A193" s="28" t="n"/>
      <c r="B193" s="9" t="n"/>
      <c r="C193" s="9" t="n"/>
      <c r="D193" s="9" t="n"/>
      <c r="E193" s="9" t="n"/>
      <c r="F193" s="30" t="n"/>
      <c r="G193" s="30" t="n"/>
      <c r="H193" s="29" t="n"/>
    </row>
    <row r="194" ht="21" customHeight="1">
      <c r="A194" s="28" t="n"/>
      <c r="B194" s="9" t="n"/>
      <c r="C194" s="9" t="n"/>
      <c r="D194" s="9" t="n"/>
      <c r="E194" s="9" t="n"/>
      <c r="F194" s="30" t="n"/>
      <c r="G194" s="30" t="n"/>
      <c r="H194" s="29" t="n"/>
    </row>
    <row r="195" ht="21" customHeight="1">
      <c r="A195" s="28" t="n"/>
      <c r="B195" s="9" t="n"/>
      <c r="C195" s="9" t="n"/>
      <c r="D195" s="9" t="n"/>
      <c r="E195" s="9" t="n"/>
      <c r="F195" s="30" t="n"/>
      <c r="G195" s="30" t="n"/>
      <c r="H195" s="29" t="n"/>
    </row>
    <row r="196" ht="21" customHeight="1">
      <c r="A196" s="28" t="n"/>
      <c r="B196" s="9" t="n"/>
      <c r="C196" s="9" t="n"/>
      <c r="D196" s="9" t="n"/>
      <c r="E196" s="9" t="n"/>
      <c r="F196" s="30" t="n"/>
      <c r="G196" s="30" t="n"/>
      <c r="H196" s="29" t="n"/>
    </row>
    <row r="197" ht="21" customHeight="1">
      <c r="A197" s="28" t="n"/>
      <c r="B197" s="9" t="n"/>
      <c r="C197" s="9" t="n"/>
      <c r="D197" s="9" t="n"/>
      <c r="E197" s="9" t="n"/>
      <c r="F197" s="30" t="n"/>
      <c r="G197" s="30" t="n"/>
      <c r="H197" s="29" t="n"/>
    </row>
    <row r="198" ht="21" customHeight="1">
      <c r="A198" s="28" t="n"/>
      <c r="B198" s="9" t="n"/>
      <c r="C198" s="9" t="n"/>
      <c r="D198" s="9" t="n"/>
      <c r="E198" s="9" t="n"/>
      <c r="F198" s="30" t="n"/>
      <c r="G198" s="30" t="n"/>
      <c r="H198" s="29" t="n"/>
    </row>
    <row r="199" ht="21" customHeight="1">
      <c r="A199" s="28" t="n"/>
      <c r="B199" s="9" t="n"/>
      <c r="C199" s="9" t="n"/>
      <c r="D199" s="9" t="n"/>
      <c r="E199" s="9" t="n"/>
      <c r="F199" s="30" t="n"/>
      <c r="G199" s="30" t="n"/>
      <c r="H199" s="29" t="n"/>
    </row>
    <row r="200" ht="21" customHeight="1">
      <c r="A200" s="28" t="n"/>
      <c r="B200" s="9" t="n"/>
      <c r="C200" s="9" t="n"/>
      <c r="D200" s="9" t="n"/>
      <c r="E200" s="9" t="n"/>
      <c r="F200" s="30" t="n"/>
      <c r="G200" s="30" t="n"/>
      <c r="H200" s="29" t="n"/>
    </row>
    <row r="201" ht="21" customHeight="1">
      <c r="A201" s="28" t="n"/>
      <c r="B201" s="9" t="n"/>
      <c r="C201" s="9" t="n"/>
      <c r="D201" s="9" t="n"/>
      <c r="E201" s="9" t="n"/>
      <c r="F201" s="30" t="n"/>
      <c r="G201" s="30" t="n"/>
      <c r="H201" s="29" t="n"/>
    </row>
    <row r="202" ht="21" customHeight="1">
      <c r="A202" s="28" t="n"/>
      <c r="B202" s="9" t="n"/>
      <c r="C202" s="9" t="n"/>
      <c r="D202" s="9" t="n"/>
      <c r="E202" s="9" t="n"/>
      <c r="F202" s="30" t="n"/>
      <c r="G202" s="30" t="n"/>
      <c r="H202" s="29" t="n"/>
    </row>
    <row r="203" ht="21" customHeight="1">
      <c r="A203" s="28" t="n"/>
      <c r="B203" s="9" t="n"/>
      <c r="C203" s="9" t="n"/>
      <c r="D203" s="9" t="n"/>
      <c r="E203" s="9" t="n"/>
      <c r="F203" s="30" t="n"/>
      <c r="G203" s="30" t="n"/>
      <c r="H203" s="29" t="n"/>
    </row>
    <row r="204" ht="21" customHeight="1">
      <c r="A204" s="28" t="n"/>
      <c r="B204" s="9" t="n"/>
      <c r="C204" s="9" t="n"/>
      <c r="D204" s="9" t="n"/>
      <c r="E204" s="9" t="n"/>
      <c r="F204" s="30" t="n"/>
      <c r="G204" s="30" t="n"/>
      <c r="H204" s="29" t="n"/>
    </row>
    <row r="205" ht="21" customHeight="1">
      <c r="A205" s="28" t="n"/>
      <c r="B205" s="9" t="n"/>
      <c r="C205" s="9" t="n"/>
      <c r="D205" s="9" t="n"/>
      <c r="E205" s="9" t="n"/>
      <c r="F205" s="30" t="n"/>
      <c r="G205" s="30" t="n"/>
      <c r="H205" s="29" t="n"/>
    </row>
  </sheetData>
  <autoFilter ref="A5:H205"/>
  <mergeCells count="2">
    <mergeCell ref="A2:H3"/>
    <mergeCell ref="A1:H1"/>
  </mergeCells>
  <conditionalFormatting sqref="H6:H205">
    <cfRule type="expression" priority="1" dxfId="2">
      <formula>=$H6="完了"</formula>
    </cfRule>
    <cfRule type="expression" priority="2" dxfId="1">
      <formula>=$H6="進行中"</formula>
    </cfRule>
    <cfRule type="expression" priority="3" dxfId="0">
      <formula>=$H6="未着手"</formula>
    </cfRule>
  </conditionalFormatting>
  <conditionalFormatting sqref="F6:G205">
    <cfRule type="expression" priority="4" dxfId="0">
      <formula>=AND($F6&lt;TODAY(),$F6&lt;&gt;"",$H6&lt;&gt;"完了")</formula>
    </cfRule>
    <cfRule type="expression" priority="5" dxfId="1">
      <formula>=AND($F6&lt;&gt;"",$F6-TODAY()&gt;=0,$F6-TODAY()&lt;=30,$H6&lt;&gt;"完了")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H6:H205" showDropDown="0" showInputMessage="0" showErrorMessage="0" allowBlank="1" errorTitle="入力値を確認" error="リスト内の値を選択してください。" promptTitle="選択入力" prompt="リストから選択してください" type="list">
      <formula1>=CorrectiveProgressList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50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55" customWidth="1" min="1" max="1"/>
    <col width="13" customWidth="1" min="2" max="2"/>
    <col width="55" customWidth="1" min="3" max="3"/>
  </cols>
  <sheetData>
    <row r="1" ht="38" customHeight="1">
      <c r="A1" s="1" t="inlineStr">
        <is>
          <t>通知ルール設定</t>
        </is>
      </c>
      <c r="B1" s="1" t="n"/>
      <c r="C1" s="1" t="n"/>
    </row>
    <row r="2">
      <c r="A2" s="2" t="inlineStr">
        <is>
          <t>アラートの通知タイミングや、更新に必要なリードタイムを定義します。期限前日数は、期限日から何日前に通知するかを表します。</t>
        </is>
      </c>
      <c r="B2" s="2" t="n"/>
      <c r="C2" s="2" t="n"/>
    </row>
    <row r="3">
      <c r="A3" s="2" t="n"/>
      <c r="B3" s="2" t="n"/>
      <c r="C3" s="2" t="n"/>
    </row>
    <row r="4"/>
    <row r="5" ht="28" customHeight="1">
      <c r="A5" s="4" t="inlineStr">
        <is>
          <t>通知区分</t>
        </is>
      </c>
      <c r="B5" s="4" t="inlineStr">
        <is>
          <t>期限前日数</t>
        </is>
      </c>
      <c r="C5" s="4" t="inlineStr">
        <is>
          <t>対応アクション内容</t>
        </is>
      </c>
    </row>
    <row r="6" ht="21" customHeight="1">
      <c r="A6" s="29" t="inlineStr">
        <is>
          <t>第1事前通知</t>
        </is>
      </c>
      <c r="B6" s="31" t="n">
        <v>90</v>
      </c>
      <c r="C6" s="9" t="inlineStr">
        <is>
          <t>更新手続きに必要な資料・見積・点検予定の確認を開始</t>
        </is>
      </c>
    </row>
    <row r="7" ht="21" customHeight="1">
      <c r="A7" s="29" t="inlineStr">
        <is>
          <t>第2事前通知</t>
        </is>
      </c>
      <c r="B7" s="31" t="n">
        <v>30</v>
      </c>
      <c r="C7" s="9" t="inlineStr">
        <is>
          <t>申請書類の提出状況と承認予定日を確認</t>
        </is>
      </c>
    </row>
    <row r="8" ht="21" customHeight="1">
      <c r="A8" s="29" t="inlineStr">
        <is>
          <t>期限当日</t>
        </is>
      </c>
      <c r="B8" s="31" t="n">
        <v>0</v>
      </c>
      <c r="C8" s="9" t="inlineStr">
        <is>
          <t>期限当日の完了確認。未完了の場合は責任者へ即時連絡</t>
        </is>
      </c>
    </row>
    <row r="9" ht="21" customHeight="1">
      <c r="A9" s="29" t="inlineStr">
        <is>
          <t>期限超過</t>
        </is>
      </c>
      <c r="B9" s="31" t="n">
        <v>-1</v>
      </c>
      <c r="C9" s="9" t="inlineStr">
        <is>
          <t>期限超過を是正対応ログに登録し、再発防止策を検討</t>
        </is>
      </c>
    </row>
    <row r="10" ht="21" customHeight="1">
      <c r="A10" s="29" t="n"/>
      <c r="B10" s="31" t="n"/>
      <c r="C10" s="9" t="n"/>
    </row>
    <row r="11" ht="21" customHeight="1">
      <c r="A11" s="29" t="n"/>
      <c r="B11" s="31" t="n"/>
      <c r="C11" s="9" t="n"/>
    </row>
    <row r="12" ht="21" customHeight="1">
      <c r="A12" s="29" t="n"/>
      <c r="B12" s="31" t="n"/>
      <c r="C12" s="9" t="n"/>
    </row>
    <row r="13" ht="21" customHeight="1">
      <c r="A13" s="29" t="n"/>
      <c r="B13" s="31" t="n"/>
      <c r="C13" s="9" t="n"/>
    </row>
    <row r="14" ht="21" customHeight="1">
      <c r="A14" s="29" t="n"/>
      <c r="B14" s="31" t="n"/>
      <c r="C14" s="9" t="n"/>
    </row>
    <row r="15" ht="21" customHeight="1">
      <c r="A15" s="29" t="n"/>
      <c r="B15" s="31" t="n"/>
      <c r="C15" s="9" t="n"/>
    </row>
    <row r="16" ht="21" customHeight="1">
      <c r="A16" s="29" t="n"/>
      <c r="B16" s="31" t="n"/>
      <c r="C16" s="9" t="n"/>
    </row>
    <row r="17" ht="21" customHeight="1">
      <c r="A17" s="29" t="n"/>
      <c r="B17" s="31" t="n"/>
      <c r="C17" s="9" t="n"/>
    </row>
    <row r="18" ht="21" customHeight="1">
      <c r="A18" s="29" t="n"/>
      <c r="B18" s="31" t="n"/>
      <c r="C18" s="9" t="n"/>
    </row>
    <row r="19" ht="21" customHeight="1">
      <c r="A19" s="29" t="n"/>
      <c r="B19" s="31" t="n"/>
      <c r="C19" s="9" t="n"/>
    </row>
    <row r="20" ht="21" customHeight="1">
      <c r="A20" s="29" t="n"/>
      <c r="B20" s="31" t="n"/>
      <c r="C20" s="9" t="n"/>
    </row>
    <row r="21" ht="21" customHeight="1">
      <c r="A21" s="29" t="n"/>
      <c r="B21" s="31" t="n"/>
      <c r="C21" s="9" t="n"/>
    </row>
    <row r="22" ht="21" customHeight="1">
      <c r="A22" s="29" t="n"/>
      <c r="B22" s="31" t="n"/>
      <c r="C22" s="9" t="n"/>
    </row>
    <row r="23" ht="21" customHeight="1">
      <c r="A23" s="29" t="n"/>
      <c r="B23" s="31" t="n"/>
      <c r="C23" s="9" t="n"/>
    </row>
    <row r="24" ht="21" customHeight="1">
      <c r="A24" s="29" t="n"/>
      <c r="B24" s="31" t="n"/>
      <c r="C24" s="9" t="n"/>
    </row>
    <row r="25" ht="21" customHeight="1">
      <c r="A25" s="29" t="n"/>
      <c r="B25" s="31" t="n"/>
      <c r="C25" s="9" t="n"/>
    </row>
    <row r="26" ht="21" customHeight="1">
      <c r="A26" s="29" t="n"/>
      <c r="B26" s="31" t="n"/>
      <c r="C26" s="9" t="n"/>
    </row>
    <row r="27" ht="21" customHeight="1">
      <c r="A27" s="29" t="n"/>
      <c r="B27" s="31" t="n"/>
      <c r="C27" s="9" t="n"/>
    </row>
    <row r="28" ht="21" customHeight="1">
      <c r="A28" s="29" t="n"/>
      <c r="B28" s="31" t="n"/>
      <c r="C28" s="9" t="n"/>
    </row>
    <row r="29" ht="21" customHeight="1">
      <c r="A29" s="29" t="n"/>
      <c r="B29" s="31" t="n"/>
      <c r="C29" s="9" t="n"/>
    </row>
    <row r="30" ht="21" customHeight="1">
      <c r="A30" s="29" t="n"/>
      <c r="B30" s="31" t="n"/>
      <c r="C30" s="9" t="n"/>
    </row>
    <row r="31" ht="21" customHeight="1">
      <c r="A31" s="29" t="n"/>
      <c r="B31" s="31" t="n"/>
      <c r="C31" s="9" t="n"/>
    </row>
    <row r="32" ht="21" customHeight="1">
      <c r="A32" s="29" t="n"/>
      <c r="B32" s="31" t="n"/>
      <c r="C32" s="9" t="n"/>
    </row>
    <row r="33" ht="21" customHeight="1">
      <c r="A33" s="29" t="n"/>
      <c r="B33" s="31" t="n"/>
      <c r="C33" s="9" t="n"/>
    </row>
    <row r="34" ht="21" customHeight="1">
      <c r="A34" s="29" t="n"/>
      <c r="B34" s="31" t="n"/>
      <c r="C34" s="9" t="n"/>
    </row>
    <row r="35" ht="21" customHeight="1">
      <c r="A35" s="29" t="n"/>
      <c r="B35" s="31" t="n"/>
      <c r="C35" s="9" t="n"/>
    </row>
    <row r="36" ht="21" customHeight="1">
      <c r="A36" s="29" t="n"/>
      <c r="B36" s="31" t="n"/>
      <c r="C36" s="9" t="n"/>
    </row>
    <row r="37" ht="21" customHeight="1">
      <c r="A37" s="29" t="n"/>
      <c r="B37" s="31" t="n"/>
      <c r="C37" s="9" t="n"/>
    </row>
    <row r="38" ht="21" customHeight="1">
      <c r="A38" s="29" t="n"/>
      <c r="B38" s="31" t="n"/>
      <c r="C38" s="9" t="n"/>
    </row>
    <row r="39" ht="21" customHeight="1">
      <c r="A39" s="29" t="n"/>
      <c r="B39" s="31" t="n"/>
      <c r="C39" s="9" t="n"/>
    </row>
    <row r="40" ht="21" customHeight="1">
      <c r="A40" s="29" t="n"/>
      <c r="B40" s="31" t="n"/>
      <c r="C40" s="9" t="n"/>
    </row>
    <row r="41" ht="21" customHeight="1">
      <c r="A41" s="29" t="n"/>
      <c r="B41" s="31" t="n"/>
      <c r="C41" s="9" t="n"/>
    </row>
    <row r="42" ht="21" customHeight="1">
      <c r="A42" s="29" t="n"/>
      <c r="B42" s="31" t="n"/>
      <c r="C42" s="9" t="n"/>
    </row>
    <row r="43" ht="21" customHeight="1">
      <c r="A43" s="29" t="n"/>
      <c r="B43" s="31" t="n"/>
      <c r="C43" s="9" t="n"/>
    </row>
    <row r="44" ht="21" customHeight="1">
      <c r="A44" s="29" t="n"/>
      <c r="B44" s="31" t="n"/>
      <c r="C44" s="9" t="n"/>
    </row>
    <row r="45" ht="21" customHeight="1">
      <c r="A45" s="29" t="n"/>
      <c r="B45" s="31" t="n"/>
      <c r="C45" s="9" t="n"/>
    </row>
    <row r="46" ht="21" customHeight="1">
      <c r="A46" s="29" t="n"/>
      <c r="B46" s="31" t="n"/>
      <c r="C46" s="9" t="n"/>
    </row>
    <row r="47" ht="21" customHeight="1">
      <c r="A47" s="29" t="n"/>
      <c r="B47" s="31" t="n"/>
      <c r="C47" s="9" t="n"/>
    </row>
    <row r="48" ht="21" customHeight="1">
      <c r="A48" s="29" t="n"/>
      <c r="B48" s="31" t="n"/>
      <c r="C48" s="9" t="n"/>
    </row>
    <row r="49" ht="21" customHeight="1">
      <c r="A49" s="29" t="n"/>
      <c r="B49" s="31" t="n"/>
      <c r="C49" s="9" t="n"/>
    </row>
    <row r="50" ht="21" customHeight="1">
      <c r="A50" s="29" t="n"/>
      <c r="B50" s="31" t="n"/>
      <c r="C50" s="9" t="n"/>
    </row>
  </sheetData>
  <autoFilter ref="A5:C50"/>
  <mergeCells count="2">
    <mergeCell ref="A1:C1"/>
    <mergeCell ref="A2:C3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A6:A50" showDropDown="0" showInputMessage="0" showErrorMessage="0" allowBlank="1" errorTitle="入力値を確認" error="リスト内の値を選択してください。" promptTitle="選択入力" prompt="リストから選択してください" type="list">
      <formula1>=NotificationTypeList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G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8"/>
    <col customWidth="true" max="2" min="2" width="28"/>
    <col customWidth="true" max="3" min="3" width="13"/>
    <col customWidth="true" max="4" min="4" width="26"/>
    <col customWidth="true" max="5" min="5" width="13"/>
    <col customWidth="true" max="6" min="6" width="11"/>
    <col customWidth="true" max="7" min="7" width="38"/>
  </cols>
  <sheetData>
    <row r="1" ht="38" customHeight="true">
      <c r="A1" s="1" t="s">
        <v>3</v>
      </c>
      <c r="B1" s="1" t="n"/>
      <c r="C1" s="1" t="n"/>
      <c r="D1" s="1" t="n"/>
      <c r="E1" s="1" t="n"/>
      <c r="F1" s="1" t="n"/>
      <c r="G1" s="1" t="n"/>
    </row>
    <row r="2">
      <c r="A2" s="2" t="s">
        <v>75</v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/>
    <row r="5" ht="28" customHeight="true">
      <c r="A5" s="4" t="s">
        <v>76</v>
      </c>
      <c r="B5" s="4" t="s">
        <v>77</v>
      </c>
      <c r="C5" s="4" t="s">
        <v>78</v>
      </c>
      <c r="D5" s="4" t="s">
        <v>79</v>
      </c>
      <c r="E5" s="4" t="s">
        <v>80</v>
      </c>
      <c r="F5" s="4" t="s">
        <v>81</v>
      </c>
      <c r="G5" s="4" t="s">
        <v>26</v>
      </c>
      <c r="H5" t="s">
        <v>82</v>
      </c>
      <c r="I5" t="s">
        <v>83</v>
      </c>
      <c r="J5" t="s">
        <v>26</v>
      </c>
      <c r="K5" t="s">
        <v>26</v>
      </c>
    </row>
    <row r="6" ht="21" customHeight="true">
      <c r="A6" s="28" t="s">
        <v>84</v>
      </c>
      <c r="B6" s="9" t="s">
        <v>85</v>
      </c>
      <c r="C6" s="30" t="s">
        <v>86</v>
      </c>
      <c r="D6" s="9" t="s">
        <v>87</v>
      </c>
      <c r="E6" s="9" t="s">
        <v>88</v>
      </c>
      <c r="F6" s="32" t="s">
        <v>89</v>
      </c>
      <c r="G6" s="9" t="s">
        <v>90</v>
      </c>
      <c r="H6" t="s">
        <v>127</v>
      </c>
      <c r="I6" t="s">
        <v>124</v>
      </c>
      <c r="J6" t="s">
        <v>91</v>
      </c>
      <c r="K6" t="s">
        <v>92</v>
      </c>
    </row>
    <row r="7" ht="21" customHeight="true">
      <c r="A7" s="28" t="s">
        <v>93</v>
      </c>
      <c r="B7" s="9" t="s">
        <v>94</v>
      </c>
      <c r="C7" s="30" t="s">
        <v>95</v>
      </c>
      <c r="D7" s="9" t="s">
        <v>96</v>
      </c>
      <c r="E7" s="9" t="s">
        <v>97</v>
      </c>
      <c r="F7" s="32" t="s">
        <v>98</v>
      </c>
      <c r="G7" s="9" t="s">
        <v>99</v>
      </c>
      <c r="H7" t="s">
        <v>125</v>
      </c>
      <c r="I7" t="s">
        <v>125</v>
      </c>
      <c r="J7" t="s">
        <v>100</v>
      </c>
      <c r="K7" t="s">
        <v>101</v>
      </c>
    </row>
    <row r="8" ht="21" customHeight="true">
      <c r="A8" s="28" t="s">
        <v>102</v>
      </c>
      <c r="B8" s="9" t="s">
        <v>103</v>
      </c>
      <c r="C8" s="30" t="s">
        <v>104</v>
      </c>
      <c r="D8" s="9" t="s">
        <v>105</v>
      </c>
      <c r="E8" s="9" t="s">
        <v>106</v>
      </c>
      <c r="F8" s="32" t="s">
        <v>107</v>
      </c>
      <c r="G8" s="9" t="s">
        <v>108</v>
      </c>
      <c r="H8" t="s">
        <v>127</v>
      </c>
      <c r="I8" t="s">
        <v>125</v>
      </c>
      <c r="J8" t="s">
        <v>109</v>
      </c>
      <c r="K8" t="s">
        <v>110</v>
      </c>
    </row>
    <row r="9" ht="21" customHeight="true">
      <c r="A9" s="28" t="s">
        <v>41</v>
      </c>
      <c r="B9" s="9" t="s">
        <v>111</v>
      </c>
      <c r="C9" s="30" t="s">
        <v>112</v>
      </c>
      <c r="D9" s="9" t="s">
        <v>113</v>
      </c>
      <c r="E9" s="9" t="s">
        <v>114</v>
      </c>
      <c r="F9" s="32" t="s">
        <v>115</v>
      </c>
      <c r="G9" s="9" t="s">
        <v>107</v>
      </c>
      <c r="I9" t="s">
        <v>124</v>
      </c>
      <c r="J9" t="s">
        <v>116</v>
      </c>
      <c r="K9" t="s">
        <v>117</v>
      </c>
    </row>
    <row r="10" ht="21" customHeight="true">
      <c r="A10" s="28" t="s">
        <v>118</v>
      </c>
      <c r="B10" s="9" t="s">
        <v>119</v>
      </c>
      <c r="C10" s="30" t="s">
        <v>94</v>
      </c>
      <c r="D10" s="9" t="s">
        <v>113</v>
      </c>
      <c r="E10" s="9" t="s">
        <v>95</v>
      </c>
      <c r="F10" s="32" t="s">
        <v>120</v>
      </c>
      <c r="G10" s="9" t="s">
        <v>121</v>
      </c>
      <c r="I10" t="s">
        <v>126</v>
      </c>
      <c r="J10" t="s">
        <v>122</v>
      </c>
      <c r="K10" t="s">
        <v>123</v>
      </c>
    </row>
    <row r="11" ht="21" customHeight="true">
      <c r="A11" s="28" t="n"/>
      <c r="B11" s="9" t="n"/>
      <c r="C11" s="30" t="n"/>
      <c r="D11" s="9" t="n"/>
      <c r="E11" s="9" t="n"/>
      <c r="F11" s="32" t="n"/>
      <c r="G11" s="9" t="n"/>
    </row>
    <row r="12" ht="21" customHeight="true">
      <c r="A12" s="28" t="n"/>
      <c r="B12" s="9" t="n"/>
      <c r="C12" s="30" t="n"/>
      <c r="D12" s="9" t="n"/>
      <c r="E12" s="9" t="n"/>
      <c r="F12" s="32" t="n"/>
      <c r="G12" s="9" t="n"/>
    </row>
    <row r="13" ht="21" customHeight="true">
      <c r="A13" s="28" t="n"/>
      <c r="B13" s="9" t="n"/>
      <c r="C13" s="30" t="n"/>
      <c r="D13" s="9" t="n"/>
      <c r="E13" s="9" t="n"/>
      <c r="F13" s="32" t="n"/>
      <c r="G13" s="9" t="n"/>
    </row>
    <row r="14" ht="21" customHeight="true">
      <c r="A14" s="28" t="n"/>
      <c r="B14" s="9" t="n"/>
      <c r="C14" s="30" t="n"/>
      <c r="D14" s="9" t="n"/>
      <c r="E14" s="9" t="n"/>
      <c r="F14" s="32" t="n"/>
      <c r="G14" s="9" t="n"/>
    </row>
    <row r="15" ht="21" customHeight="true">
      <c r="A15" s="28" t="n"/>
      <c r="B15" s="9" t="n"/>
      <c r="C15" s="30" t="n"/>
      <c r="D15" s="9" t="n"/>
      <c r="E15" s="9" t="n"/>
      <c r="F15" s="32" t="n"/>
      <c r="G15" s="9" t="n"/>
    </row>
    <row r="16" ht="21" customHeight="true">
      <c r="A16" s="28" t="n"/>
      <c r="B16" s="9" t="n"/>
      <c r="C16" s="30" t="n"/>
      <c r="D16" s="9" t="n"/>
      <c r="E16" s="9" t="n"/>
      <c r="F16" s="32" t="n"/>
      <c r="G16" s="9" t="n"/>
    </row>
    <row r="17" ht="21" customHeight="true">
      <c r="A17" s="28" t="n"/>
      <c r="B17" s="9" t="n"/>
      <c r="C17" s="30" t="n"/>
      <c r="D17" s="9" t="n"/>
      <c r="E17" s="9" t="n"/>
      <c r="F17" s="32" t="n"/>
      <c r="G17" s="9" t="n"/>
    </row>
    <row r="18" ht="21" customHeight="true">
      <c r="A18" s="28" t="n"/>
      <c r="B18" s="9" t="n"/>
      <c r="C18" s="30" t="n"/>
      <c r="D18" s="9" t="n"/>
      <c r="E18" s="9" t="n"/>
      <c r="F18" s="32" t="n"/>
      <c r="G18" s="9" t="n"/>
    </row>
    <row r="19" ht="21" customHeight="true">
      <c r="A19" s="28" t="n"/>
      <c r="B19" s="9" t="n"/>
      <c r="C19" s="30" t="n"/>
      <c r="D19" s="9" t="n"/>
      <c r="E19" s="9" t="n"/>
      <c r="F19" s="32" t="n"/>
      <c r="G19" s="9" t="n"/>
    </row>
    <row r="20" ht="21" customHeight="true">
      <c r="A20" s="28" t="n"/>
      <c r="B20" s="9" t="n"/>
      <c r="C20" s="30" t="n"/>
      <c r="D20" s="9" t="n"/>
      <c r="E20" s="9" t="n"/>
      <c r="F20" s="32" t="n"/>
      <c r="G20" s="9" t="n"/>
    </row>
    <row r="21" ht="21" customHeight="true">
      <c r="A21" s="28" t="n"/>
      <c r="B21" s="9" t="n"/>
      <c r="C21" s="30" t="n"/>
      <c r="D21" s="9" t="n"/>
      <c r="E21" s="9" t="n"/>
      <c r="F21" s="32" t="n"/>
      <c r="G21" s="9" t="n"/>
    </row>
    <row r="22" ht="21" customHeight="true">
      <c r="A22" s="28" t="n"/>
      <c r="B22" s="9" t="n"/>
      <c r="C22" s="30" t="n"/>
      <c r="D22" s="9" t="n"/>
      <c r="E22" s="9" t="n"/>
      <c r="F22" s="32" t="n"/>
      <c r="G22" s="9" t="n"/>
    </row>
    <row r="23" ht="21" customHeight="true">
      <c r="A23" s="28" t="n"/>
      <c r="B23" s="9" t="n"/>
      <c r="C23" s="30" t="n"/>
      <c r="D23" s="9" t="n"/>
      <c r="E23" s="9" t="n"/>
      <c r="F23" s="32" t="n"/>
      <c r="G23" s="9" t="n"/>
    </row>
    <row r="24" ht="21" customHeight="true">
      <c r="A24" s="28" t="n"/>
      <c r="B24" s="9" t="n"/>
      <c r="C24" s="30" t="n"/>
      <c r="D24" s="9" t="n"/>
      <c r="E24" s="9" t="n"/>
      <c r="F24" s="32" t="n"/>
      <c r="G24" s="9" t="n"/>
    </row>
    <row r="25" ht="21" customHeight="true">
      <c r="A25" s="28" t="n"/>
      <c r="B25" s="9" t="n"/>
      <c r="C25" s="30" t="n"/>
      <c r="D25" s="9" t="n"/>
      <c r="E25" s="9" t="n"/>
      <c r="F25" s="32" t="n"/>
      <c r="G25" s="9" t="n"/>
    </row>
    <row r="26" ht="21" customHeight="true">
      <c r="A26" s="28" t="n"/>
      <c r="B26" s="9" t="n"/>
      <c r="C26" s="30" t="n"/>
      <c r="D26" s="9" t="n"/>
      <c r="E26" s="9" t="n"/>
      <c r="F26" s="32" t="n"/>
      <c r="G26" s="9" t="n"/>
    </row>
    <row r="27" ht="21" customHeight="true">
      <c r="A27" s="28" t="n"/>
      <c r="B27" s="9" t="n"/>
      <c r="C27" s="30" t="n"/>
      <c r="D27" s="9" t="n"/>
      <c r="E27" s="9" t="n"/>
      <c r="F27" s="32" t="n"/>
      <c r="G27" s="9" t="n"/>
    </row>
    <row r="28" ht="21" customHeight="true">
      <c r="A28" s="28" t="n"/>
      <c r="B28" s="9" t="n"/>
      <c r="C28" s="30" t="n"/>
      <c r="D28" s="9" t="n"/>
      <c r="E28" s="9" t="n"/>
      <c r="F28" s="32" t="n"/>
      <c r="G28" s="9" t="n"/>
    </row>
    <row r="29" ht="21" customHeight="true">
      <c r="A29" s="28" t="n"/>
      <c r="B29" s="9" t="n"/>
      <c r="C29" s="30" t="n"/>
      <c r="D29" s="9" t="n"/>
      <c r="E29" s="9" t="n"/>
      <c r="F29" s="32" t="n"/>
      <c r="G29" s="9" t="n"/>
    </row>
    <row r="30" ht="21" customHeight="true">
      <c r="A30" s="28" t="n"/>
      <c r="B30" s="9" t="n"/>
      <c r="C30" s="30" t="n"/>
      <c r="D30" s="9" t="n"/>
      <c r="E30" s="9" t="n"/>
      <c r="F30" s="32" t="n"/>
      <c r="G30" s="9" t="n"/>
    </row>
    <row r="31" ht="21" customHeight="true">
      <c r="A31" s="28" t="n"/>
      <c r="B31" s="9" t="n"/>
      <c r="C31" s="30" t="n"/>
      <c r="D31" s="9" t="n"/>
      <c r="E31" s="9" t="n"/>
      <c r="F31" s="32" t="n"/>
      <c r="G31" s="9" t="n"/>
    </row>
    <row r="32" ht="21" customHeight="true">
      <c r="A32" s="28" t="n"/>
      <c r="B32" s="9" t="n"/>
      <c r="C32" s="30" t="n"/>
      <c r="D32" s="9" t="n"/>
      <c r="E32" s="9" t="n"/>
      <c r="F32" s="32" t="n"/>
      <c r="G32" s="9" t="n"/>
    </row>
    <row r="33" ht="21" customHeight="true">
      <c r="A33" s="28" t="n"/>
      <c r="B33" s="9" t="n"/>
      <c r="C33" s="30" t="n"/>
      <c r="D33" s="9" t="n"/>
      <c r="E33" s="9" t="n"/>
      <c r="F33" s="32" t="n"/>
      <c r="G33" s="9" t="n"/>
    </row>
    <row r="34" ht="21" customHeight="true">
      <c r="A34" s="28" t="n"/>
      <c r="B34" s="9" t="n"/>
      <c r="C34" s="30" t="n"/>
      <c r="D34" s="9" t="n"/>
      <c r="E34" s="9" t="n"/>
      <c r="F34" s="32" t="n"/>
      <c r="G34" s="9" t="n"/>
    </row>
    <row r="35" ht="21" customHeight="true">
      <c r="A35" s="28" t="n"/>
      <c r="B35" s="9" t="n"/>
      <c r="C35" s="30" t="n"/>
      <c r="D35" s="9" t="n"/>
      <c r="E35" s="9" t="n"/>
      <c r="F35" s="32" t="n"/>
      <c r="G35" s="9" t="n"/>
    </row>
    <row r="36" ht="21" customHeight="true">
      <c r="A36" s="28" t="n"/>
      <c r="B36" s="9" t="n"/>
      <c r="C36" s="30" t="n"/>
      <c r="D36" s="9" t="n"/>
      <c r="E36" s="9" t="n"/>
      <c r="F36" s="32" t="n"/>
      <c r="G36" s="9" t="n"/>
    </row>
    <row r="37" ht="21" customHeight="true">
      <c r="A37" s="28" t="n"/>
      <c r="B37" s="9" t="n"/>
      <c r="C37" s="30" t="n"/>
      <c r="D37" s="9" t="n"/>
      <c r="E37" s="9" t="n"/>
      <c r="F37" s="32" t="n"/>
      <c r="G37" s="9" t="n"/>
    </row>
    <row r="38" ht="21" customHeight="true">
      <c r="A38" s="28" t="n"/>
      <c r="B38" s="9" t="n"/>
      <c r="C38" s="30" t="n"/>
      <c r="D38" s="9" t="n"/>
      <c r="E38" s="9" t="n"/>
      <c r="F38" s="32" t="n"/>
      <c r="G38" s="9" t="n"/>
    </row>
    <row r="39" ht="21" customHeight="true">
      <c r="A39" s="28" t="n"/>
      <c r="B39" s="9" t="n"/>
      <c r="C39" s="30" t="n"/>
      <c r="D39" s="9" t="n"/>
      <c r="E39" s="9" t="n"/>
      <c r="F39" s="32" t="n"/>
      <c r="G39" s="9" t="n"/>
    </row>
    <row r="40" ht="21" customHeight="true">
      <c r="A40" s="28" t="n"/>
      <c r="B40" s="9" t="n"/>
      <c r="C40" s="30" t="n"/>
      <c r="D40" s="9" t="n"/>
      <c r="E40" s="9" t="n"/>
      <c r="F40" s="32" t="n"/>
      <c r="G40" s="9" t="n"/>
    </row>
    <row r="41" ht="21" customHeight="true">
      <c r="A41" s="28" t="n"/>
      <c r="B41" s="9" t="n"/>
      <c r="C41" s="30" t="n"/>
      <c r="D41" s="9" t="n"/>
      <c r="E41" s="9" t="n"/>
      <c r="F41" s="32" t="n"/>
      <c r="G41" s="9" t="n"/>
    </row>
    <row r="42" ht="21" customHeight="true">
      <c r="A42" s="28" t="n"/>
      <c r="B42" s="9" t="n"/>
      <c r="C42" s="30" t="n"/>
      <c r="D42" s="9" t="n"/>
      <c r="E42" s="9" t="n"/>
      <c r="F42" s="32" t="n"/>
      <c r="G42" s="9" t="n"/>
    </row>
    <row r="43" ht="21" customHeight="true">
      <c r="A43" s="28" t="n"/>
      <c r="B43" s="9" t="n"/>
      <c r="C43" s="30" t="n"/>
      <c r="D43" s="9" t="n"/>
      <c r="E43" s="9" t="n"/>
      <c r="F43" s="32" t="n"/>
      <c r="G43" s="9" t="n"/>
    </row>
    <row r="44" ht="21" customHeight="true">
      <c r="A44" s="28" t="n"/>
      <c r="B44" s="9" t="n"/>
      <c r="C44" s="30" t="n"/>
      <c r="D44" s="9" t="n"/>
      <c r="E44" s="9" t="n"/>
      <c r="F44" s="32" t="n"/>
      <c r="G44" s="9" t="n"/>
    </row>
    <row r="45" ht="21" customHeight="true">
      <c r="A45" s="28" t="n"/>
      <c r="B45" s="9" t="n"/>
      <c r="C45" s="30" t="n"/>
      <c r="D45" s="9" t="n"/>
      <c r="E45" s="9" t="n"/>
      <c r="F45" s="32" t="n"/>
      <c r="G45" s="9" t="n"/>
    </row>
    <row r="46" ht="21" customHeight="true">
      <c r="A46" s="28" t="n"/>
      <c r="B46" s="9" t="n"/>
      <c r="C46" s="30" t="n"/>
      <c r="D46" s="9" t="n"/>
      <c r="E46" s="9" t="n"/>
      <c r="F46" s="32" t="n"/>
      <c r="G46" s="9" t="n"/>
    </row>
    <row r="47" ht="21" customHeight="true">
      <c r="A47" s="28" t="n"/>
      <c r="B47" s="9" t="n"/>
      <c r="C47" s="30" t="n"/>
      <c r="D47" s="9" t="n"/>
      <c r="E47" s="9" t="n"/>
      <c r="F47" s="32" t="n"/>
      <c r="G47" s="9" t="n"/>
    </row>
    <row r="48" ht="21" customHeight="true">
      <c r="A48" s="28" t="n"/>
      <c r="B48" s="9" t="n"/>
      <c r="C48" s="30" t="n"/>
      <c r="D48" s="9" t="n"/>
      <c r="E48" s="9" t="n"/>
      <c r="F48" s="32" t="n"/>
      <c r="G48" s="9" t="n"/>
    </row>
    <row r="49" ht="21" customHeight="true">
      <c r="A49" s="28" t="n"/>
      <c r="B49" s="9" t="n"/>
      <c r="C49" s="30" t="n"/>
      <c r="D49" s="9" t="n"/>
      <c r="E49" s="9" t="n"/>
      <c r="F49" s="32" t="n"/>
      <c r="G49" s="9" t="n"/>
    </row>
    <row r="50" ht="21" customHeight="true">
      <c r="A50" s="28" t="n"/>
      <c r="B50" s="9" t="n"/>
      <c r="C50" s="30" t="n"/>
      <c r="D50" s="9" t="n"/>
      <c r="E50" s="9" t="n"/>
      <c r="F50" s="32" t="n"/>
      <c r="G50" s="9" t="n"/>
    </row>
    <row r="51" ht="21" customHeight="true">
      <c r="A51" s="28" t="n"/>
      <c r="B51" s="9" t="n"/>
      <c r="C51" s="30" t="n"/>
      <c r="D51" s="9" t="n"/>
      <c r="E51" s="9" t="n"/>
      <c r="F51" s="32" t="n"/>
      <c r="G51" s="9" t="n"/>
    </row>
    <row r="52" ht="21" customHeight="true">
      <c r="A52" s="28" t="n"/>
      <c r="B52" s="9" t="n"/>
      <c r="C52" s="30" t="n"/>
      <c r="D52" s="9" t="n"/>
      <c r="E52" s="9" t="n"/>
      <c r="F52" s="32" t="n"/>
      <c r="G52" s="9" t="n"/>
    </row>
    <row r="53" ht="21" customHeight="true">
      <c r="A53" s="28" t="n"/>
      <c r="B53" s="9" t="n"/>
      <c r="C53" s="30" t="n"/>
      <c r="D53" s="9" t="n"/>
      <c r="E53" s="9" t="n"/>
      <c r="F53" s="32" t="n"/>
      <c r="G53" s="9" t="n"/>
    </row>
    <row r="54" ht="21" customHeight="true">
      <c r="A54" s="28" t="n"/>
      <c r="B54" s="9" t="n"/>
      <c r="C54" s="30" t="n"/>
      <c r="D54" s="9" t="n"/>
      <c r="E54" s="9" t="n"/>
      <c r="F54" s="32" t="n"/>
      <c r="G54" s="9" t="n"/>
    </row>
    <row r="55" ht="21" customHeight="true">
      <c r="A55" s="28" t="n"/>
      <c r="B55" s="9" t="n"/>
      <c r="C55" s="30" t="n"/>
      <c r="D55" s="9" t="n"/>
      <c r="E55" s="9" t="n"/>
      <c r="F55" s="32" t="n"/>
      <c r="G55" s="9" t="n"/>
    </row>
    <row r="56" ht="21" customHeight="true">
      <c r="A56" s="28" t="n"/>
      <c r="B56" s="9" t="n"/>
      <c r="C56" s="30" t="n"/>
      <c r="D56" s="9" t="n"/>
      <c r="E56" s="9" t="n"/>
      <c r="F56" s="32" t="n"/>
      <c r="G56" s="9" t="n"/>
    </row>
    <row r="57" ht="21" customHeight="true">
      <c r="A57" s="28" t="n"/>
      <c r="B57" s="9" t="n"/>
      <c r="C57" s="30" t="n"/>
      <c r="D57" s="9" t="n"/>
      <c r="E57" s="9" t="n"/>
      <c r="F57" s="32" t="n"/>
      <c r="G57" s="9" t="n"/>
    </row>
    <row r="58" ht="21" customHeight="true">
      <c r="A58" s="28" t="n"/>
      <c r="B58" s="9" t="n"/>
      <c r="C58" s="30" t="n"/>
      <c r="D58" s="9" t="n"/>
      <c r="E58" s="9" t="n"/>
      <c r="F58" s="32" t="n"/>
      <c r="G58" s="9" t="n"/>
    </row>
    <row r="59" ht="21" customHeight="true">
      <c r="A59" s="28" t="n"/>
      <c r="B59" s="9" t="n"/>
      <c r="C59" s="30" t="n"/>
      <c r="D59" s="9" t="n"/>
      <c r="E59" s="9" t="n"/>
      <c r="F59" s="32" t="n"/>
      <c r="G59" s="9" t="n"/>
    </row>
    <row r="60" ht="21" customHeight="true">
      <c r="A60" s="28" t="n"/>
      <c r="B60" s="9" t="n"/>
      <c r="C60" s="30" t="n"/>
      <c r="D60" s="9" t="n"/>
      <c r="E60" s="9" t="n"/>
      <c r="F60" s="32" t="n"/>
      <c r="G60" s="9" t="n"/>
    </row>
    <row r="61" ht="21" customHeight="true">
      <c r="A61" s="28" t="n"/>
      <c r="B61" s="9" t="n"/>
      <c r="C61" s="30" t="n"/>
      <c r="D61" s="9" t="n"/>
      <c r="E61" s="9" t="n"/>
      <c r="F61" s="32" t="n"/>
      <c r="G61" s="9" t="n"/>
    </row>
    <row r="62" ht="21" customHeight="true">
      <c r="A62" s="28" t="n"/>
      <c r="B62" s="9" t="n"/>
      <c r="C62" s="30" t="n"/>
      <c r="D62" s="9" t="n"/>
      <c r="E62" s="9" t="n"/>
      <c r="F62" s="32" t="n"/>
      <c r="G62" s="9" t="n"/>
    </row>
    <row r="63" ht="21" customHeight="true">
      <c r="A63" s="28" t="n"/>
      <c r="B63" s="9" t="n"/>
      <c r="C63" s="30" t="n"/>
      <c r="D63" s="9" t="n"/>
      <c r="E63" s="9" t="n"/>
      <c r="F63" s="32" t="n"/>
      <c r="G63" s="9" t="n"/>
    </row>
    <row r="64" ht="21" customHeight="true">
      <c r="A64" s="28" t="n"/>
      <c r="B64" s="9" t="n"/>
      <c r="C64" s="30" t="n"/>
      <c r="D64" s="9" t="n"/>
      <c r="E64" s="9" t="n"/>
      <c r="F64" s="32" t="n"/>
      <c r="G64" s="9" t="n"/>
    </row>
    <row r="65" ht="21" customHeight="true">
      <c r="A65" s="28" t="n"/>
      <c r="B65" s="9" t="n"/>
      <c r="C65" s="30" t="n"/>
      <c r="D65" s="9" t="n"/>
      <c r="E65" s="9" t="n"/>
      <c r="F65" s="32" t="n"/>
      <c r="G65" s="9" t="n"/>
    </row>
    <row r="66" ht="21" customHeight="true">
      <c r="A66" s="28" t="n"/>
      <c r="B66" s="9" t="n"/>
      <c r="C66" s="30" t="n"/>
      <c r="D66" s="9" t="n"/>
      <c r="E66" s="9" t="n"/>
      <c r="F66" s="32" t="n"/>
      <c r="G66" s="9" t="n"/>
    </row>
    <row r="67" ht="21" customHeight="true">
      <c r="A67" s="28" t="n"/>
      <c r="B67" s="9" t="n"/>
      <c r="C67" s="30" t="n"/>
      <c r="D67" s="9" t="n"/>
      <c r="E67" s="9" t="n"/>
      <c r="F67" s="32" t="n"/>
      <c r="G67" s="9" t="n"/>
    </row>
    <row r="68" ht="21" customHeight="true">
      <c r="A68" s="28" t="n"/>
      <c r="B68" s="9" t="n"/>
      <c r="C68" s="30" t="n"/>
      <c r="D68" s="9" t="n"/>
      <c r="E68" s="9" t="n"/>
      <c r="F68" s="32" t="n"/>
      <c r="G68" s="9" t="n"/>
    </row>
    <row r="69" ht="21" customHeight="true">
      <c r="A69" s="28" t="n"/>
      <c r="B69" s="9" t="n"/>
      <c r="C69" s="30" t="n"/>
      <c r="D69" s="9" t="n"/>
      <c r="E69" s="9" t="n"/>
      <c r="F69" s="32" t="n"/>
      <c r="G69" s="9" t="n"/>
    </row>
    <row r="70" ht="21" customHeight="true">
      <c r="A70" s="28" t="n"/>
      <c r="B70" s="9" t="n"/>
      <c r="C70" s="30" t="n"/>
      <c r="D70" s="9" t="n"/>
      <c r="E70" s="9" t="n"/>
      <c r="F70" s="32" t="n"/>
      <c r="G70" s="9" t="n"/>
    </row>
    <row r="71" ht="21" customHeight="true">
      <c r="A71" s="28" t="n"/>
      <c r="B71" s="9" t="n"/>
      <c r="C71" s="30" t="n"/>
      <c r="D71" s="9" t="n"/>
      <c r="E71" s="9" t="n"/>
      <c r="F71" s="32" t="n"/>
      <c r="G71" s="9" t="n"/>
    </row>
    <row r="72" ht="21" customHeight="true">
      <c r="A72" s="28" t="n"/>
      <c r="B72" s="9" t="n"/>
      <c r="C72" s="30" t="n"/>
      <c r="D72" s="9" t="n"/>
      <c r="E72" s="9" t="n"/>
      <c r="F72" s="32" t="n"/>
      <c r="G72" s="9" t="n"/>
    </row>
    <row r="73" ht="21" customHeight="true">
      <c r="A73" s="28" t="n"/>
      <c r="B73" s="9" t="n"/>
      <c r="C73" s="30" t="n"/>
      <c r="D73" s="9" t="n"/>
      <c r="E73" s="9" t="n"/>
      <c r="F73" s="32" t="n"/>
      <c r="G73" s="9" t="n"/>
    </row>
    <row r="74" ht="21" customHeight="true">
      <c r="A74" s="28" t="n"/>
      <c r="B74" s="9" t="n"/>
      <c r="C74" s="30" t="n"/>
      <c r="D74" s="9" t="n"/>
      <c r="E74" s="9" t="n"/>
      <c r="F74" s="32" t="n"/>
      <c r="G74" s="9" t="n"/>
    </row>
    <row r="75" ht="21" customHeight="true">
      <c r="A75" s="28" t="n"/>
      <c r="B75" s="9" t="n"/>
      <c r="C75" s="30" t="n"/>
      <c r="D75" s="9" t="n"/>
      <c r="E75" s="9" t="n"/>
      <c r="F75" s="32" t="n"/>
      <c r="G75" s="9" t="n"/>
    </row>
    <row r="76" ht="21" customHeight="true">
      <c r="A76" s="28" t="n"/>
      <c r="B76" s="9" t="n"/>
      <c r="C76" s="30" t="n"/>
      <c r="D76" s="9" t="n"/>
      <c r="E76" s="9" t="n"/>
      <c r="F76" s="32" t="n"/>
      <c r="G76" s="9" t="n"/>
    </row>
    <row r="77" ht="21" customHeight="true">
      <c r="A77" s="28" t="n"/>
      <c r="B77" s="9" t="n"/>
      <c r="C77" s="30" t="n"/>
      <c r="D77" s="9" t="n"/>
      <c r="E77" s="9" t="n"/>
      <c r="F77" s="32" t="n"/>
      <c r="G77" s="9" t="n"/>
    </row>
    <row r="78" ht="21" customHeight="true">
      <c r="A78" s="28" t="n"/>
      <c r="B78" s="9" t="n"/>
      <c r="C78" s="30" t="n"/>
      <c r="D78" s="9" t="n"/>
      <c r="E78" s="9" t="n"/>
      <c r="F78" s="32" t="n"/>
      <c r="G78" s="9" t="n"/>
    </row>
    <row r="79" ht="21" customHeight="true">
      <c r="A79" s="28" t="n"/>
      <c r="B79" s="9" t="n"/>
      <c r="C79" s="30" t="n"/>
      <c r="D79" s="9" t="n"/>
      <c r="E79" s="9" t="n"/>
      <c r="F79" s="32" t="n"/>
      <c r="G79" s="9" t="n"/>
    </row>
    <row r="80" ht="21" customHeight="true">
      <c r="A80" s="28" t="n"/>
      <c r="B80" s="9" t="n"/>
      <c r="C80" s="30" t="n"/>
      <c r="D80" s="9" t="n"/>
      <c r="E80" s="9" t="n"/>
      <c r="F80" s="32" t="n"/>
      <c r="G80" s="9" t="n"/>
    </row>
    <row r="81" ht="21" customHeight="true">
      <c r="A81" s="28" t="n"/>
      <c r="B81" s="9" t="n"/>
      <c r="C81" s="30" t="n"/>
      <c r="D81" s="9" t="n"/>
      <c r="E81" s="9" t="n"/>
      <c r="F81" s="32" t="n"/>
      <c r="G81" s="9" t="n"/>
    </row>
    <row r="82" ht="21" customHeight="true">
      <c r="A82" s="28" t="n"/>
      <c r="B82" s="9" t="n"/>
      <c r="C82" s="30" t="n"/>
      <c r="D82" s="9" t="n"/>
      <c r="E82" s="9" t="n"/>
      <c r="F82" s="32" t="n"/>
      <c r="G82" s="9" t="n"/>
    </row>
    <row r="83" ht="21" customHeight="true">
      <c r="A83" s="28" t="n"/>
      <c r="B83" s="9" t="n"/>
      <c r="C83" s="30" t="n"/>
      <c r="D83" s="9" t="n"/>
      <c r="E83" s="9" t="n"/>
      <c r="F83" s="32" t="n"/>
      <c r="G83" s="9" t="n"/>
    </row>
    <row r="84" ht="21" customHeight="true">
      <c r="A84" s="28" t="n"/>
      <c r="B84" s="9" t="n"/>
      <c r="C84" s="30" t="n"/>
      <c r="D84" s="9" t="n"/>
      <c r="E84" s="9" t="n"/>
      <c r="F84" s="32" t="n"/>
      <c r="G84" s="9" t="n"/>
    </row>
    <row r="85" ht="21" customHeight="true">
      <c r="A85" s="28" t="n"/>
      <c r="B85" s="9" t="n"/>
      <c r="C85" s="30" t="n"/>
      <c r="D85" s="9" t="n"/>
      <c r="E85" s="9" t="n"/>
      <c r="F85" s="32" t="n"/>
      <c r="G85" s="9" t="n"/>
    </row>
    <row r="86" ht="21" customHeight="true">
      <c r="A86" s="28" t="n"/>
      <c r="B86" s="9" t="n"/>
      <c r="C86" s="30" t="n"/>
      <c r="D86" s="9" t="n"/>
      <c r="E86" s="9" t="n"/>
      <c r="F86" s="32" t="n"/>
      <c r="G86" s="9" t="n"/>
    </row>
    <row r="87" ht="21" customHeight="true">
      <c r="A87" s="28" t="n"/>
      <c r="B87" s="9" t="n"/>
      <c r="C87" s="30" t="n"/>
      <c r="D87" s="9" t="n"/>
      <c r="E87" s="9" t="n"/>
      <c r="F87" s="32" t="n"/>
      <c r="G87" s="9" t="n"/>
    </row>
    <row r="88" ht="21" customHeight="true">
      <c r="A88" s="28" t="n"/>
      <c r="B88" s="9" t="n"/>
      <c r="C88" s="30" t="n"/>
      <c r="D88" s="9" t="n"/>
      <c r="E88" s="9" t="n"/>
      <c r="F88" s="32" t="n"/>
      <c r="G88" s="9" t="n"/>
    </row>
    <row r="89" ht="21" customHeight="true">
      <c r="A89" s="28" t="n"/>
      <c r="B89" s="9" t="n"/>
      <c r="C89" s="30" t="n"/>
      <c r="D89" s="9" t="n"/>
      <c r="E89" s="9" t="n"/>
      <c r="F89" s="32" t="n"/>
      <c r="G89" s="9" t="n"/>
    </row>
    <row r="90" ht="21" customHeight="true">
      <c r="A90" s="28" t="n"/>
      <c r="B90" s="9" t="n"/>
      <c r="C90" s="30" t="n"/>
      <c r="D90" s="9" t="n"/>
      <c r="E90" s="9" t="n"/>
      <c r="F90" s="32" t="n"/>
      <c r="G90" s="9" t="n"/>
    </row>
    <row r="91" ht="21" customHeight="true">
      <c r="A91" s="28" t="n"/>
      <c r="B91" s="9" t="n"/>
      <c r="C91" s="30" t="n"/>
      <c r="D91" s="9" t="n"/>
      <c r="E91" s="9" t="n"/>
      <c r="F91" s="32" t="n"/>
      <c r="G91" s="9" t="n"/>
    </row>
    <row r="92" ht="21" customHeight="true">
      <c r="A92" s="28" t="n"/>
      <c r="B92" s="9" t="n"/>
      <c r="C92" s="30" t="n"/>
      <c r="D92" s="9" t="n"/>
      <c r="E92" s="9" t="n"/>
      <c r="F92" s="32" t="n"/>
      <c r="G92" s="9" t="n"/>
    </row>
    <row r="93" ht="21" customHeight="true">
      <c r="A93" s="28" t="n"/>
      <c r="B93" s="9" t="n"/>
      <c r="C93" s="30" t="n"/>
      <c r="D93" s="9" t="n"/>
      <c r="E93" s="9" t="n"/>
      <c r="F93" s="32" t="n"/>
      <c r="G93" s="9" t="n"/>
    </row>
    <row r="94" ht="21" customHeight="true">
      <c r="A94" s="28" t="n"/>
      <c r="B94" s="9" t="n"/>
      <c r="C94" s="30" t="n"/>
      <c r="D94" s="9" t="n"/>
      <c r="E94" s="9" t="n"/>
      <c r="F94" s="32" t="n"/>
      <c r="G94" s="9" t="n"/>
    </row>
    <row r="95" ht="21" customHeight="true">
      <c r="A95" s="28" t="n"/>
      <c r="B95" s="9" t="n"/>
      <c r="C95" s="30" t="n"/>
      <c r="D95" s="9" t="n"/>
      <c r="E95" s="9" t="n"/>
      <c r="F95" s="32" t="n"/>
      <c r="G95" s="9" t="n"/>
    </row>
    <row r="96" ht="21" customHeight="true">
      <c r="A96" s="28" t="n"/>
      <c r="B96" s="9" t="n"/>
      <c r="C96" s="30" t="n"/>
      <c r="D96" s="9" t="n"/>
      <c r="E96" s="9" t="n"/>
      <c r="F96" s="32" t="n"/>
      <c r="G96" s="9" t="n"/>
    </row>
    <row r="97" ht="21" customHeight="true">
      <c r="A97" s="28" t="n"/>
      <c r="B97" s="9" t="n"/>
      <c r="C97" s="30" t="n"/>
      <c r="D97" s="9" t="n"/>
      <c r="E97" s="9" t="n"/>
      <c r="F97" s="32" t="n"/>
      <c r="G97" s="9" t="n"/>
    </row>
    <row r="98" ht="21" customHeight="true">
      <c r="A98" s="28" t="n"/>
      <c r="B98" s="9" t="n"/>
      <c r="C98" s="30" t="n"/>
      <c r="D98" s="9" t="n"/>
      <c r="E98" s="9" t="n"/>
      <c r="F98" s="32" t="n"/>
      <c r="G98" s="9" t="n"/>
    </row>
    <row r="99" ht="21" customHeight="true">
      <c r="A99" s="28" t="n"/>
      <c r="B99" s="9" t="n"/>
      <c r="C99" s="30" t="n"/>
      <c r="D99" s="9" t="n"/>
      <c r="E99" s="9" t="n"/>
      <c r="F99" s="32" t="n"/>
      <c r="G99" s="9" t="n"/>
    </row>
    <row r="100" ht="21" customHeight="true">
      <c r="A100" s="28" t="n"/>
      <c r="B100" s="9" t="n"/>
      <c r="C100" s="30" t="n"/>
      <c r="D100" s="9" t="n"/>
      <c r="E100" s="9" t="n"/>
      <c r="F100" s="32" t="n"/>
      <c r="G100" s="9" t="n"/>
    </row>
    <row r="101" ht="21" customHeight="true">
      <c r="A101" s="28" t="n"/>
      <c r="B101" s="9" t="n"/>
      <c r="C101" s="30" t="n"/>
      <c r="D101" s="9" t="n"/>
      <c r="E101" s="9" t="n"/>
      <c r="F101" s="32" t="n"/>
      <c r="G101" s="9" t="n"/>
    </row>
    <row r="102" ht="21" customHeight="true">
      <c r="A102" s="28" t="n"/>
      <c r="B102" s="9" t="n"/>
      <c r="C102" s="30" t="n"/>
      <c r="D102" s="9" t="n"/>
      <c r="E102" s="9" t="n"/>
      <c r="F102" s="32" t="n"/>
      <c r="G102" s="9" t="n"/>
    </row>
    <row r="103" ht="21" customHeight="true">
      <c r="A103" s="28" t="n"/>
      <c r="B103" s="9" t="n"/>
      <c r="C103" s="30" t="n"/>
      <c r="D103" s="9" t="n"/>
      <c r="E103" s="9" t="n"/>
      <c r="F103" s="32" t="n"/>
      <c r="G103" s="9" t="n"/>
    </row>
    <row r="104" ht="21" customHeight="true">
      <c r="A104" s="28" t="n"/>
      <c r="B104" s="9" t="n"/>
      <c r="C104" s="30" t="n"/>
      <c r="D104" s="9" t="n"/>
      <c r="E104" s="9" t="n"/>
      <c r="F104" s="32" t="n"/>
      <c r="G104" s="9" t="n"/>
    </row>
    <row r="105" ht="21" customHeight="true">
      <c r="A105" s="28" t="n"/>
      <c r="B105" s="9" t="n"/>
      <c r="C105" s="30" t="n"/>
      <c r="D105" s="9" t="n"/>
      <c r="E105" s="9" t="n"/>
      <c r="F105" s="32" t="n"/>
      <c r="G105" s="9" t="n"/>
    </row>
    <row r="106" ht="21" customHeight="true">
      <c r="A106" s="28" t="n"/>
      <c r="B106" s="9" t="n"/>
      <c r="C106" s="30" t="n"/>
      <c r="D106" s="9" t="n"/>
      <c r="E106" s="9" t="n"/>
      <c r="F106" s="32" t="n"/>
      <c r="G106" s="9" t="n"/>
    </row>
    <row r="107" ht="21" customHeight="true">
      <c r="A107" s="28" t="n"/>
      <c r="B107" s="9" t="n"/>
      <c r="C107" s="30" t="n"/>
      <c r="D107" s="9" t="n"/>
      <c r="E107" s="9" t="n"/>
      <c r="F107" s="32" t="n"/>
      <c r="G107" s="9" t="n"/>
    </row>
    <row r="108" ht="21" customHeight="true">
      <c r="A108" s="28" t="n"/>
      <c r="B108" s="9" t="n"/>
      <c r="C108" s="30" t="n"/>
      <c r="D108" s="9" t="n"/>
      <c r="E108" s="9" t="n"/>
      <c r="F108" s="32" t="n"/>
      <c r="G108" s="9" t="n"/>
    </row>
    <row r="109" ht="21" customHeight="true">
      <c r="A109" s="28" t="n"/>
      <c r="B109" s="9" t="n"/>
      <c r="C109" s="30" t="n"/>
      <c r="D109" s="9" t="n"/>
      <c r="E109" s="9" t="n"/>
      <c r="F109" s="32" t="n"/>
      <c r="G109" s="9" t="n"/>
    </row>
    <row r="110" ht="21" customHeight="true">
      <c r="A110" s="28" t="n"/>
      <c r="B110" s="9" t="n"/>
      <c r="C110" s="30" t="n"/>
      <c r="D110" s="9" t="n"/>
      <c r="E110" s="9" t="n"/>
      <c r="F110" s="32" t="n"/>
      <c r="G110" s="9" t="n"/>
    </row>
    <row r="111" ht="21" customHeight="true">
      <c r="A111" s="28" t="n"/>
      <c r="B111" s="9" t="n"/>
      <c r="C111" s="30" t="n"/>
      <c r="D111" s="9" t="n"/>
      <c r="E111" s="9" t="n"/>
      <c r="F111" s="32" t="n"/>
      <c r="G111" s="9" t="n"/>
    </row>
    <row r="112" ht="21" customHeight="true">
      <c r="A112" s="28" t="n"/>
      <c r="B112" s="9" t="n"/>
      <c r="C112" s="30" t="n"/>
      <c r="D112" s="9" t="n"/>
      <c r="E112" s="9" t="n"/>
      <c r="F112" s="32" t="n"/>
      <c r="G112" s="9" t="n"/>
    </row>
    <row r="113" ht="21" customHeight="true">
      <c r="A113" s="28" t="n"/>
      <c r="B113" s="9" t="n"/>
      <c r="C113" s="30" t="n"/>
      <c r="D113" s="9" t="n"/>
      <c r="E113" s="9" t="n"/>
      <c r="F113" s="32" t="n"/>
      <c r="G113" s="9" t="n"/>
    </row>
    <row r="114" ht="21" customHeight="true">
      <c r="A114" s="28" t="n"/>
      <c r="B114" s="9" t="n"/>
      <c r="C114" s="30" t="n"/>
      <c r="D114" s="9" t="n"/>
      <c r="E114" s="9" t="n"/>
      <c r="F114" s="32" t="n"/>
      <c r="G114" s="9" t="n"/>
    </row>
    <row r="115" ht="21" customHeight="true">
      <c r="A115" s="28" t="n"/>
      <c r="B115" s="9" t="n"/>
      <c r="C115" s="30" t="n"/>
      <c r="D115" s="9" t="n"/>
      <c r="E115" s="9" t="n"/>
      <c r="F115" s="32" t="n"/>
      <c r="G115" s="9" t="n"/>
    </row>
    <row r="116" ht="21" customHeight="true">
      <c r="A116" s="28" t="n"/>
      <c r="B116" s="9" t="n"/>
      <c r="C116" s="30" t="n"/>
      <c r="D116" s="9" t="n"/>
      <c r="E116" s="9" t="n"/>
      <c r="F116" s="32" t="n"/>
      <c r="G116" s="9" t="n"/>
    </row>
    <row r="117" ht="21" customHeight="true">
      <c r="A117" s="28" t="n"/>
      <c r="B117" s="9" t="n"/>
      <c r="C117" s="30" t="n"/>
      <c r="D117" s="9" t="n"/>
      <c r="E117" s="9" t="n"/>
      <c r="F117" s="32" t="n"/>
      <c r="G117" s="9" t="n"/>
    </row>
    <row r="118" ht="21" customHeight="true">
      <c r="A118" s="28" t="n"/>
      <c r="B118" s="9" t="n"/>
      <c r="C118" s="30" t="n"/>
      <c r="D118" s="9" t="n"/>
      <c r="E118" s="9" t="n"/>
      <c r="F118" s="32" t="n"/>
      <c r="G118" s="9" t="n"/>
    </row>
    <row r="119" ht="21" customHeight="true">
      <c r="A119" s="28" t="n"/>
      <c r="B119" s="9" t="n"/>
      <c r="C119" s="30" t="n"/>
      <c r="D119" s="9" t="n"/>
      <c r="E119" s="9" t="n"/>
      <c r="F119" s="32" t="n"/>
      <c r="G119" s="9" t="n"/>
    </row>
    <row r="120" ht="21" customHeight="true">
      <c r="A120" s="28" t="n"/>
      <c r="B120" s="9" t="n"/>
      <c r="C120" s="30" t="n"/>
      <c r="D120" s="9" t="n"/>
      <c r="E120" s="9" t="n"/>
      <c r="F120" s="32" t="n"/>
      <c r="G120" s="9" t="n"/>
    </row>
    <row r="121" ht="21" customHeight="true">
      <c r="A121" s="28" t="n"/>
      <c r="B121" s="9" t="n"/>
      <c r="C121" s="30" t="n"/>
      <c r="D121" s="9" t="n"/>
      <c r="E121" s="9" t="n"/>
      <c r="F121" s="32" t="n"/>
      <c r="G121" s="9" t="n"/>
    </row>
    <row r="122" ht="21" customHeight="true">
      <c r="A122" s="28" t="n"/>
      <c r="B122" s="9" t="n"/>
      <c r="C122" s="30" t="n"/>
      <c r="D122" s="9" t="n"/>
      <c r="E122" s="9" t="n"/>
      <c r="F122" s="32" t="n"/>
      <c r="G122" s="9" t="n"/>
    </row>
    <row r="123" ht="21" customHeight="true">
      <c r="A123" s="28" t="n"/>
      <c r="B123" s="9" t="n"/>
      <c r="C123" s="30" t="n"/>
      <c r="D123" s="9" t="n"/>
      <c r="E123" s="9" t="n"/>
      <c r="F123" s="32" t="n"/>
      <c r="G123" s="9" t="n"/>
    </row>
    <row r="124" ht="21" customHeight="true">
      <c r="A124" s="28" t="n"/>
      <c r="B124" s="9" t="n"/>
      <c r="C124" s="30" t="n"/>
      <c r="D124" s="9" t="n"/>
      <c r="E124" s="9" t="n"/>
      <c r="F124" s="32" t="n"/>
      <c r="G124" s="9" t="n"/>
    </row>
    <row r="125" ht="21" customHeight="true">
      <c r="A125" s="28" t="n"/>
      <c r="B125" s="9" t="n"/>
      <c r="C125" s="30" t="n"/>
      <c r="D125" s="9" t="n"/>
      <c r="E125" s="9" t="n"/>
      <c r="F125" s="32" t="n"/>
      <c r="G125" s="9" t="n"/>
    </row>
    <row r="126" ht="21" customHeight="true">
      <c r="A126" s="28" t="n"/>
      <c r="B126" s="9" t="n"/>
      <c r="C126" s="30" t="n"/>
      <c r="D126" s="9" t="n"/>
      <c r="E126" s="9" t="n"/>
      <c r="F126" s="32" t="n"/>
      <c r="G126" s="9" t="n"/>
    </row>
    <row r="127" ht="21" customHeight="true">
      <c r="A127" s="28" t="n"/>
      <c r="B127" s="9" t="n"/>
      <c r="C127" s="30" t="n"/>
      <c r="D127" s="9" t="n"/>
      <c r="E127" s="9" t="n"/>
      <c r="F127" s="32" t="n"/>
      <c r="G127" s="9" t="n"/>
    </row>
    <row r="128" ht="21" customHeight="true">
      <c r="A128" s="28" t="n"/>
      <c r="B128" s="9" t="n"/>
      <c r="C128" s="30" t="n"/>
      <c r="D128" s="9" t="n"/>
      <c r="E128" s="9" t="n"/>
      <c r="F128" s="32" t="n"/>
      <c r="G128" s="9" t="n"/>
    </row>
    <row r="129" ht="21" customHeight="true">
      <c r="A129" s="28" t="n"/>
      <c r="B129" s="9" t="n"/>
      <c r="C129" s="30" t="n"/>
      <c r="D129" s="9" t="n"/>
      <c r="E129" s="9" t="n"/>
      <c r="F129" s="32" t="n"/>
      <c r="G129" s="9" t="n"/>
    </row>
    <row r="130" ht="21" customHeight="true">
      <c r="A130" s="28" t="n"/>
      <c r="B130" s="9" t="n"/>
      <c r="C130" s="30" t="n"/>
      <c r="D130" s="9" t="n"/>
      <c r="E130" s="9" t="n"/>
      <c r="F130" s="32" t="n"/>
      <c r="G130" s="9" t="n"/>
    </row>
    <row r="131" ht="21" customHeight="true">
      <c r="A131" s="28" t="n"/>
      <c r="B131" s="9" t="n"/>
      <c r="C131" s="30" t="n"/>
      <c r="D131" s="9" t="n"/>
      <c r="E131" s="9" t="n"/>
      <c r="F131" s="32" t="n"/>
      <c r="G131" s="9" t="n"/>
    </row>
    <row r="132" ht="21" customHeight="true">
      <c r="A132" s="28" t="n"/>
      <c r="B132" s="9" t="n"/>
      <c r="C132" s="30" t="n"/>
      <c r="D132" s="9" t="n"/>
      <c r="E132" s="9" t="n"/>
      <c r="F132" s="32" t="n"/>
      <c r="G132" s="9" t="n"/>
    </row>
    <row r="133" ht="21" customHeight="true">
      <c r="A133" s="28" t="n"/>
      <c r="B133" s="9" t="n"/>
      <c r="C133" s="30" t="n"/>
      <c r="D133" s="9" t="n"/>
      <c r="E133" s="9" t="n"/>
      <c r="F133" s="32" t="n"/>
      <c r="G133" s="9" t="n"/>
    </row>
    <row r="134" ht="21" customHeight="true">
      <c r="A134" s="28" t="n"/>
      <c r="B134" s="9" t="n"/>
      <c r="C134" s="30" t="n"/>
      <c r="D134" s="9" t="n"/>
      <c r="E134" s="9" t="n"/>
      <c r="F134" s="32" t="n"/>
      <c r="G134" s="9" t="n"/>
    </row>
    <row r="135" ht="21" customHeight="true">
      <c r="A135" s="28" t="n"/>
      <c r="B135" s="9" t="n"/>
      <c r="C135" s="30" t="n"/>
      <c r="D135" s="9" t="n"/>
      <c r="E135" s="9" t="n"/>
      <c r="F135" s="32" t="n"/>
      <c r="G135" s="9" t="n"/>
    </row>
    <row r="136" ht="21" customHeight="true">
      <c r="A136" s="28" t="n"/>
      <c r="B136" s="9" t="n"/>
      <c r="C136" s="30" t="n"/>
      <c r="D136" s="9" t="n"/>
      <c r="E136" s="9" t="n"/>
      <c r="F136" s="32" t="n"/>
      <c r="G136" s="9" t="n"/>
    </row>
    <row r="137" ht="21" customHeight="true">
      <c r="A137" s="28" t="n"/>
      <c r="B137" s="9" t="n"/>
      <c r="C137" s="30" t="n"/>
      <c r="D137" s="9" t="n"/>
      <c r="E137" s="9" t="n"/>
      <c r="F137" s="32" t="n"/>
      <c r="G137" s="9" t="n"/>
    </row>
    <row r="138" ht="21" customHeight="true">
      <c r="A138" s="28" t="n"/>
      <c r="B138" s="9" t="n"/>
      <c r="C138" s="30" t="n"/>
      <c r="D138" s="9" t="n"/>
      <c r="E138" s="9" t="n"/>
      <c r="F138" s="32" t="n"/>
      <c r="G138" s="9" t="n"/>
    </row>
    <row r="139" ht="21" customHeight="true">
      <c r="A139" s="28" t="n"/>
      <c r="B139" s="9" t="n"/>
      <c r="C139" s="30" t="n"/>
      <c r="D139" s="9" t="n"/>
      <c r="E139" s="9" t="n"/>
      <c r="F139" s="32" t="n"/>
      <c r="G139" s="9" t="n"/>
    </row>
    <row r="140" ht="21" customHeight="true">
      <c r="A140" s="28" t="n"/>
      <c r="B140" s="9" t="n"/>
      <c r="C140" s="30" t="n"/>
      <c r="D140" s="9" t="n"/>
      <c r="E140" s="9" t="n"/>
      <c r="F140" s="32" t="n"/>
      <c r="G140" s="9" t="n"/>
    </row>
    <row r="141" ht="21" customHeight="true">
      <c r="A141" s="28" t="n"/>
      <c r="B141" s="9" t="n"/>
      <c r="C141" s="30" t="n"/>
      <c r="D141" s="9" t="n"/>
      <c r="E141" s="9" t="n"/>
      <c r="F141" s="32" t="n"/>
      <c r="G141" s="9" t="n"/>
    </row>
    <row r="142" ht="21" customHeight="true">
      <c r="A142" s="28" t="n"/>
      <c r="B142" s="9" t="n"/>
      <c r="C142" s="30" t="n"/>
      <c r="D142" s="9" t="n"/>
      <c r="E142" s="9" t="n"/>
      <c r="F142" s="32" t="n"/>
      <c r="G142" s="9" t="n"/>
    </row>
    <row r="143" ht="21" customHeight="true">
      <c r="A143" s="28" t="n"/>
      <c r="B143" s="9" t="n"/>
      <c r="C143" s="30" t="n"/>
      <c r="D143" s="9" t="n"/>
      <c r="E143" s="9" t="n"/>
      <c r="F143" s="32" t="n"/>
      <c r="G143" s="9" t="n"/>
    </row>
    <row r="144" ht="21" customHeight="true">
      <c r="A144" s="28" t="n"/>
      <c r="B144" s="9" t="n"/>
      <c r="C144" s="30" t="n"/>
      <c r="D144" s="9" t="n"/>
      <c r="E144" s="9" t="n"/>
      <c r="F144" s="32" t="n"/>
      <c r="G144" s="9" t="n"/>
    </row>
    <row r="145" ht="21" customHeight="true">
      <c r="A145" s="28" t="n"/>
      <c r="B145" s="9" t="n"/>
      <c r="C145" s="30" t="n"/>
      <c r="D145" s="9" t="n"/>
      <c r="E145" s="9" t="n"/>
      <c r="F145" s="32" t="n"/>
      <c r="G145" s="9" t="n"/>
    </row>
    <row r="146" ht="21" customHeight="true">
      <c r="A146" s="28" t="n"/>
      <c r="B146" s="9" t="n"/>
      <c r="C146" s="30" t="n"/>
      <c r="D146" s="9" t="n"/>
      <c r="E146" s="9" t="n"/>
      <c r="F146" s="32" t="n"/>
      <c r="G146" s="9" t="n"/>
    </row>
    <row r="147" ht="21" customHeight="true">
      <c r="A147" s="28" t="n"/>
      <c r="B147" s="9" t="n"/>
      <c r="C147" s="30" t="n"/>
      <c r="D147" s="9" t="n"/>
      <c r="E147" s="9" t="n"/>
      <c r="F147" s="32" t="n"/>
      <c r="G147" s="9" t="n"/>
    </row>
    <row r="148" ht="21" customHeight="true">
      <c r="A148" s="28" t="n"/>
      <c r="B148" s="9" t="n"/>
      <c r="C148" s="30" t="n"/>
      <c r="D148" s="9" t="n"/>
      <c r="E148" s="9" t="n"/>
      <c r="F148" s="32" t="n"/>
      <c r="G148" s="9" t="n"/>
    </row>
    <row r="149" ht="21" customHeight="true">
      <c r="A149" s="28" t="n"/>
      <c r="B149" s="9" t="n"/>
      <c r="C149" s="30" t="n"/>
      <c r="D149" s="9" t="n"/>
      <c r="E149" s="9" t="n"/>
      <c r="F149" s="32" t="n"/>
      <c r="G149" s="9" t="n"/>
    </row>
    <row r="150" ht="21" customHeight="true">
      <c r="A150" s="28" t="n"/>
      <c r="B150" s="9" t="n"/>
      <c r="C150" s="30" t="n"/>
      <c r="D150" s="9" t="n"/>
      <c r="E150" s="9" t="n"/>
      <c r="F150" s="32" t="n"/>
      <c r="G150" s="9" t="n"/>
    </row>
    <row r="151" ht="21" customHeight="true">
      <c r="A151" s="28" t="n"/>
      <c r="B151" s="9" t="n"/>
      <c r="C151" s="30" t="n"/>
      <c r="D151" s="9" t="n"/>
      <c r="E151" s="9" t="n"/>
      <c r="F151" s="32" t="n"/>
      <c r="G151" s="9" t="n"/>
    </row>
    <row r="152" ht="21" customHeight="true">
      <c r="A152" s="28" t="n"/>
      <c r="B152" s="9" t="n"/>
      <c r="C152" s="30" t="n"/>
      <c r="D152" s="9" t="n"/>
      <c r="E152" s="9" t="n"/>
      <c r="F152" s="32" t="n"/>
      <c r="G152" s="9" t="n"/>
    </row>
    <row r="153" ht="21" customHeight="true">
      <c r="A153" s="28" t="n"/>
      <c r="B153" s="9" t="n"/>
      <c r="C153" s="30" t="n"/>
      <c r="D153" s="9" t="n"/>
      <c r="E153" s="9" t="n"/>
      <c r="F153" s="32" t="n"/>
      <c r="G153" s="9" t="n"/>
    </row>
    <row r="154" ht="21" customHeight="true">
      <c r="A154" s="28" t="n"/>
      <c r="B154" s="9" t="n"/>
      <c r="C154" s="30" t="n"/>
      <c r="D154" s="9" t="n"/>
      <c r="E154" s="9" t="n"/>
      <c r="F154" s="32" t="n"/>
      <c r="G154" s="9" t="n"/>
    </row>
    <row r="155" ht="21" customHeight="true">
      <c r="A155" s="28" t="n"/>
      <c r="B155" s="9" t="n"/>
      <c r="C155" s="30" t="n"/>
      <c r="D155" s="9" t="n"/>
      <c r="E155" s="9" t="n"/>
      <c r="F155" s="32" t="n"/>
      <c r="G155" s="9" t="n"/>
    </row>
    <row r="156" ht="21" customHeight="true">
      <c r="A156" s="28" t="n"/>
      <c r="B156" s="9" t="n"/>
      <c r="C156" s="30" t="n"/>
      <c r="D156" s="9" t="n"/>
      <c r="E156" s="9" t="n"/>
      <c r="F156" s="32" t="n"/>
      <c r="G156" s="9" t="n"/>
    </row>
    <row r="157" ht="21" customHeight="true">
      <c r="A157" s="28" t="n"/>
      <c r="B157" s="9" t="n"/>
      <c r="C157" s="30" t="n"/>
      <c r="D157" s="9" t="n"/>
      <c r="E157" s="9" t="n"/>
      <c r="F157" s="32" t="n"/>
      <c r="G157" s="9" t="n"/>
    </row>
    <row r="158" ht="21" customHeight="true">
      <c r="A158" s="28" t="n"/>
      <c r="B158" s="9" t="n"/>
      <c r="C158" s="30" t="n"/>
      <c r="D158" s="9" t="n"/>
      <c r="E158" s="9" t="n"/>
      <c r="F158" s="32" t="n"/>
      <c r="G158" s="9" t="n"/>
    </row>
    <row r="159" ht="21" customHeight="true">
      <c r="A159" s="28" t="n"/>
      <c r="B159" s="9" t="n"/>
      <c r="C159" s="30" t="n"/>
      <c r="D159" s="9" t="n"/>
      <c r="E159" s="9" t="n"/>
      <c r="F159" s="32" t="n"/>
      <c r="G159" s="9" t="n"/>
    </row>
    <row r="160" ht="21" customHeight="true">
      <c r="A160" s="28" t="n"/>
      <c r="B160" s="9" t="n"/>
      <c r="C160" s="30" t="n"/>
      <c r="D160" s="9" t="n"/>
      <c r="E160" s="9" t="n"/>
      <c r="F160" s="32" t="n"/>
      <c r="G160" s="9" t="n"/>
    </row>
    <row r="161" ht="21" customHeight="true">
      <c r="A161" s="28" t="n"/>
      <c r="B161" s="9" t="n"/>
      <c r="C161" s="30" t="n"/>
      <c r="D161" s="9" t="n"/>
      <c r="E161" s="9" t="n"/>
      <c r="F161" s="32" t="n"/>
      <c r="G161" s="9" t="n"/>
    </row>
    <row r="162" ht="21" customHeight="true">
      <c r="A162" s="28" t="n"/>
      <c r="B162" s="9" t="n"/>
      <c r="C162" s="30" t="n"/>
      <c r="D162" s="9" t="n"/>
      <c r="E162" s="9" t="n"/>
      <c r="F162" s="32" t="n"/>
      <c r="G162" s="9" t="n"/>
    </row>
    <row r="163" ht="21" customHeight="true">
      <c r="A163" s="28" t="n"/>
      <c r="B163" s="9" t="n"/>
      <c r="C163" s="30" t="n"/>
      <c r="D163" s="9" t="n"/>
      <c r="E163" s="9" t="n"/>
      <c r="F163" s="32" t="n"/>
      <c r="G163" s="9" t="n"/>
    </row>
    <row r="164" ht="21" customHeight="true">
      <c r="A164" s="28" t="n"/>
      <c r="B164" s="9" t="n"/>
      <c r="C164" s="30" t="n"/>
      <c r="D164" s="9" t="n"/>
      <c r="E164" s="9" t="n"/>
      <c r="F164" s="32" t="n"/>
      <c r="G164" s="9" t="n"/>
    </row>
    <row r="165" ht="21" customHeight="true">
      <c r="A165" s="28" t="n"/>
      <c r="B165" s="9" t="n"/>
      <c r="C165" s="30" t="n"/>
      <c r="D165" s="9" t="n"/>
      <c r="E165" s="9" t="n"/>
      <c r="F165" s="32" t="n"/>
      <c r="G165" s="9" t="n"/>
    </row>
    <row r="166" ht="21" customHeight="true">
      <c r="A166" s="28" t="n"/>
      <c r="B166" s="9" t="n"/>
      <c r="C166" s="30" t="n"/>
      <c r="D166" s="9" t="n"/>
      <c r="E166" s="9" t="n"/>
      <c r="F166" s="32" t="n"/>
      <c r="G166" s="9" t="n"/>
    </row>
    <row r="167" ht="21" customHeight="true">
      <c r="A167" s="28" t="n"/>
      <c r="B167" s="9" t="n"/>
      <c r="C167" s="30" t="n"/>
      <c r="D167" s="9" t="n"/>
      <c r="E167" s="9" t="n"/>
      <c r="F167" s="32" t="n"/>
      <c r="G167" s="9" t="n"/>
    </row>
    <row r="168" ht="21" customHeight="true">
      <c r="A168" s="28" t="n"/>
      <c r="B168" s="9" t="n"/>
      <c r="C168" s="30" t="n"/>
      <c r="D168" s="9" t="n"/>
      <c r="E168" s="9" t="n"/>
      <c r="F168" s="32" t="n"/>
      <c r="G168" s="9" t="n"/>
    </row>
    <row r="169" ht="21" customHeight="true">
      <c r="A169" s="28" t="n"/>
      <c r="B169" s="9" t="n"/>
      <c r="C169" s="30" t="n"/>
      <c r="D169" s="9" t="n"/>
      <c r="E169" s="9" t="n"/>
      <c r="F169" s="32" t="n"/>
      <c r="G169" s="9" t="n"/>
    </row>
    <row r="170" ht="21" customHeight="true">
      <c r="A170" s="28" t="n"/>
      <c r="B170" s="9" t="n"/>
      <c r="C170" s="30" t="n"/>
      <c r="D170" s="9" t="n"/>
      <c r="E170" s="9" t="n"/>
      <c r="F170" s="32" t="n"/>
      <c r="G170" s="9" t="n"/>
    </row>
    <row r="171" ht="21" customHeight="true">
      <c r="A171" s="28" t="n"/>
      <c r="B171" s="9" t="n"/>
      <c r="C171" s="30" t="n"/>
      <c r="D171" s="9" t="n"/>
      <c r="E171" s="9" t="n"/>
      <c r="F171" s="32" t="n"/>
      <c r="G171" s="9" t="n"/>
    </row>
    <row r="172" ht="21" customHeight="true">
      <c r="A172" s="28" t="n"/>
      <c r="B172" s="9" t="n"/>
      <c r="C172" s="30" t="n"/>
      <c r="D172" s="9" t="n"/>
      <c r="E172" s="9" t="n"/>
      <c r="F172" s="32" t="n"/>
      <c r="G172" s="9" t="n"/>
    </row>
    <row r="173" ht="21" customHeight="true">
      <c r="A173" s="28" t="n"/>
      <c r="B173" s="9" t="n"/>
      <c r="C173" s="30" t="n"/>
      <c r="D173" s="9" t="n"/>
      <c r="E173" s="9" t="n"/>
      <c r="F173" s="32" t="n"/>
      <c r="G173" s="9" t="n"/>
    </row>
    <row r="174" ht="21" customHeight="true">
      <c r="A174" s="28" t="n"/>
      <c r="B174" s="9" t="n"/>
      <c r="C174" s="30" t="n"/>
      <c r="D174" s="9" t="n"/>
      <c r="E174" s="9" t="n"/>
      <c r="F174" s="32" t="n"/>
      <c r="G174" s="9" t="n"/>
    </row>
    <row r="175" ht="21" customHeight="true">
      <c r="A175" s="28" t="n"/>
      <c r="B175" s="9" t="n"/>
      <c r="C175" s="30" t="n"/>
      <c r="D175" s="9" t="n"/>
      <c r="E175" s="9" t="n"/>
      <c r="F175" s="32" t="n"/>
      <c r="G175" s="9" t="n"/>
    </row>
    <row r="176" ht="21" customHeight="true">
      <c r="A176" s="28" t="n"/>
      <c r="B176" s="9" t="n"/>
      <c r="C176" s="30" t="n"/>
      <c r="D176" s="9" t="n"/>
      <c r="E176" s="9" t="n"/>
      <c r="F176" s="32" t="n"/>
      <c r="G176" s="9" t="n"/>
    </row>
    <row r="177" ht="21" customHeight="true">
      <c r="A177" s="28" t="n"/>
      <c r="B177" s="9" t="n"/>
      <c r="C177" s="30" t="n"/>
      <c r="D177" s="9" t="n"/>
      <c r="E177" s="9" t="n"/>
      <c r="F177" s="32" t="n"/>
      <c r="G177" s="9" t="n"/>
    </row>
    <row r="178" ht="21" customHeight="true">
      <c r="A178" s="28" t="n"/>
      <c r="B178" s="9" t="n"/>
      <c r="C178" s="30" t="n"/>
      <c r="D178" s="9" t="n"/>
      <c r="E178" s="9" t="n"/>
      <c r="F178" s="32" t="n"/>
      <c r="G178" s="9" t="n"/>
    </row>
    <row r="179" ht="21" customHeight="true">
      <c r="A179" s="28" t="n"/>
      <c r="B179" s="9" t="n"/>
      <c r="C179" s="30" t="n"/>
      <c r="D179" s="9" t="n"/>
      <c r="E179" s="9" t="n"/>
      <c r="F179" s="32" t="n"/>
      <c r="G179" s="9" t="n"/>
    </row>
    <row r="180" ht="21" customHeight="true">
      <c r="A180" s="28" t="n"/>
      <c r="B180" s="9" t="n"/>
      <c r="C180" s="30" t="n"/>
      <c r="D180" s="9" t="n"/>
      <c r="E180" s="9" t="n"/>
      <c r="F180" s="32" t="n"/>
      <c r="G180" s="9" t="n"/>
    </row>
    <row r="181" ht="21" customHeight="true">
      <c r="A181" s="28" t="n"/>
      <c r="B181" s="9" t="n"/>
      <c r="C181" s="30" t="n"/>
      <c r="D181" s="9" t="n"/>
      <c r="E181" s="9" t="n"/>
      <c r="F181" s="32" t="n"/>
      <c r="G181" s="9" t="n"/>
    </row>
    <row r="182" ht="21" customHeight="true">
      <c r="A182" s="28" t="n"/>
      <c r="B182" s="9" t="n"/>
      <c r="C182" s="30" t="n"/>
      <c r="D182" s="9" t="n"/>
      <c r="E182" s="9" t="n"/>
      <c r="F182" s="32" t="n"/>
      <c r="G182" s="9" t="n"/>
    </row>
    <row r="183" ht="21" customHeight="true">
      <c r="A183" s="28" t="n"/>
      <c r="B183" s="9" t="n"/>
      <c r="C183" s="30" t="n"/>
      <c r="D183" s="9" t="n"/>
      <c r="E183" s="9" t="n"/>
      <c r="F183" s="32" t="n"/>
      <c r="G183" s="9" t="n"/>
    </row>
    <row r="184" ht="21" customHeight="true">
      <c r="A184" s="28" t="n"/>
      <c r="B184" s="9" t="n"/>
      <c r="C184" s="30" t="n"/>
      <c r="D184" s="9" t="n"/>
      <c r="E184" s="9" t="n"/>
      <c r="F184" s="32" t="n"/>
      <c r="G184" s="9" t="n"/>
    </row>
    <row r="185" ht="21" customHeight="true">
      <c r="A185" s="28" t="n"/>
      <c r="B185" s="9" t="n"/>
      <c r="C185" s="30" t="n"/>
      <c r="D185" s="9" t="n"/>
      <c r="E185" s="9" t="n"/>
      <c r="F185" s="32" t="n"/>
      <c r="G185" s="9" t="n"/>
    </row>
    <row r="186" ht="21" customHeight="true">
      <c r="A186" s="28" t="n"/>
      <c r="B186" s="9" t="n"/>
      <c r="C186" s="30" t="n"/>
      <c r="D186" s="9" t="n"/>
      <c r="E186" s="9" t="n"/>
      <c r="F186" s="32" t="n"/>
      <c r="G186" s="9" t="n"/>
    </row>
    <row r="187" ht="21" customHeight="true">
      <c r="A187" s="28" t="n"/>
      <c r="B187" s="9" t="n"/>
      <c r="C187" s="30" t="n"/>
      <c r="D187" s="9" t="n"/>
      <c r="E187" s="9" t="n"/>
      <c r="F187" s="32" t="n"/>
      <c r="G187" s="9" t="n"/>
    </row>
    <row r="188" ht="21" customHeight="true">
      <c r="A188" s="28" t="n"/>
      <c r="B188" s="9" t="n"/>
      <c r="C188" s="30" t="n"/>
      <c r="D188" s="9" t="n"/>
      <c r="E188" s="9" t="n"/>
      <c r="F188" s="32" t="n"/>
      <c r="G188" s="9" t="n"/>
    </row>
    <row r="189" ht="21" customHeight="true">
      <c r="A189" s="28" t="n"/>
      <c r="B189" s="9" t="n"/>
      <c r="C189" s="30" t="n"/>
      <c r="D189" s="9" t="n"/>
      <c r="E189" s="9" t="n"/>
      <c r="F189" s="32" t="n"/>
      <c r="G189" s="9" t="n"/>
    </row>
    <row r="190" ht="21" customHeight="true">
      <c r="A190" s="28" t="n"/>
      <c r="B190" s="9" t="n"/>
      <c r="C190" s="30" t="n"/>
      <c r="D190" s="9" t="n"/>
      <c r="E190" s="9" t="n"/>
      <c r="F190" s="32" t="n"/>
      <c r="G190" s="9" t="n"/>
    </row>
    <row r="191" ht="21" customHeight="true">
      <c r="A191" s="28" t="n"/>
      <c r="B191" s="9" t="n"/>
      <c r="C191" s="30" t="n"/>
      <c r="D191" s="9" t="n"/>
      <c r="E191" s="9" t="n"/>
      <c r="F191" s="32" t="n"/>
      <c r="G191" s="9" t="n"/>
    </row>
    <row r="192" ht="21" customHeight="true">
      <c r="A192" s="28" t="n"/>
      <c r="B192" s="9" t="n"/>
      <c r="C192" s="30" t="n"/>
      <c r="D192" s="9" t="n"/>
      <c r="E192" s="9" t="n"/>
      <c r="F192" s="32" t="n"/>
      <c r="G192" s="9" t="n"/>
    </row>
    <row r="193" ht="21" customHeight="true">
      <c r="A193" s="28" t="n"/>
      <c r="B193" s="9" t="n"/>
      <c r="C193" s="30" t="n"/>
      <c r="D193" s="9" t="n"/>
      <c r="E193" s="9" t="n"/>
      <c r="F193" s="32" t="n"/>
      <c r="G193" s="9" t="n"/>
    </row>
    <row r="194" ht="21" customHeight="true">
      <c r="A194" s="28" t="n"/>
      <c r="B194" s="9" t="n"/>
      <c r="C194" s="30" t="n"/>
      <c r="D194" s="9" t="n"/>
      <c r="E194" s="9" t="n"/>
      <c r="F194" s="32" t="n"/>
      <c r="G194" s="9" t="n"/>
    </row>
    <row r="195" ht="21" customHeight="true">
      <c r="A195" s="28" t="n"/>
      <c r="B195" s="9" t="n"/>
      <c r="C195" s="30" t="n"/>
      <c r="D195" s="9" t="n"/>
      <c r="E195" s="9" t="n"/>
      <c r="F195" s="32" t="n"/>
      <c r="G195" s="9" t="n"/>
    </row>
    <row r="196" ht="21" customHeight="true">
      <c r="A196" s="28" t="n"/>
      <c r="B196" s="9" t="n"/>
      <c r="C196" s="30" t="n"/>
      <c r="D196" s="9" t="n"/>
      <c r="E196" s="9" t="n"/>
      <c r="F196" s="32" t="n"/>
      <c r="G196" s="9" t="n"/>
    </row>
    <row r="197" ht="21" customHeight="true">
      <c r="A197" s="28" t="n"/>
      <c r="B197" s="9" t="n"/>
      <c r="C197" s="30" t="n"/>
      <c r="D197" s="9" t="n"/>
      <c r="E197" s="9" t="n"/>
      <c r="F197" s="32" t="n"/>
      <c r="G197" s="9" t="n"/>
    </row>
    <row r="198" ht="21" customHeight="true">
      <c r="A198" s="28" t="n"/>
      <c r="B198" s="9" t="n"/>
      <c r="C198" s="30" t="n"/>
      <c r="D198" s="9" t="n"/>
      <c r="E198" s="9" t="n"/>
      <c r="F198" s="32" t="n"/>
      <c r="G198" s="9" t="n"/>
    </row>
    <row r="199" ht="21" customHeight="true">
      <c r="A199" s="28" t="n"/>
      <c r="B199" s="9" t="n"/>
      <c r="C199" s="30" t="n"/>
      <c r="D199" s="9" t="n"/>
      <c r="E199" s="9" t="n"/>
      <c r="F199" s="32" t="n"/>
      <c r="G199" s="9" t="n"/>
    </row>
    <row r="200" ht="21" customHeight="true">
      <c r="A200" s="28" t="n"/>
      <c r="B200" s="9" t="n"/>
      <c r="C200" s="30" t="n"/>
      <c r="D200" s="9" t="n"/>
      <c r="E200" s="9" t="n"/>
      <c r="F200" s="32" t="n"/>
      <c r="G200" s="9" t="n"/>
    </row>
    <row r="201" ht="21" customHeight="true">
      <c r="A201" s="28" t="n"/>
      <c r="B201" s="9" t="n"/>
      <c r="C201" s="30" t="n"/>
      <c r="D201" s="9" t="n"/>
      <c r="E201" s="9" t="n"/>
      <c r="F201" s="32" t="n"/>
      <c r="G201" s="9" t="n"/>
    </row>
    <row r="202" ht="21" customHeight="true">
      <c r="A202" s="28" t="n"/>
      <c r="B202" s="9" t="n"/>
      <c r="C202" s="30" t="n"/>
      <c r="D202" s="9" t="n"/>
      <c r="E202" s="9" t="n"/>
      <c r="F202" s="32" t="n"/>
      <c r="G202" s="9" t="n"/>
    </row>
    <row r="203" ht="21" customHeight="true">
      <c r="A203" s="28" t="n"/>
      <c r="B203" s="9" t="n"/>
      <c r="C203" s="30" t="n"/>
      <c r="D203" s="9" t="n"/>
      <c r="E203" s="9" t="n"/>
      <c r="F203" s="32" t="n"/>
      <c r="G203" s="9" t="n"/>
    </row>
    <row r="204" ht="21" customHeight="true">
      <c r="A204" s="28" t="n"/>
      <c r="B204" s="9" t="n"/>
      <c r="C204" s="30" t="n"/>
      <c r="D204" s="9" t="n"/>
      <c r="E204" s="9" t="n"/>
      <c r="F204" s="32" t="n"/>
      <c r="G204" s="9" t="n"/>
    </row>
    <row r="205" ht="21" customHeight="true">
      <c r="A205" s="28" t="n"/>
      <c r="B205" s="9" t="n"/>
      <c r="C205" s="30" t="n"/>
      <c r="D205" s="9" t="n"/>
      <c r="E205" s="9" t="n"/>
      <c r="F205" s="32" t="n"/>
      <c r="G205" s="9" t="n"/>
    </row>
  </sheetData>
  <autoFilter ref="A5:G205"/>
  <mergeCells count="2">
    <mergeCell ref="A1:G1"/>
    <mergeCell ref="A2:G3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13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18"/>
  <cols>
    <col customWidth="true" max="1" min="1" width="32"/>
    <col customWidth="true" max="2" min="2" width="10"/>
    <col customWidth="true" max="3" min="3" width="19"/>
    <col customWidth="true" max="4" min="4" width="10"/>
    <col customWidth="true" max="5" min="5" width="17"/>
    <col customWidth="true" max="6" min="6" width="10"/>
    <col customWidth="true" max="7" min="7" width="17"/>
    <col customWidth="true" max="8" min="8" width="10"/>
    <col customWidth="true" max="9" min="9" width="11"/>
    <col customWidth="true" max="10" min="10" width="10"/>
    <col customWidth="true" max="11" min="11" width="13"/>
    <col customWidth="true" max="12" min="12" width="10"/>
    <col customWidth="true" max="13" min="13" width="14"/>
    <col customWidth="true" max="14" min="14" width="10"/>
    <col customWidth="true" max="15" min="15" width="17"/>
  </cols>
  <sheetData>
    <row r="1" ht="38" customHeight="true">
      <c r="A1" s="1" t="s">
        <v>4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28" customHeight="true">
      <c r="A2" s="2" t="s">
        <v>128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>
      <c r="A3" s="4" t="s">
        <v>129</v>
      </c>
      <c r="C3" s="4" t="s">
        <v>130</v>
      </c>
      <c r="E3" s="4" t="s">
        <v>131</v>
      </c>
      <c r="G3" s="4" t="s">
        <v>83</v>
      </c>
      <c r="I3" s="4" t="s">
        <v>132</v>
      </c>
      <c r="K3" s="4" t="s">
        <v>133</v>
      </c>
      <c r="M3" s="4" t="s">
        <v>134</v>
      </c>
      <c r="O3" s="4" t="s">
        <v>60</v>
      </c>
    </row>
    <row r="4" ht="21" customHeight="true">
      <c r="A4" s="9" t="s">
        <v>2</v>
      </c>
      <c r="C4" s="9" t="s">
        <v>135</v>
      </c>
      <c r="E4" s="9" t="s">
        <v>125</v>
      </c>
      <c r="G4" s="9" t="s">
        <v>125</v>
      </c>
      <c r="I4" s="9" t="s">
        <v>125</v>
      </c>
      <c r="K4" s="9" t="s">
        <v>136</v>
      </c>
      <c r="M4" s="9" t="s">
        <v>137</v>
      </c>
      <c r="O4" s="9" t="s">
        <v>41</v>
      </c>
    </row>
    <row r="5" ht="21" customHeight="true">
      <c r="A5" s="9" t="s">
        <v>63</v>
      </c>
      <c r="C5" s="9" t="s">
        <v>138</v>
      </c>
      <c r="E5" s="9" t="s">
        <v>124</v>
      </c>
      <c r="G5" s="9" t="s">
        <v>124</v>
      </c>
      <c r="I5" s="9" t="s">
        <v>127</v>
      </c>
      <c r="K5" s="9" t="s">
        <v>139</v>
      </c>
      <c r="M5" s="9" t="s">
        <v>140</v>
      </c>
      <c r="O5" s="9" t="s">
        <v>45</v>
      </c>
    </row>
    <row r="6" ht="21" customHeight="true">
      <c r="A6" s="9" t="s">
        <v>64</v>
      </c>
      <c r="C6" s="9" t="s">
        <v>141</v>
      </c>
      <c r="E6" s="9" t="s">
        <v>142</v>
      </c>
      <c r="G6" s="9" t="s">
        <v>126</v>
      </c>
      <c r="I6" s="9" t="s">
        <v>143</v>
      </c>
      <c r="K6" s="9" t="s">
        <v>144</v>
      </c>
      <c r="M6" s="9" t="s">
        <v>102</v>
      </c>
      <c r="O6" s="9" t="s">
        <v>49</v>
      </c>
    </row>
    <row r="7" ht="21" customHeight="true">
      <c r="A7" s="9" t="s">
        <v>65</v>
      </c>
      <c r="C7" s="9" t="s">
        <v>145</v>
      </c>
      <c r="E7" s="9" t="s">
        <v>143</v>
      </c>
      <c r="K7" s="9" t="s">
        <v>113</v>
      </c>
      <c r="M7" s="9" t="s">
        <v>41</v>
      </c>
    </row>
    <row r="8" ht="21" customHeight="true">
      <c r="A8" s="9" t="s">
        <v>66</v>
      </c>
      <c r="C8" s="9" t="s">
        <v>146</v>
      </c>
      <c r="K8" s="9" t="s">
        <v>147</v>
      </c>
    </row>
    <row r="9" ht="21" customHeight="true">
      <c r="A9" s="9" t="s">
        <v>67</v>
      </c>
      <c r="C9" s="9" t="s">
        <v>148</v>
      </c>
      <c r="K9" s="9" t="s">
        <v>149</v>
      </c>
    </row>
    <row r="10" ht="21" customHeight="true">
      <c r="A10" s="9" t="s">
        <v>68</v>
      </c>
      <c r="C10" s="9" t="s">
        <v>150</v>
      </c>
      <c r="K10" s="9" t="s">
        <v>151</v>
      </c>
    </row>
    <row r="11" ht="21" customHeight="true">
      <c r="A11" s="9" t="s">
        <v>152</v>
      </c>
      <c r="C11" s="9" t="s">
        <v>153</v>
      </c>
      <c r="K11" s="9" t="s">
        <v>154</v>
      </c>
    </row>
    <row r="12" ht="21" customHeight="true">
      <c r="A12" s="9" t="s">
        <v>155</v>
      </c>
      <c r="C12" s="9" t="s">
        <v>156</v>
      </c>
    </row>
    <row r="13" ht="21" customHeight="true">
      <c r="A13" s="9" t="s">
        <v>157</v>
      </c>
    </row>
  </sheetData>
  <mergeCells count="2">
    <mergeCell ref="A1:O1"/>
    <mergeCell ref="A2:O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Sablona Excelu pro EHS Compliance and License Expiry Sledovani Sablona | Stazeni zdarma</dc:title>
  <dc:creator>Finite Field</dc:creator>
  <dc:description>Excel template for safety management EHS compliance license expiry tracker.</dc:description>
  <lastModifiedBy/>
  <dcterms:created xsi:type="dcterms:W3CDTF">2026-06-15T08:32:57Z</dcterms:created>
  <dcterms:modified xsi:type="dcterms:W3CDTF">2026-06-15T08:32:57Z</dcterms:modified>
  <category>Safety Management</category>
</coreProperties>
</file>