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AQL検索" sheetId="1" state="visible" r:id="rId1"/>
    <sheet xmlns:r="http://schemas.openxmlformats.org/officeDocument/2006/relationships" name="欠陥記録" sheetId="2" state="visible" r:id="rId2"/>
    <sheet xmlns:r="http://schemas.openxmlformats.org/officeDocument/2006/relationships" name="シナリオ設定" sheetId="3" state="visible" r:id="rId3"/>
    <sheet xmlns:r="http://schemas.openxmlformats.org/officeDocument/2006/relationships" name="文字コード表" sheetId="4" state="visible" r:id="rId4"/>
    <sheet xmlns:r="http://schemas.openxmlformats.org/officeDocument/2006/relationships" name="抜取計画表" sheetId="5" state="visible" r:id="rId5"/>
    <sheet xmlns:r="http://schemas.openxmlformats.org/officeDocument/2006/relationships" name="計画検索" sheetId="6" state="visible" r:id="rId6"/>
    <sheet xmlns:r="http://schemas.openxmlformats.org/officeDocument/2006/relationships" name="パラメータ" sheetId="7" state="visible" r:id="rId7"/>
  </sheets>
  <definedNames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rlito"/>
      <sz val="11"/>
    </font>
    <font>
      <name val="Carlito"/>
      <b val="1"/>
      <color rgb="00FFFFFF"/>
      <sz val="16"/>
    </font>
    <font>
      <name val="Carlito"/>
      <i val="1"/>
      <color rgb="00334155"/>
      <sz val="11"/>
    </font>
    <font>
      <name val="Carlito"/>
      <b val="1"/>
      <color rgb="00FFFFFF"/>
      <sz val="11"/>
    </font>
    <font>
      <name val="Carlito"/>
      <color rgb="00111827"/>
      <sz val="11"/>
    </font>
    <font>
      <name val="Carlito"/>
      <b val="1"/>
      <color rgb="001E3A8A"/>
      <sz val="11"/>
    </font>
    <font>
      <name val="Carlito"/>
      <b val="1"/>
      <sz val="11"/>
    </font>
    <font>
      <name val="Carlito"/>
      <color rgb="00475569"/>
      <sz val="11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2E8F0"/>
      </patternFill>
    </fill>
    <fill>
      <patternFill patternType="solid">
        <fgColor rgb="000F766E"/>
      </patternFill>
    </fill>
    <fill>
      <patternFill patternType="solid">
        <fgColor rgb="00FEF3C7"/>
      </patternFill>
    </fill>
    <fill>
      <patternFill patternType="solid">
        <fgColor rgb="00DBEAFE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334155"/>
      </patternFill>
    </fill>
  </fills>
  <borders count="2">
    <border/>
    <border/>
  </borders>
  <cellStyleXfs count="1">
    <xf numFmtId="0" fontId="0" fillId="0" borderId="1"/>
  </cellStyleXfs>
  <cellXfs count="92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horizontal="left" wrapText="1"/>
    </xf>
    <xf numFmtId="0" fontId="2" fillId="3" borderId="0" applyAlignment="1" pivotButton="0" quotePrefix="0" xfId="0">
      <alignment horizontal="left"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horizontal="left" wrapText="1"/>
    </xf>
    <xf numFmtId="0" fontId="2" fillId="3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horizontal="center"/>
    </xf>
    <xf numFmtId="0" fontId="3" fillId="4" borderId="0" applyAlignment="1" pivotButton="0" quotePrefix="0" xfId="0">
      <alignment horizontal="center" vertical="center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horizontal="center"/>
    </xf>
    <xf numFmtId="0" fontId="3" fillId="4" borderId="1" applyAlignment="1" pivotButton="0" quotePrefix="0" xfId="0">
      <alignment horizontal="center" vertical="center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vertical="center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vertical="center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vertical="center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vertical="center"/>
    </xf>
    <xf numFmtId="0" fontId="5" fillId="6" borderId="0" applyAlignment="1" pivotButton="0" quotePrefix="0" xfId="0">
      <alignment vertical="center" wrapText="1"/>
    </xf>
    <xf numFmtId="0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6" fillId="7" borderId="0" pivotButton="0" quotePrefix="0" xfId="0"/>
    <xf numFmtId="0" fontId="6" fillId="7" borderId="0" applyAlignment="1" pivotButton="0" quotePrefix="0" xfId="0">
      <alignment horizontal="center"/>
    </xf>
    <xf numFmtId="0" fontId="0" fillId="7" borderId="1" pivotButton="0" quotePrefix="0" xfId="0"/>
    <xf numFmtId="0" fontId="6" fillId="7" borderId="1" pivotButton="0" quotePrefix="0" xfId="0"/>
    <xf numFmtId="0" fontId="6" fillId="7" borderId="1" applyAlignment="1" pivotButton="0" quotePrefix="0" xfId="0">
      <alignment horizontal="center"/>
    </xf>
    <xf numFmtId="0" fontId="0" fillId="8" borderId="0" pivotButton="0" quotePrefix="0" xfId="0"/>
    <xf numFmtId="0" fontId="7" fillId="8" borderId="0" pivotButton="0" quotePrefix="0" xfId="0"/>
    <xf numFmtId="0" fontId="7" fillId="8" borderId="0" applyAlignment="1" pivotButton="0" quotePrefix="0" xfId="0">
      <alignment wrapText="1"/>
    </xf>
    <xf numFmtId="0" fontId="7" fillId="8" borderId="0" applyAlignment="1" pivotButton="0" quotePrefix="0" xfId="0">
      <alignment vertical="top" wrapText="1"/>
    </xf>
    <xf numFmtId="0" fontId="0" fillId="8" borderId="1" pivotButton="0" quotePrefix="0" xfId="0"/>
    <xf numFmtId="0" fontId="7" fillId="8" borderId="1" pivotButton="0" quotePrefix="0" xfId="0"/>
    <xf numFmtId="0" fontId="7" fillId="8" borderId="1" applyAlignment="1" pivotButton="0" quotePrefix="0" xfId="0">
      <alignment wrapText="1"/>
    </xf>
    <xf numFmtId="0" fontId="7" fillId="8" borderId="1" applyAlignment="1" pivotButton="0" quotePrefix="0" xfId="0">
      <alignment vertical="top" wrapText="1"/>
    </xf>
    <xf numFmtId="0" fontId="0" fillId="9" borderId="0" pivotButton="0" quotePrefix="0" xfId="0"/>
    <xf numFmtId="0" fontId="3" fillId="9" borderId="0" pivotButton="0" quotePrefix="0" xfId="0"/>
    <xf numFmtId="0" fontId="3" fillId="9" borderId="0" applyAlignment="1" pivotButton="0" quotePrefix="0" xfId="0">
      <alignment wrapText="1"/>
    </xf>
    <xf numFmtId="0" fontId="3" fillId="9" borderId="0" applyAlignment="1" pivotButton="0" quotePrefix="0" xfId="0">
      <alignment horizontal="center" wrapText="1"/>
    </xf>
    <xf numFmtId="0" fontId="3" fillId="9" borderId="0" applyAlignment="1" pivotButton="0" quotePrefix="0" xfId="0">
      <alignment horizontal="center" vertical="center" wrapText="1"/>
    </xf>
    <xf numFmtId="0" fontId="0" fillId="9" borderId="1" pivotButton="0" quotePrefix="0" xfId="0"/>
    <xf numFmtId="0" fontId="3" fillId="9" borderId="1" pivotButton="0" quotePrefix="0" xfId="0"/>
    <xf numFmtId="0" fontId="3" fillId="9" borderId="1" applyAlignment="1" pivotButton="0" quotePrefix="0" xfId="0">
      <alignment wrapText="1"/>
    </xf>
    <xf numFmtId="0" fontId="3" fillId="9" borderId="1" applyAlignment="1" pivotButton="0" quotePrefix="0" xfId="0">
      <alignment horizontal="center" wrapText="1"/>
    </xf>
    <xf numFmtId="0" fontId="3" fillId="9" borderId="1" applyAlignment="1" pivotButton="0" quotePrefix="0" xfId="0">
      <alignment horizontal="center" vertical="center" wrapText="1"/>
    </xf>
    <xf numFmtId="0" fontId="6" fillId="3" borderId="0" pivotButton="0" quotePrefix="0" xfId="0"/>
    <xf numFmtId="0" fontId="6" fillId="3" borderId="1" pivotButton="0" quotePrefix="0" xfId="0"/>
    <xf numFmtId="164" fontId="5" fillId="6" borderId="0" applyAlignment="1" pivotButton="0" quotePrefix="0" xfId="0">
      <alignment vertical="center"/>
    </xf>
    <xf numFmtId="164" fontId="5" fillId="6" borderId="1" applyAlignment="1" pivotButton="0" quotePrefix="0" xfId="0">
      <alignment vertical="center"/>
    </xf>
    <xf numFmtId="0" fontId="6" fillId="3" borderId="0" applyAlignment="1" pivotButton="0" quotePrefix="0" xfId="0">
      <alignment wrapText="1"/>
    </xf>
    <xf numFmtId="0" fontId="4" fillId="5" borderId="0" applyAlignment="1" pivotButton="0" quotePrefix="0" xfId="0">
      <alignment vertical="center" wrapText="1"/>
    </xf>
    <xf numFmtId="0" fontId="6" fillId="3" borderId="1" applyAlignment="1" pivotButton="0" quotePrefix="0" xfId="0">
      <alignment wrapText="1"/>
    </xf>
    <xf numFmtId="0" fontId="4" fillId="5" borderId="1" applyAlignment="1" pivotButton="0" quotePrefix="0" xfId="0">
      <alignment vertical="center" wrapText="1"/>
    </xf>
    <xf numFmtId="0" fontId="6" fillId="7" borderId="0" applyAlignment="1" pivotButton="0" quotePrefix="0" xfId="0">
      <alignment horizontal="center" wrapText="1"/>
    </xf>
    <xf numFmtId="0" fontId="0" fillId="0" borderId="0" applyAlignment="1" pivotButton="0" quotePrefix="0" xfId="0">
      <alignment wrapText="1"/>
    </xf>
    <xf numFmtId="0" fontId="6" fillId="7" borderId="1" applyAlignment="1" pivotButton="0" quotePrefix="0" xfId="0">
      <alignment horizontal="center" wrapText="1"/>
    </xf>
    <xf numFmtId="0" fontId="0" fillId="0" borderId="1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/>
    </xf>
    <xf numFmtId="0" fontId="1" fillId="9" borderId="0" applyAlignment="1" pivotButton="0" quotePrefix="0" xfId="0">
      <alignment horizontal="center" vertical="center"/>
    </xf>
    <xf numFmtId="0" fontId="1" fillId="9" borderId="0" applyAlignment="1" pivotButton="0" quotePrefix="0" xfId="0">
      <alignment horizontal="center" vertical="center" wrapText="1"/>
    </xf>
    <xf numFmtId="0" fontId="1" fillId="9" borderId="1" applyAlignment="1" pivotButton="0" quotePrefix="0" xfId="0">
      <alignment horizontal="center" vertical="center"/>
    </xf>
    <xf numFmtId="0" fontId="1" fillId="9" borderId="1" applyAlignment="1" pivotButton="0" quotePrefix="0" xfId="0">
      <alignment horizontal="center" vertical="center" wrapText="1"/>
    </xf>
    <xf numFmtId="164" fontId="5" fillId="6" borderId="0" applyAlignment="1" pivotButton="0" quotePrefix="0" xfId="0">
      <alignment vertical="center"/>
    </xf>
    <xf numFmtId="164" fontId="0" fillId="0" borderId="0" applyAlignment="1" pivotButton="0" quotePrefix="0" xfId="0">
      <alignment vertical="top" wrapText="1"/>
    </xf>
  </cellXfs>
  <cellStyles count="1">
    <cellStyle name="Normal" xfId="0"/>
  </cellStyles>
  <dxfs count="7"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14532D"/>
      </font>
      <fill>
        <patternFill patternType="solid">
          <bgColor rgb="00BBF7D0"/>
        </patternFill>
      </fill>
    </dxf>
    <dxf>
      <font>
        <b val="1"/>
        <color rgb="0092400E"/>
      </font>
      <fill>
        <patternFill patternType="solid">
          <bgColor rgb="00FDE68A"/>
        </patternFill>
      </fill>
    </dxf>
    <dxf>
      <font>
        <b val="1"/>
        <color rgb="00FFFFFF"/>
      </font>
      <fill>
        <patternFill patternType="solid">
          <bgColor rgb="00DC2626"/>
        </patternFill>
      </fill>
    </dxf>
    <dxf>
      <font>
        <b val="1"/>
        <color rgb="00FFFFFF"/>
      </font>
      <fill>
        <patternFill patternType="solid">
          <bgColor rgb="0016A34A"/>
        </patternFill>
      </fill>
    </dxf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14532D"/>
      </font>
      <fill>
        <patternFill patternType="solid">
          <bgColor rgb="00BBF7D0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判定対象の欠陥数としきい値の概要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実施サンプル数</v>
          </tx>
          <spPr>
            <a:ln xmlns:a="http://schemas.openxmlformats.org/drawingml/2006/main">
              <a:prstDash val="solid"/>
            </a:ln>
          </spPr>
          <cat>
            <strRef>
              <f>'AQL検索'!$D$24:$D$26</f>
              <strCache>
                <ptCount val="0"/>
              </strCache>
            </strRef>
          </cat>
          <val>
            <numRef>
              <f>'AQL検索'!$E$24:$E$26</f>
              <numCache>
                <ptCount val="0"/>
              </numCache>
            </numRef>
          </val>
        </ser>
        <ser>
          <idx val="1"/>
          <order val="1"/>
          <tx>
            <v>Ac</v>
          </tx>
          <spPr>
            <a:ln xmlns:a="http://schemas.openxmlformats.org/drawingml/2006/main">
              <a:prstDash val="solid"/>
            </a:ln>
          </spPr>
          <cat>
            <strRef>
              <f>'AQL検索'!$D$24:$D$26</f>
              <strCache>
                <ptCount val="0"/>
              </strCache>
            </strRef>
          </cat>
          <val>
            <numRef>
              <f>'AQL検索'!$F$24:$F$26</f>
              <numCache>
                <ptCount val="0"/>
              </numCache>
            </numRef>
          </val>
        </ser>
        <ser>
          <idx val="2"/>
          <order val="2"/>
          <tx>
            <v>Re</v>
          </tx>
          <spPr>
            <a:ln xmlns:a="http://schemas.openxmlformats.org/drawingml/2006/main">
              <a:prstDash val="solid"/>
            </a:ln>
          </spPr>
          <cat>
            <strRef>
              <f>'AQL検索'!$D$24:$D$26</f>
              <strCache>
                <ptCount val="0"/>
              </strCache>
            </strRef>
          </cat>
          <val>
            <numRef>
              <f>'AQL検索'!$G$24:$G$26</f>
              <numCache>
                <ptCount val="0"/>
              </numCache>
            </numRef>
          </val>
        </ser>
        <ser>
          <idx val="3"/>
          <order val="3"/>
          <tx>
            <v>判定対象の欠陥数</v>
          </tx>
          <spPr>
            <a:ln xmlns:a="http://schemas.openxmlformats.org/drawingml/2006/main">
              <a:prstDash val="solid"/>
            </a:ln>
          </spPr>
          <cat>
            <strRef>
              <f>'AQL検索'!$D$24:$D$26</f>
              <strCache>
                <ptCount val="0"/>
              </strCache>
            </strRef>
          </cat>
          <val>
            <numRef>
              <f>'AQL検索'!$H$24:$H$26</f>
              <numCache>
                <ptCount val="0"/>
              </numCache>
            </numRef>
          </val>
        </ser>
        <dLbls>
          <showLegend検索キー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>
    <from>
      <col>9</col>
      <colOff>0</colOff>
      <row>22</row>
      <rowOff>0</rowOff>
    </from>
    <to>
      <col>15</col>
      <colOff>0</colOff>
      <row>35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AQLResultTable" displayName="AQLResultTable" ref="A16:O19" headerRowCount="1">
  <tableColumns count="15">
    <tableColumn id="1" name="区分"/>
    <tableColumn id="2" name="シナリオ既定AQL"/>
    <tableColumn id="3" name="任意設定"/>
    <tableColumn id="4" name="任意AQL"/>
    <tableColumn id="5" name="適用AQL"/>
    <tableColumn id="6" name="計画コード文字"/>
    <tableColumn id="7" name="計画サンプル数"/>
    <tableColumn id="8" name="実施サンプル数"/>
    <tableColumn id="9" name="Ac"/>
    <tableColumn id="10" name="Re"/>
    <tableColumn id="11" name="手入力の欠陥数"/>
    <tableColumn id="12" name="記録集計"/>
    <tableColumn id="13" name="判定対象の欠陥数"/>
    <tableColumn id="14" name="判定"/>
    <tableColumn id="15" name="説明"/>
  </tableColumns>
  <tableStyleInfo name="TableStyleMedium2" showRowStripes="1"/>
</table>
</file>

<file path=xl/tables/table2.xml><?xml version="1.0" encoding="utf-8"?>
<table xmlns="http://schemas.openxmlformats.org/spreadsheetml/2006/main" id="2" name="AQLSummaryTable" displayName="AQLSummaryTable" ref="D23:H26" headerRowCount="1">
  <tableColumns count="5">
    <tableColumn id="1" name="区分"/>
    <tableColumn id="2" name="実施サンプル数"/>
    <tableColumn id="3" name="Ac"/>
    <tableColumn id="4" name="Re"/>
    <tableColumn id="5" name="判定対象の欠陥数"/>
  </tableColumns>
  <tableStyleInfo name="TableStyleMedium2" showRowStripes="1"/>
</table>
</file>

<file path=xl/tables/table3.xml><?xml version="1.0" encoding="utf-8"?>
<table xmlns="http://schemas.openxmlformats.org/spreadsheetml/2006/main" id="3" name="DefectSummaryTable" displayName="DefectSummaryTable" ref="A7:E10" headerRowCount="1">
  <tableColumns count="5">
    <tableColumn id="1" name="区分"/>
    <tableColumn id="2" name="判定対象の欠陥数"/>
    <tableColumn id="3" name="Ac"/>
    <tableColumn id="4" name="Re"/>
    <tableColumn id="5" name="判定"/>
  </tableColumns>
  <tableStyleInfo name="TableStyleMedium2" showRowStripes="1"/>
</table>
</file>

<file path=xl/tables/table4.xml><?xml version="1.0" encoding="utf-8"?>
<table xmlns="http://schemas.openxmlformats.org/spreadsheetml/2006/main" id="4" name="DefectLogTable" displayName="DefectLogTable" ref="A12:L212" headerRowCount="1">
  <tableColumns count="12">
    <tableColumn id="1" name="日付"/>
    <tableColumn id="2" name="サンプル番号"/>
    <tableColumn id="3" name="SKUまたはロット"/>
    <tableColumn id="4" name="検査項目"/>
    <tableColumn id="5" name="欠陥区分"/>
    <tableColumn id="6" name="欠陥数"/>
    <tableColumn id="7" name="欠陥内容"/>
    <tableColumn id="8" name="AQL判定に含める"/>
    <tableColumn id="9" name="欠陥位置または等級"/>
    <tableColumn id="10" name="担当部門"/>
    <tableColumn id="11" name="処置案"/>
    <tableColumn id="12" name="備考または画像リンク"/>
  </tableColumns>
  <tableStyleInfo name="TableStyleMedium2" showRowStripes="1"/>
</table>
</file>

<file path=xl/tables/table5.xml><?xml version="1.0" encoding="utf-8"?>
<table xmlns="http://schemas.openxmlformats.org/spreadsheetml/2006/main" id="5" name="ScenarioPresetTable" displayName="ScenarioPresetTable" ref="A3:I13" headerRowCount="1">
  <tableColumns count="9">
    <tableColumn id="1" name="業務シナリオ"/>
    <tableColumn id="2" name="説明"/>
    <tableColumn id="3" name="主な工程または起点"/>
    <tableColumn id="4" name="既定検査水準"/>
    <tableColumn id="5" name="致命欠陥AQL"/>
    <tableColumn id="6" name="重大欠陥AQL"/>
    <tableColumn id="7" name="軽微欠陥AQL"/>
    <tableColumn id="8" name="対象製品またはリスク"/>
    <tableColumn id="9" name="備考"/>
  </tableColumns>
  <tableStyleInfo name="TableStyleMedium2" showRowStripes="1"/>
</table>
</file>

<file path=xl/tables/table6.xml><?xml version="1.0" encoding="utf-8"?>
<table xmlns="http://schemas.openxmlformats.org/spreadsheetml/2006/main" id="6" name="CodeLetterTable" displayName="CodeLetterTable" ref="A2:J17" headerRowCount="1">
  <tableColumns count="10">
    <tableColumn id="1" name="ロット範囲"/>
    <tableColumn id="2" name="下限"/>
    <tableColumn id="3" name="上限"/>
    <tableColumn id="4" name="I"/>
    <tableColumn id="5" name="II"/>
    <tableColumn id="6" name="III"/>
    <tableColumn id="7" name="S1"/>
    <tableColumn id="8" name="S2"/>
    <tableColumn id="9" name="S3"/>
    <tableColumn id="10" name="S4"/>
  </tableColumns>
  <tableStyleInfo name="TableStyleMedium2" showRowStripes="1"/>
</table>
</file>

<file path=xl/tables/table7.xml><?xml version="1.0" encoding="utf-8"?>
<table xmlns="http://schemas.openxmlformats.org/spreadsheetml/2006/main" id="7" name="NormalPlanDisplayTable" displayName="NormalPlanDisplayTable" ref="A2:M18" headerRowCount="1">
  <tableColumns count="13">
    <tableColumn id="1" name="コード文字"/>
    <tableColumn id="2" name="サンプル数"/>
    <tableColumn id="3" name="0.065"/>
    <tableColumn id="4" name="0.10"/>
    <tableColumn id="5" name="0.15"/>
    <tableColumn id="6" name="0.25"/>
    <tableColumn id="7" name="0.40"/>
    <tableColumn id="8" name="0.65"/>
    <tableColumn id="9" name="1.0"/>
    <tableColumn id="10" name="1.5"/>
    <tableColumn id="11" name="2.5"/>
    <tableColumn id="12" name="4.0"/>
    <tableColumn id="13" name="6.5"/>
  </tableColumns>
  <tableStyleInfo name="TableStyleMedium2" showRowStripes="1"/>
</table>
</file>

<file path=xl/tables/table8.xml><?xml version="1.0" encoding="utf-8"?>
<table xmlns="http://schemas.openxmlformats.org/spreadsheetml/2006/main" id="8" name="PlanLookupTable" displayName="PlanLookupTable" ref="A2:I178" headerRowCount="1">
  <tableColumns count="9">
    <tableColumn id="1" name="検索キー"/>
    <tableColumn id="2" name="元のコード文字"/>
    <tableColumn id="3" name="AQL"/>
    <tableColumn id="4" name="計画コード文字"/>
    <tableColumn id="5" name="基準サンプル数"/>
    <tableColumn id="6" name="計画サンプル数"/>
    <tableColumn id="7" name="Ac"/>
    <tableColumn id="8" name="Re"/>
    <tableColumn id="9" name="ルール"/>
  </tableColumns>
  <tableStyleInfo name="TableStyleMedium2" showRowStripes="1"/>
</table>
</file>

<file path=xl/tables/table9.xml><?xml version="1.0" encoding="utf-8"?>
<table xmlns="http://schemas.openxmlformats.org/spreadsheetml/2006/main" id="9" name="SourcesTable" displayName="SourcesTable" ref="A14:B22" headerRowCount="1">
  <tableColumns count="2">
    <tableColumn id="1" name="出典または説明"/>
    <tableColumn id="2" name="URLまたは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Relationship Type="http://schemas.openxmlformats.org/officeDocument/2006/relationships/table" Target="/xl/tables/table2.xml" Id="rId3"/></Relationships>
</file>

<file path=xl/worksheets/_rels/sheet2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7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0" customWidth="1" min="3" max="3"/>
    <col width="16" customWidth="1" min="4" max="4"/>
    <col width="24" customWidth="1" min="5" max="5"/>
    <col width="12" customWidth="1" min="6" max="6"/>
    <col width="13" customWidth="1" min="7" max="7"/>
    <col width="13" customWidth="1" min="8" max="8"/>
    <col width="8" customWidth="1" min="9" max="9"/>
    <col width="8" customWidth="1" min="10" max="10"/>
    <col width="12" customWidth="1" min="11" max="11"/>
    <col width="12" customWidth="1" min="12" max="12"/>
    <col width="12" customWidth="1" min="13" max="13"/>
    <col width="12" customWidth="1" min="14" max="14"/>
    <col width="36" customWidth="1" min="15" max="15"/>
  </cols>
  <sheetData>
    <row r="1" ht="28" customHeight="1">
      <c r="A1" s="9" t="inlineStr">
        <is>
          <t>AQL抜取検査プラン検索・判定テンプレート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4" customHeight="1">
      <c r="A2" s="19" t="inlineStr">
        <is>
          <t>ロット数量、業務シナリオ、検査水準、AQLを入力すると、コード文字、サンプル数、AcとReの判定数を自動で返します。契約条件や顧客要求に合わせた設定に使えます。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/>
    <row r="4">
      <c r="A4" s="23" t="inlineStr">
        <is>
          <t>会社名</t>
        </is>
      </c>
      <c r="B4" s="30" t="inlineStr">
        <is>
          <t>サンプル株式会社</t>
        </is>
      </c>
      <c r="D4" s="23" t="inlineStr">
        <is>
          <t>ロット範囲</t>
        </is>
      </c>
      <c r="E4" s="36">
        <f>IFERROR(INDEX('文字コード表'!$A$3:$A$17,MATCH($B$7,'文字コード表'!$B$3:$B$17,1)),"")</f>
        <v/>
      </c>
    </row>
    <row r="5">
      <c r="A5" s="23" t="inlineStr">
        <is>
          <t>案件または注文</t>
        </is>
      </c>
      <c r="B5" s="30" t="inlineStr">
        <is>
          <t>PO-2026-001</t>
        </is>
      </c>
      <c r="D5" s="23" t="inlineStr">
        <is>
          <t>コード文字</t>
        </is>
      </c>
      <c r="E5" s="36">
        <f>IFERROR(INDEX('文字コード表'!$D$3:$J$17,MATCH($B$7,'文字コード表'!$B$3:$B$17,1),MATCH($B$10,'文字コード表'!$D$2:$J$2,0)),"")</f>
        <v/>
      </c>
    </row>
    <row r="6">
      <c r="A6" s="23" t="inlineStr">
        <is>
          <t>業務シナリオ</t>
        </is>
      </c>
      <c r="B6" s="30" t="inlineStr">
        <is>
          <t>通常の出荷前検査</t>
        </is>
      </c>
      <c r="D6" s="23" t="inlineStr">
        <is>
          <t>基準サンプル数</t>
        </is>
      </c>
      <c r="E6" s="36">
        <f>IFERROR(INDEX('抜取計画表'!$B$3:$B$18,MATCH($E$5,'抜取計画表'!$A$3:$A$18,0)),"")</f>
        <v/>
      </c>
    </row>
    <row r="7">
      <c r="A7" s="23" t="inlineStr">
        <is>
          <t>ロット数量</t>
        </is>
      </c>
      <c r="B7" s="30" t="n">
        <v>4000</v>
      </c>
      <c r="D7" s="23" t="inlineStr">
        <is>
          <t>総合判定</t>
        </is>
      </c>
      <c r="E7" s="36">
        <f>IF(COUNTIF($N$17:$N$19,"不合格")&gt;0,"不合格、処置が必要",IF(COUNTIF($N$17:$N$19,"合格")=3,"合格","要確認"))</f>
        <v/>
      </c>
    </row>
    <row r="8">
      <c r="A8" s="23" t="inlineStr">
        <is>
          <t>シナリオ既定の検査水準を使う</t>
        </is>
      </c>
      <c r="B8" s="30" t="inlineStr">
        <is>
          <t>はい</t>
        </is>
      </c>
      <c r="D8" s="23" t="inlineStr">
        <is>
          <t>重要な注意</t>
        </is>
      </c>
      <c r="E8" s="36">
        <f>IF(COUNTIF($H$17:$H$19,$B$7)&gt;0,"100%検査が必要な項目があります。ロット数量と抜取計画を確認してください。","ランダム抜取で実施します。")</f>
        <v/>
      </c>
    </row>
    <row r="9">
      <c r="A9" s="23" t="inlineStr">
        <is>
          <t>任意の検査水準</t>
        </is>
      </c>
      <c r="B9" s="30" t="inlineStr">
        <is>
          <t>II</t>
        </is>
      </c>
      <c r="D9" s="23" t="inlineStr">
        <is>
          <t>シナリオ説明</t>
        </is>
      </c>
      <c r="E9" s="40">
        <f>IFERROR(INDEX('シナリオ設定'!$H$3:$H$12,MATCH($B$6,'シナリオ設定'!$A$3:$A$12,0)),"")</f>
        <v/>
      </c>
    </row>
    <row r="10">
      <c r="A10" s="23" t="inlineStr">
        <is>
          <t>適用検査水準</t>
        </is>
      </c>
      <c r="B10" s="36">
        <f>IF($B$8="はい",INDEX('シナリオ設定'!$D$3:$D$12,MATCH($B$6,'シナリオ設定'!$A$3:$A$12,0)),$B$9)</f>
        <v/>
      </c>
    </row>
    <row r="11">
      <c r="A11" s="23" t="inlineStr">
        <is>
          <t>欠陥数の取得方法</t>
        </is>
      </c>
      <c r="B11" s="36" t="inlineStr">
        <is>
          <t>手入力</t>
        </is>
      </c>
    </row>
    <row r="12">
      <c r="A12" s="23" t="inlineStr">
        <is>
          <t>通常検査、1回抜取</t>
        </is>
      </c>
      <c r="B12" s="36" t="inlineStr">
        <is>
          <t>通常検査、1回抜取</t>
        </is>
      </c>
    </row>
    <row r="13">
      <c r="A13" s="23" t="inlineStr">
        <is>
          <t>計算日</t>
        </is>
      </c>
      <c r="B13" s="90">
        <f>TODAY()</f>
        <v/>
      </c>
    </row>
    <row r="14"/>
    <row r="15"/>
    <row r="16">
      <c r="A16" s="60" t="inlineStr">
        <is>
          <t>区分</t>
        </is>
      </c>
      <c r="B16" s="60" t="inlineStr">
        <is>
          <t>シナリオ既定AQL</t>
        </is>
      </c>
      <c r="C16" s="60" t="inlineStr">
        <is>
          <t>任意設定</t>
        </is>
      </c>
      <c r="D16" s="60" t="inlineStr">
        <is>
          <t>任意AQL</t>
        </is>
      </c>
      <c r="E16" s="60" t="inlineStr">
        <is>
          <t>適用AQL</t>
        </is>
      </c>
      <c r="F16" s="60" t="inlineStr">
        <is>
          <t>計画コード文字</t>
        </is>
      </c>
      <c r="G16" s="60" t="inlineStr">
        <is>
          <t>計画サンプル数</t>
        </is>
      </c>
      <c r="H16" s="60" t="inlineStr">
        <is>
          <t>実施サンプル数</t>
        </is>
      </c>
      <c r="I16" s="60" t="inlineStr">
        <is>
          <t>Ac</t>
        </is>
      </c>
      <c r="J16" s="60" t="inlineStr">
        <is>
          <t>Re</t>
        </is>
      </c>
      <c r="K16" s="60" t="inlineStr">
        <is>
          <t>手入力の欠陥数</t>
        </is>
      </c>
      <c r="L16" s="60" t="inlineStr">
        <is>
          <t>記録集計</t>
        </is>
      </c>
      <c r="M16" s="60" t="inlineStr">
        <is>
          <t>判定対象の欠陥数</t>
        </is>
      </c>
      <c r="N16" s="60" t="inlineStr">
        <is>
          <t>判定</t>
        </is>
      </c>
      <c r="O16" s="60" t="inlineStr">
        <is>
          <t>説明</t>
        </is>
      </c>
    </row>
    <row r="17">
      <c r="A17" s="70" t="inlineStr">
        <is>
          <t>致命欠陥</t>
        </is>
      </c>
      <c r="B17" s="40">
        <f>INDEX('シナリオ設定'!$E$3:$E$12,MATCH($B$6,'シナリオ設定'!$A$3:$A$12,0))</f>
        <v/>
      </c>
      <c r="C17" s="40" t="inlineStr">
        <is>
          <t>いいえ</t>
        </is>
      </c>
      <c r="D17" s="40" t="inlineStr">
        <is>
          <t>0.65</t>
        </is>
      </c>
      <c r="E17" s="40">
        <f>IF($C17="はい",$D17,$B17)</f>
        <v/>
      </c>
      <c r="F17" s="40">
        <f>IF($E17="不可",$E$5,INDEX('計画検索'!$D$3:$D$178,MATCH($E$5&amp;"_"&amp;($E17+0),'計画検索'!$A$3:$A$178,0)))</f>
        <v/>
      </c>
      <c r="G17" s="40">
        <f>IF($E17="不可",$E$6,INDEX('計画検索'!$F$3:$F$178,MATCH($E$5&amp;"_"&amp;($E17+0),'計画検索'!$A$3:$A$178,0)))</f>
        <v/>
      </c>
      <c r="H17" s="40">
        <f>IF($G17&gt;=$B$7,$B$7,$G17)</f>
        <v/>
      </c>
      <c r="I17" s="40">
        <f>IF($E17="不可",0,INDEX('計画検索'!$G$3:$G$178,MATCH($E$5&amp;"_"&amp;($E17+0),'計画検索'!$A$3:$A$178,0)))</f>
        <v/>
      </c>
      <c r="J17" s="40">
        <f>IF($E17="不可",1,INDEX('計画検索'!$H$3:$H$178,MATCH($E$5&amp;"_"&amp;($E17+0),'計画検索'!$A$3:$A$178,0)))</f>
        <v/>
      </c>
      <c r="K17" s="71" t="n">
        <v>0</v>
      </c>
      <c r="L17" s="40">
        <f>SUMIFS('欠陥記録'!$F$13:$F$212,'欠陥記録'!$E$13:$E$212,$A17,'欠陥記録'!$H$13:$H$212,"はい")</f>
        <v/>
      </c>
      <c r="M17" s="40">
        <f>IF($B$11="欠陥記録から集計",$L17,$K17)</f>
        <v/>
      </c>
      <c r="N17" s="40">
        <f>IF($M17&lt;=$I17,"合格",IF($M17&gt;=$J17,"不合格","確認"))</f>
        <v/>
      </c>
      <c r="O17" s="51">
        <f>IF($G17&gt;=$B$7,"100%検査が必要です。","")&amp;IF($E17="不可","ゼロ許容：1件以上見つかった場合は不合格",IF($F17=$E$5,"コード文字の計画を直接使用","矢印ルールにより"&amp;$E$5&amp;"から次へ調整："&amp;$F17))</f>
        <v/>
      </c>
    </row>
    <row r="18">
      <c r="A18" s="70" t="inlineStr">
        <is>
          <t>重大欠陥</t>
        </is>
      </c>
      <c r="B18" s="40">
        <f>INDEX('シナリオ設定'!$F$3:$F$12,MATCH($B$6,'シナリオ設定'!$A$3:$A$12,0))</f>
        <v/>
      </c>
      <c r="C18" s="40" t="inlineStr">
        <is>
          <t>いいえ</t>
        </is>
      </c>
      <c r="D18" s="40" t="inlineStr">
        <is>
          <t>2.5</t>
        </is>
      </c>
      <c r="E18" s="40">
        <f>IF($C18="はい",$D18,$B18)</f>
        <v/>
      </c>
      <c r="F18" s="40">
        <f>IF($E18="不可",$E$5,INDEX('計画検索'!$D$3:$D$178,MATCH($E$5&amp;"_"&amp;($E18+0),'計画検索'!$A$3:$A$178,0)))</f>
        <v/>
      </c>
      <c r="G18" s="40">
        <f>IF($E18="不可",$E$6,INDEX('計画検索'!$F$3:$F$178,MATCH($E$5&amp;"_"&amp;($E18+0),'計画検索'!$A$3:$A$178,0)))</f>
        <v/>
      </c>
      <c r="H18" s="40">
        <f>IF($G18&gt;=$B$7,$B$7,$G18)</f>
        <v/>
      </c>
      <c r="I18" s="40">
        <f>IF($E18="不可",0,INDEX('計画検索'!$G$3:$G$178,MATCH($E$5&amp;"_"&amp;($E18+0),'計画検索'!$A$3:$A$178,0)))</f>
        <v/>
      </c>
      <c r="J18" s="40">
        <f>IF($E18="不可",1,INDEX('計画検索'!$H$3:$H$178,MATCH($E$5&amp;"_"&amp;($E18+0),'計画検索'!$A$3:$A$178,0)))</f>
        <v/>
      </c>
      <c r="K18" s="71" t="n">
        <v>0</v>
      </c>
      <c r="L18" s="40">
        <f>SUMIFS('欠陥記録'!$F$13:$F$212,'欠陥記録'!$E$13:$E$212,$A18,'欠陥記録'!$H$13:$H$212,"はい")</f>
        <v/>
      </c>
      <c r="M18" s="40">
        <f>IF($B$11="欠陥記録から集計",$L18,$K18)</f>
        <v/>
      </c>
      <c r="N18" s="40">
        <f>IF($M18&lt;=$I18,"合格",IF($M18&gt;=$J18,"不合格","確認"))</f>
        <v/>
      </c>
      <c r="O18" s="51">
        <f>IF($G18&gt;=$B$7,"100%検査が必要です。","")&amp;IF($E18="不可","ゼロ許容：1件以上見つかった場合は不合格",IF($F18=$E$5,"コード文字の計画を直接使用","矢印ルールにより"&amp;$E$5&amp;"から次へ調整："&amp;$F18))</f>
        <v/>
      </c>
    </row>
    <row r="19">
      <c r="A19" s="70" t="inlineStr">
        <is>
          <t>軽微欠陥</t>
        </is>
      </c>
      <c r="B19" s="40">
        <f>INDEX('シナリオ設定'!$G$3:$G$12,MATCH($B$6,'シナリオ設定'!$A$3:$A$12,0))</f>
        <v/>
      </c>
      <c r="C19" s="40" t="inlineStr">
        <is>
          <t>いいえ</t>
        </is>
      </c>
      <c r="D19" s="40" t="inlineStr">
        <is>
          <t>4.0</t>
        </is>
      </c>
      <c r="E19" s="40">
        <f>IF($C19="はい",$D19,$B19)</f>
        <v/>
      </c>
      <c r="F19" s="40">
        <f>IF($E19="不可",$E$5,INDEX('計画検索'!$D$3:$D$178,MATCH($E$5&amp;"_"&amp;($E19+0),'計画検索'!$A$3:$A$178,0)))</f>
        <v/>
      </c>
      <c r="G19" s="40">
        <f>IF($E19="不可",$E$6,INDEX('計画検索'!$F$3:$F$178,MATCH($E$5&amp;"_"&amp;($E19+0),'計画検索'!$A$3:$A$178,0)))</f>
        <v/>
      </c>
      <c r="H19" s="40">
        <f>IF($G19&gt;=$B$7,$B$7,$G19)</f>
        <v/>
      </c>
      <c r="I19" s="40">
        <f>IF($E19="不可",0,INDEX('計画検索'!$G$3:$G$178,MATCH($E$5&amp;"_"&amp;($E19+0),'計画検索'!$A$3:$A$178,0)))</f>
        <v/>
      </c>
      <c r="J19" s="40">
        <f>IF($E19="不可",1,INDEX('計画検索'!$H$3:$H$178,MATCH($E$5&amp;"_"&amp;($E19+0),'計画検索'!$A$3:$A$178,0)))</f>
        <v/>
      </c>
      <c r="K19" s="71" t="n">
        <v>0</v>
      </c>
      <c r="L19" s="40">
        <f>SUMIFS('欠陥記録'!$F$13:$F$212,'欠陥記録'!$E$13:$E$212,$A19,'欠陥記録'!$H$13:$H$212,"はい")</f>
        <v/>
      </c>
      <c r="M19" s="40">
        <f>IF($B$11="欠陥記録から集計",$L19,$K19)</f>
        <v/>
      </c>
      <c r="N19" s="40">
        <f>IF($M19&lt;=$I19,"合格",IF($M19&gt;=$J19,"不合格","確認"))</f>
        <v/>
      </c>
      <c r="O19" s="51">
        <f>IF($G19&gt;=$B$7,"100%検査が必要です。","")&amp;IF($E19="不可","ゼロ許容：1件以上見つかった場合は不合格",IF($F19=$E$5,"コード文字の計画を直接使用","矢印ルールにより"&amp;$E$5&amp;"から次へ調整："&amp;$F19))</f>
        <v/>
      </c>
    </row>
    <row r="20"/>
    <row r="21"/>
    <row r="22">
      <c r="A22" s="27" t="inlineStr">
        <is>
          <t>使い方と注意事項</t>
        </is>
      </c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</row>
    <row r="23" ht="42" customHeight="1">
      <c r="A23" s="74" t="inlineStr">
        <is>
          <t>1</t>
        </is>
      </c>
      <c r="B23" s="51" t="inlineStr">
        <is>
          <t>会社名、注文、ロット数量を入力し、業務シナリオを選びます。シナリオ設定は編集できます。</t>
        </is>
      </c>
      <c r="C23" s="75" t="n"/>
      <c r="D23" s="60" t="inlineStr">
        <is>
          <t>区分</t>
        </is>
      </c>
      <c r="E23" s="60" t="inlineStr">
        <is>
          <t>実施サンプル数</t>
        </is>
      </c>
      <c r="F23" s="60" t="inlineStr">
        <is>
          <t>Ac</t>
        </is>
      </c>
      <c r="G23" s="60" t="inlineStr">
        <is>
          <t>Re</t>
        </is>
      </c>
      <c r="H23" s="60" t="inlineStr">
        <is>
          <t>判定対象の欠陥数</t>
        </is>
      </c>
      <c r="I23" s="75" t="n"/>
      <c r="J23" s="75" t="n"/>
      <c r="K23" s="75" t="n"/>
      <c r="L23" s="75" t="n"/>
      <c r="M23" s="75" t="n"/>
      <c r="N23" s="75" t="n"/>
      <c r="O23" s="75" t="n"/>
    </row>
    <row r="24" ht="42" customHeight="1">
      <c r="A24" s="74" t="inlineStr">
        <is>
          <t>2</t>
        </is>
      </c>
      <c r="B24" s="51" t="inlineStr">
        <is>
          <t>既定の検査水準を自動適用できます。顧客指定がある場合は「いいえ」にして任意の水準を選びます。</t>
        </is>
      </c>
      <c r="C24" s="75" t="n"/>
      <c r="D24" s="75">
        <f>$A$17</f>
        <v/>
      </c>
      <c r="E24" s="75">
        <f>$H$17</f>
        <v/>
      </c>
      <c r="F24" s="75">
        <f>$I$17</f>
        <v/>
      </c>
      <c r="G24" s="75">
        <f>$J$17</f>
        <v/>
      </c>
      <c r="H24" s="75">
        <f>$M$17</f>
        <v/>
      </c>
      <c r="I24" s="75" t="n"/>
      <c r="J24" s="75" t="n"/>
      <c r="K24" s="75" t="n"/>
      <c r="L24" s="75" t="n"/>
      <c r="M24" s="75" t="n"/>
      <c r="N24" s="75" t="n"/>
      <c r="O24" s="75" t="n"/>
    </row>
    <row r="25" ht="42" customHeight="1">
      <c r="A25" s="74" t="inlineStr">
        <is>
          <t>3</t>
        </is>
      </c>
      <c r="B25" s="51" t="inlineStr">
        <is>
          <t>致命欠陥、重大欠陥、軽微欠陥ごとにAQLを設定できます。致命欠陥は既定でゼロ許容です。</t>
        </is>
      </c>
      <c r="C25" s="75" t="n"/>
      <c r="D25" s="75">
        <f>$A$18</f>
        <v/>
      </c>
      <c r="E25" s="75">
        <f>$H$18</f>
        <v/>
      </c>
      <c r="F25" s="75">
        <f>$I$18</f>
        <v/>
      </c>
      <c r="G25" s="75">
        <f>$J$18</f>
        <v/>
      </c>
      <c r="H25" s="75">
        <f>$M$18</f>
        <v/>
      </c>
      <c r="I25" s="75" t="n"/>
      <c r="J25" s="75" t="n"/>
      <c r="K25" s="75" t="n"/>
      <c r="L25" s="75" t="n"/>
      <c r="M25" s="75" t="n"/>
      <c r="N25" s="75" t="n"/>
      <c r="O25" s="75" t="n"/>
    </row>
    <row r="26" ht="42" customHeight="1">
      <c r="A26" s="74" t="inlineStr">
        <is>
          <t>4</t>
        </is>
      </c>
      <c r="B26" s="51" t="inlineStr">
        <is>
          <t>K列に欠陥数を手入力するか、「欠陥記録」に明細を入力して集計に切り替えます。</t>
        </is>
      </c>
      <c r="C26" s="75" t="n"/>
      <c r="D26" s="75">
        <f>$A$19</f>
        <v/>
      </c>
      <c r="E26" s="75">
        <f>$H$19</f>
        <v/>
      </c>
      <c r="F26" s="75">
        <f>$I$19</f>
        <v/>
      </c>
      <c r="G26" s="75">
        <f>$J$19</f>
        <v/>
      </c>
      <c r="H26" s="75">
        <f>$M$19</f>
        <v/>
      </c>
      <c r="I26" s="75" t="n"/>
      <c r="J26" s="75" t="n"/>
      <c r="K26" s="75" t="n"/>
      <c r="L26" s="75" t="n"/>
      <c r="M26" s="75" t="n"/>
      <c r="N26" s="75" t="n"/>
      <c r="O26" s="75" t="n"/>
    </row>
    <row r="27" ht="42" customHeight="1">
      <c r="A27" s="74" t="inlineStr">
        <is>
          <t>5</t>
        </is>
      </c>
      <c r="B27" s="51" t="inlineStr">
        <is>
          <t>このテンプレートは通常検査の1回抜取用です。なみ検査以外や2回抜取には正式な標準表を使ってください。</t>
        </is>
      </c>
      <c r="C27" s="75" t="n"/>
      <c r="D27" s="75" t="n"/>
      <c r="E27" s="75" t="n"/>
      <c r="F27" s="75" t="n"/>
      <c r="G27" s="75" t="n"/>
      <c r="H27" s="75" t="n"/>
      <c r="I27" s="75" t="n"/>
      <c r="J27" s="75" t="n"/>
      <c r="K27" s="75" t="n"/>
      <c r="L27" s="75" t="n"/>
      <c r="M27" s="75" t="n"/>
      <c r="N27" s="75" t="n"/>
      <c r="O27" s="75" t="n"/>
    </row>
  </sheetData>
  <mergeCells count="3">
    <mergeCell ref="A22:O22"/>
    <mergeCell ref="A1:O1"/>
    <mergeCell ref="A2:O2"/>
  </mergeCells>
  <conditionalFormatting sqref="N17:N19">
    <cfRule type="expression" priority="1" dxfId="0">
      <formula>$N17="不合格"</formula>
    </cfRule>
    <cfRule type="expression" priority="2" dxfId="1">
      <formula>$N17="合格"</formula>
    </cfRule>
    <cfRule type="expression" priority="3" dxfId="2">
      <formula>$N17="未入力"</formula>
    </cfRule>
  </conditionalFormatting>
  <conditionalFormatting sqref="E7">
    <cfRule type="expression" priority="4" dxfId="3">
      <formula>$E$7="不合格、処置が必要"</formula>
    </cfRule>
    <cfRule type="expression" priority="5" dxfId="4">
      <formula>$E$7="合格"</formula>
    </cfRule>
  </conditionalFormatting>
  <dataValidations count="8">
    <dataValidation sqref="B6" showDropDown="0" showInputMessage="0" showErrorMessage="0" allowBlank="0" type="list">
      <formula1>'パラメータ'!$A$2:$A$11</formula1>
    </dataValidation>
    <dataValidation sqref="B8" showDropDown="0" showInputMessage="0" showErrorMessage="0" allowBlank="0" type="list">
      <formula1>'パラメータ'!$G$2:$G$3</formula1>
    </dataValidation>
    <dataValidation sqref="B9" showDropDown="0" showInputMessage="0" showErrorMessage="0" allowBlank="0" type="list">
      <formula1>'パラメータ'!$C$2:$C$8</formula1>
    </dataValidation>
    <dataValidation sqref="B11" showDropDown="0" showInputMessage="0" showErrorMessage="0" allowBlank="0" type="list">
      <formula1>'パラメータ'!$I$2:$I$3</formula1>
    </dataValidation>
    <dataValidation sqref="C17:C19" showDropDown="0" showInputMessage="0" showErrorMessage="0" allowBlank="0" type="list">
      <formula1>'パラメータ'!$G$2:$G$3</formula1>
    </dataValidation>
    <dataValidation sqref="D17:D19" showDropDown="0" showInputMessage="0" showErrorMessage="0" allowBlank="0" type="list">
      <formula1>'パラメータ'!$E$2:$E$12</formula1>
    </dataValidation>
    <dataValidation sqref="B7" showDropDown="0" showInputMessage="0" showErrorMessage="0" allowBlank="0" type="whole">
      <formula1>2</formula1>
    </dataValidation>
    <dataValidation sqref="K17:K19" showDropDown="0" showInputMessage="0" showErrorMessage="0" allowBlank="0" type="whole">
      <formula1>0</formula1>
    </dataValidation>
  </dataValidations>
  <pageMargins left="0.7" right="0.7" top="0.75" bottom="0.75" header="0.3" footer="0.3"/>
  <drawing xmlns:r="http://schemas.openxmlformats.org/officeDocument/2006/relationships" r:id="rId1"/>
  <tableParts count="2"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12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8" customWidth="1" min="4" max="4"/>
    <col width="16" customWidth="1" min="5" max="5"/>
    <col width="12" customWidth="1" min="6" max="6"/>
    <col width="32" customWidth="1" min="7" max="7"/>
    <col width="12" customWidth="1" min="8" max="8"/>
    <col width="18" customWidth="1" min="9" max="9"/>
    <col width="16" customWidth="1" min="10" max="10"/>
    <col width="24" customWidth="1" min="11" max="11"/>
    <col width="28" customWidth="1" min="12" max="12"/>
  </cols>
  <sheetData>
    <row r="1" ht="28" customHeight="1">
      <c r="A1" s="9" t="inlineStr">
        <is>
          <t>欠陥記録と集計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1">
      <c r="A2" s="19" t="inlineStr">
        <is>
          <t>抜取検査で見つかった欠陥明細を入力します。AQL検索!B11で「欠陥記録から集計」を選ぶと、区分別に計算シートへ集計されます。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/>
    <row r="4">
      <c r="A4" s="60" t="inlineStr">
        <is>
          <t>現在のロット数量</t>
        </is>
      </c>
      <c r="B4" s="60" t="inlineStr">
        <is>
          <t>適用検査水準</t>
        </is>
      </c>
      <c r="C4" s="60" t="inlineStr">
        <is>
          <t>コード文字</t>
        </is>
      </c>
      <c r="D4" s="60" t="inlineStr">
        <is>
          <t>総合判定</t>
        </is>
      </c>
      <c r="E4" s="60" t="inlineStr">
        <is>
          <t>モード</t>
        </is>
      </c>
      <c r="F4" s="60" t="inlineStr">
        <is>
          <t>会社名</t>
        </is>
      </c>
      <c r="G4" s="60" t="inlineStr">
        <is>
          <t>案件</t>
        </is>
      </c>
      <c r="H4" s="60" t="inlineStr">
        <is>
          <t>欠陥数の取得方法</t>
        </is>
      </c>
    </row>
    <row r="5">
      <c r="A5" s="36">
        <f>'AQL検索'!$B$7</f>
        <v/>
      </c>
      <c r="B5" s="36">
        <f>'AQL検索'!$B$10</f>
        <v/>
      </c>
      <c r="C5" s="36">
        <f>'AQL検索'!$E$5</f>
        <v/>
      </c>
      <c r="D5" s="36">
        <f>'AQL検索'!$E$7</f>
        <v/>
      </c>
      <c r="E5" s="36">
        <f>'AQL検索'!$B$12</f>
        <v/>
      </c>
      <c r="F5" s="36">
        <f>'AQL検索'!$B$4</f>
        <v/>
      </c>
      <c r="G5" s="36">
        <f>'AQL検索'!$B$5</f>
        <v/>
      </c>
      <c r="H5" s="36">
        <f>'AQL検索'!$B$11</f>
        <v/>
      </c>
    </row>
    <row r="6"/>
    <row r="7">
      <c r="A7" s="60" t="inlineStr">
        <is>
          <t>区分</t>
        </is>
      </c>
      <c r="B7" s="60" t="inlineStr">
        <is>
          <t>判定対象の欠陥数</t>
        </is>
      </c>
      <c r="C7" s="60" t="inlineStr">
        <is>
          <t>Ac</t>
        </is>
      </c>
      <c r="D7" s="60" t="inlineStr">
        <is>
          <t>Re</t>
        </is>
      </c>
      <c r="E7" s="60" t="inlineStr">
        <is>
          <t>判定</t>
        </is>
      </c>
    </row>
    <row r="8">
      <c r="A8" s="36" t="inlineStr">
        <is>
          <t>致命欠陥</t>
        </is>
      </c>
      <c r="B8" s="36">
        <f>'AQL検索'!$M$17</f>
        <v/>
      </c>
      <c r="C8" s="36">
        <f>'AQL検索'!$I$17</f>
        <v/>
      </c>
      <c r="D8" s="36">
        <f>'AQL検索'!$J$17</f>
        <v/>
      </c>
      <c r="E8" s="36">
        <f>'AQL検索'!$N$17</f>
        <v/>
      </c>
    </row>
    <row r="9">
      <c r="A9" s="36" t="inlineStr">
        <is>
          <t>重大欠陥</t>
        </is>
      </c>
      <c r="B9" s="36">
        <f>'AQL検索'!$M$18</f>
        <v/>
      </c>
      <c r="C9" s="36">
        <f>'AQL検索'!$I$18</f>
        <v/>
      </c>
      <c r="D9" s="36">
        <f>'AQL検索'!$J$18</f>
        <v/>
      </c>
      <c r="E9" s="36">
        <f>'AQL検索'!$N$18</f>
        <v/>
      </c>
    </row>
    <row r="10">
      <c r="A10" s="36" t="inlineStr">
        <is>
          <t>軽微欠陥</t>
        </is>
      </c>
      <c r="B10" s="36">
        <f>'AQL検索'!$M$19</f>
        <v/>
      </c>
      <c r="C10" s="36">
        <f>'AQL検索'!$I$19</f>
        <v/>
      </c>
      <c r="D10" s="36">
        <f>'AQL検索'!$J$19</f>
        <v/>
      </c>
      <c r="E10" s="36">
        <f>'AQL検索'!$N$19</f>
        <v/>
      </c>
    </row>
    <row r="11"/>
    <row r="12">
      <c r="A12" s="60" t="inlineStr">
        <is>
          <t>日付</t>
        </is>
      </c>
      <c r="B12" s="60" t="inlineStr">
        <is>
          <t>サンプル番号</t>
        </is>
      </c>
      <c r="C12" s="60" t="inlineStr">
        <is>
          <t>SKUまたはロット</t>
        </is>
      </c>
      <c r="D12" s="60" t="inlineStr">
        <is>
          <t>検査項目</t>
        </is>
      </c>
      <c r="E12" s="60" t="inlineStr">
        <is>
          <t>欠陥区分</t>
        </is>
      </c>
      <c r="F12" s="60" t="inlineStr">
        <is>
          <t>欠陥数</t>
        </is>
      </c>
      <c r="G12" s="60" t="inlineStr">
        <is>
          <t>欠陥内容</t>
        </is>
      </c>
      <c r="H12" s="60" t="inlineStr">
        <is>
          <t>AQL判定に含める</t>
        </is>
      </c>
      <c r="I12" s="60" t="inlineStr">
        <is>
          <t>欠陥位置または等級</t>
        </is>
      </c>
      <c r="J12" s="60" t="inlineStr">
        <is>
          <t>担当部門</t>
        </is>
      </c>
      <c r="K12" s="60" t="inlineStr">
        <is>
          <t>処置案</t>
        </is>
      </c>
      <c r="L12" s="60" t="inlineStr">
        <is>
          <t>備考または画像リンク</t>
        </is>
      </c>
    </row>
    <row r="13">
      <c r="A13" s="91" t="n"/>
      <c r="B13" s="78" t="n"/>
      <c r="C13" s="78" t="n"/>
      <c r="D13" s="78" t="n"/>
      <c r="E13" s="78" t="n"/>
      <c r="F13" s="78" t="n"/>
      <c r="G13" s="78" t="n"/>
      <c r="H13" s="78" t="inlineStr">
        <is>
          <t>はい</t>
        </is>
      </c>
      <c r="I13" s="78" t="n"/>
      <c r="J13" s="78" t="n"/>
      <c r="K13" s="78" t="n"/>
      <c r="L13" s="78" t="n"/>
    </row>
    <row r="14">
      <c r="A14" s="91" t="n"/>
      <c r="B14" s="78" t="n"/>
      <c r="C14" s="78" t="n"/>
      <c r="D14" s="78" t="n"/>
      <c r="E14" s="78" t="n"/>
      <c r="F14" s="78" t="n"/>
      <c r="G14" s="78" t="n"/>
      <c r="H14" s="78" t="inlineStr">
        <is>
          <t>はい</t>
        </is>
      </c>
      <c r="I14" s="78" t="n"/>
      <c r="J14" s="78" t="n"/>
      <c r="K14" s="78" t="n"/>
      <c r="L14" s="78" t="n"/>
    </row>
    <row r="15">
      <c r="A15" s="91" t="n"/>
      <c r="B15" s="78" t="n"/>
      <c r="C15" s="78" t="n"/>
      <c r="D15" s="78" t="n"/>
      <c r="E15" s="78" t="n"/>
      <c r="F15" s="78" t="n"/>
      <c r="G15" s="78" t="n"/>
      <c r="H15" s="78" t="inlineStr">
        <is>
          <t>はい</t>
        </is>
      </c>
      <c r="I15" s="78" t="n"/>
      <c r="J15" s="78" t="n"/>
      <c r="K15" s="78" t="n"/>
      <c r="L15" s="78" t="n"/>
    </row>
    <row r="16">
      <c r="A16" s="91" t="n"/>
      <c r="B16" s="78" t="n"/>
      <c r="C16" s="78" t="n"/>
      <c r="D16" s="78" t="n"/>
      <c r="E16" s="78" t="n"/>
      <c r="F16" s="78" t="n"/>
      <c r="G16" s="78" t="n"/>
      <c r="H16" s="78" t="inlineStr">
        <is>
          <t>はい</t>
        </is>
      </c>
      <c r="I16" s="78" t="n"/>
      <c r="J16" s="78" t="n"/>
      <c r="K16" s="78" t="n"/>
      <c r="L16" s="78" t="n"/>
    </row>
    <row r="17">
      <c r="A17" s="91" t="n"/>
      <c r="B17" s="78" t="n"/>
      <c r="C17" s="78" t="n"/>
      <c r="D17" s="78" t="n"/>
      <c r="E17" s="78" t="n"/>
      <c r="F17" s="78" t="n"/>
      <c r="G17" s="78" t="n"/>
      <c r="H17" s="78" t="inlineStr">
        <is>
          <t>はい</t>
        </is>
      </c>
      <c r="I17" s="78" t="n"/>
      <c r="J17" s="78" t="n"/>
      <c r="K17" s="78" t="n"/>
      <c r="L17" s="78" t="n"/>
    </row>
    <row r="18">
      <c r="A18" s="91" t="n"/>
      <c r="B18" s="78" t="n"/>
      <c r="C18" s="78" t="n"/>
      <c r="D18" s="78" t="n"/>
      <c r="E18" s="78" t="n"/>
      <c r="F18" s="78" t="n"/>
      <c r="G18" s="78" t="n"/>
      <c r="H18" s="78" t="inlineStr">
        <is>
          <t>はい</t>
        </is>
      </c>
      <c r="I18" s="78" t="n"/>
      <c r="J18" s="78" t="n"/>
      <c r="K18" s="78" t="n"/>
      <c r="L18" s="78" t="n"/>
    </row>
    <row r="19">
      <c r="A19" s="91" t="n"/>
      <c r="B19" s="78" t="n"/>
      <c r="C19" s="78" t="n"/>
      <c r="D19" s="78" t="n"/>
      <c r="E19" s="78" t="n"/>
      <c r="F19" s="78" t="n"/>
      <c r="G19" s="78" t="n"/>
      <c r="H19" s="78" t="inlineStr">
        <is>
          <t>はい</t>
        </is>
      </c>
      <c r="I19" s="78" t="n"/>
      <c r="J19" s="78" t="n"/>
      <c r="K19" s="78" t="n"/>
      <c r="L19" s="78" t="n"/>
    </row>
    <row r="20">
      <c r="A20" s="91" t="n"/>
      <c r="B20" s="78" t="n"/>
      <c r="C20" s="78" t="n"/>
      <c r="D20" s="78" t="n"/>
      <c r="E20" s="78" t="n"/>
      <c r="F20" s="78" t="n"/>
      <c r="G20" s="78" t="n"/>
      <c r="H20" s="78" t="inlineStr">
        <is>
          <t>はい</t>
        </is>
      </c>
      <c r="I20" s="78" t="n"/>
      <c r="J20" s="78" t="n"/>
      <c r="K20" s="78" t="n"/>
      <c r="L20" s="78" t="n"/>
    </row>
    <row r="21">
      <c r="A21" s="91" t="n"/>
      <c r="B21" s="78" t="n"/>
      <c r="C21" s="78" t="n"/>
      <c r="D21" s="78" t="n"/>
      <c r="E21" s="78" t="n"/>
      <c r="F21" s="78" t="n"/>
      <c r="G21" s="78" t="n"/>
      <c r="H21" s="78" t="inlineStr">
        <is>
          <t>はい</t>
        </is>
      </c>
      <c r="I21" s="78" t="n"/>
      <c r="J21" s="78" t="n"/>
      <c r="K21" s="78" t="n"/>
      <c r="L21" s="78" t="n"/>
    </row>
    <row r="22">
      <c r="A22" s="91" t="n"/>
      <c r="B22" s="78" t="n"/>
      <c r="C22" s="78" t="n"/>
      <c r="D22" s="78" t="n"/>
      <c r="E22" s="78" t="n"/>
      <c r="F22" s="78" t="n"/>
      <c r="G22" s="78" t="n"/>
      <c r="H22" s="78" t="inlineStr">
        <is>
          <t>はい</t>
        </is>
      </c>
      <c r="I22" s="78" t="n"/>
      <c r="J22" s="78" t="n"/>
      <c r="K22" s="78" t="n"/>
      <c r="L22" s="78" t="n"/>
    </row>
    <row r="23">
      <c r="A23" s="91" t="n"/>
      <c r="B23" s="78" t="n"/>
      <c r="C23" s="78" t="n"/>
      <c r="D23" s="78" t="n"/>
      <c r="E23" s="78" t="n"/>
      <c r="F23" s="78" t="n"/>
      <c r="G23" s="78" t="n"/>
      <c r="H23" s="78" t="inlineStr">
        <is>
          <t>はい</t>
        </is>
      </c>
      <c r="I23" s="78" t="n"/>
      <c r="J23" s="78" t="n"/>
      <c r="K23" s="78" t="n"/>
      <c r="L23" s="78" t="n"/>
    </row>
    <row r="24">
      <c r="A24" s="91" t="n"/>
      <c r="B24" s="78" t="n"/>
      <c r="C24" s="78" t="n"/>
      <c r="D24" s="78" t="n"/>
      <c r="E24" s="78" t="n"/>
      <c r="F24" s="78" t="n"/>
      <c r="G24" s="78" t="n"/>
      <c r="H24" s="78" t="inlineStr">
        <is>
          <t>はい</t>
        </is>
      </c>
      <c r="I24" s="78" t="n"/>
      <c r="J24" s="78" t="n"/>
      <c r="K24" s="78" t="n"/>
      <c r="L24" s="78" t="n"/>
    </row>
    <row r="25">
      <c r="A25" s="91" t="n"/>
      <c r="B25" s="78" t="n"/>
      <c r="C25" s="78" t="n"/>
      <c r="D25" s="78" t="n"/>
      <c r="E25" s="78" t="n"/>
      <c r="F25" s="78" t="n"/>
      <c r="G25" s="78" t="n"/>
      <c r="H25" s="78" t="inlineStr">
        <is>
          <t>はい</t>
        </is>
      </c>
      <c r="I25" s="78" t="n"/>
      <c r="J25" s="78" t="n"/>
      <c r="K25" s="78" t="n"/>
      <c r="L25" s="78" t="n"/>
    </row>
    <row r="26">
      <c r="A26" s="91" t="n"/>
      <c r="B26" s="78" t="n"/>
      <c r="C26" s="78" t="n"/>
      <c r="D26" s="78" t="n"/>
      <c r="E26" s="78" t="n"/>
      <c r="F26" s="78" t="n"/>
      <c r="G26" s="78" t="n"/>
      <c r="H26" s="78" t="inlineStr">
        <is>
          <t>はい</t>
        </is>
      </c>
      <c r="I26" s="78" t="n"/>
      <c r="J26" s="78" t="n"/>
      <c r="K26" s="78" t="n"/>
      <c r="L26" s="78" t="n"/>
    </row>
    <row r="27">
      <c r="A27" s="91" t="n"/>
      <c r="B27" s="78" t="n"/>
      <c r="C27" s="78" t="n"/>
      <c r="D27" s="78" t="n"/>
      <c r="E27" s="78" t="n"/>
      <c r="F27" s="78" t="n"/>
      <c r="G27" s="78" t="n"/>
      <c r="H27" s="78" t="inlineStr">
        <is>
          <t>はい</t>
        </is>
      </c>
      <c r="I27" s="78" t="n"/>
      <c r="J27" s="78" t="n"/>
      <c r="K27" s="78" t="n"/>
      <c r="L27" s="78" t="n"/>
    </row>
    <row r="28">
      <c r="A28" s="91" t="n"/>
      <c r="B28" s="78" t="n"/>
      <c r="C28" s="78" t="n"/>
      <c r="D28" s="78" t="n"/>
      <c r="E28" s="78" t="n"/>
      <c r="F28" s="78" t="n"/>
      <c r="G28" s="78" t="n"/>
      <c r="H28" s="78" t="inlineStr">
        <is>
          <t>はい</t>
        </is>
      </c>
      <c r="I28" s="78" t="n"/>
      <c r="J28" s="78" t="n"/>
      <c r="K28" s="78" t="n"/>
      <c r="L28" s="78" t="n"/>
    </row>
    <row r="29">
      <c r="A29" s="91" t="n"/>
      <c r="B29" s="78" t="n"/>
      <c r="C29" s="78" t="n"/>
      <c r="D29" s="78" t="n"/>
      <c r="E29" s="78" t="n"/>
      <c r="F29" s="78" t="n"/>
      <c r="G29" s="78" t="n"/>
      <c r="H29" s="78" t="inlineStr">
        <is>
          <t>はい</t>
        </is>
      </c>
      <c r="I29" s="78" t="n"/>
      <c r="J29" s="78" t="n"/>
      <c r="K29" s="78" t="n"/>
      <c r="L29" s="78" t="n"/>
    </row>
    <row r="30">
      <c r="A30" s="91" t="n"/>
      <c r="B30" s="78" t="n"/>
      <c r="C30" s="78" t="n"/>
      <c r="D30" s="78" t="n"/>
      <c r="E30" s="78" t="n"/>
      <c r="F30" s="78" t="n"/>
      <c r="G30" s="78" t="n"/>
      <c r="H30" s="78" t="inlineStr">
        <is>
          <t>はい</t>
        </is>
      </c>
      <c r="I30" s="78" t="n"/>
      <c r="J30" s="78" t="n"/>
      <c r="K30" s="78" t="n"/>
      <c r="L30" s="78" t="n"/>
    </row>
    <row r="31">
      <c r="A31" s="91" t="n"/>
      <c r="B31" s="78" t="n"/>
      <c r="C31" s="78" t="n"/>
      <c r="D31" s="78" t="n"/>
      <c r="E31" s="78" t="n"/>
      <c r="F31" s="78" t="n"/>
      <c r="G31" s="78" t="n"/>
      <c r="H31" s="78" t="inlineStr">
        <is>
          <t>はい</t>
        </is>
      </c>
      <c r="I31" s="78" t="n"/>
      <c r="J31" s="78" t="n"/>
      <c r="K31" s="78" t="n"/>
      <c r="L31" s="78" t="n"/>
    </row>
    <row r="32">
      <c r="A32" s="91" t="n"/>
      <c r="B32" s="78" t="n"/>
      <c r="C32" s="78" t="n"/>
      <c r="D32" s="78" t="n"/>
      <c r="E32" s="78" t="n"/>
      <c r="F32" s="78" t="n"/>
      <c r="G32" s="78" t="n"/>
      <c r="H32" s="78" t="inlineStr">
        <is>
          <t>はい</t>
        </is>
      </c>
      <c r="I32" s="78" t="n"/>
      <c r="J32" s="78" t="n"/>
      <c r="K32" s="78" t="n"/>
      <c r="L32" s="78" t="n"/>
    </row>
    <row r="33">
      <c r="A33" s="91" t="n"/>
      <c r="B33" s="78" t="n"/>
      <c r="C33" s="78" t="n"/>
      <c r="D33" s="78" t="n"/>
      <c r="E33" s="78" t="n"/>
      <c r="F33" s="78" t="n"/>
      <c r="G33" s="78" t="n"/>
      <c r="H33" s="78" t="inlineStr">
        <is>
          <t>はい</t>
        </is>
      </c>
      <c r="I33" s="78" t="n"/>
      <c r="J33" s="78" t="n"/>
      <c r="K33" s="78" t="n"/>
      <c r="L33" s="78" t="n"/>
    </row>
    <row r="34">
      <c r="A34" s="91" t="n"/>
      <c r="B34" s="78" t="n"/>
      <c r="C34" s="78" t="n"/>
      <c r="D34" s="78" t="n"/>
      <c r="E34" s="78" t="n"/>
      <c r="F34" s="78" t="n"/>
      <c r="G34" s="78" t="n"/>
      <c r="H34" s="78" t="inlineStr">
        <is>
          <t>はい</t>
        </is>
      </c>
      <c r="I34" s="78" t="n"/>
      <c r="J34" s="78" t="n"/>
      <c r="K34" s="78" t="n"/>
      <c r="L34" s="78" t="n"/>
    </row>
    <row r="35">
      <c r="A35" s="91" t="n"/>
      <c r="B35" s="78" t="n"/>
      <c r="C35" s="78" t="n"/>
      <c r="D35" s="78" t="n"/>
      <c r="E35" s="78" t="n"/>
      <c r="F35" s="78" t="n"/>
      <c r="G35" s="78" t="n"/>
      <c r="H35" s="78" t="inlineStr">
        <is>
          <t>はい</t>
        </is>
      </c>
      <c r="I35" s="78" t="n"/>
      <c r="J35" s="78" t="n"/>
      <c r="K35" s="78" t="n"/>
      <c r="L35" s="78" t="n"/>
    </row>
    <row r="36">
      <c r="A36" s="91" t="n"/>
      <c r="B36" s="78" t="n"/>
      <c r="C36" s="78" t="n"/>
      <c r="D36" s="78" t="n"/>
      <c r="E36" s="78" t="n"/>
      <c r="F36" s="78" t="n"/>
      <c r="G36" s="78" t="n"/>
      <c r="H36" s="78" t="inlineStr">
        <is>
          <t>はい</t>
        </is>
      </c>
      <c r="I36" s="78" t="n"/>
      <c r="J36" s="78" t="n"/>
      <c r="K36" s="78" t="n"/>
      <c r="L36" s="78" t="n"/>
    </row>
    <row r="37">
      <c r="A37" s="91" t="n"/>
      <c r="B37" s="78" t="n"/>
      <c r="C37" s="78" t="n"/>
      <c r="D37" s="78" t="n"/>
      <c r="E37" s="78" t="n"/>
      <c r="F37" s="78" t="n"/>
      <c r="G37" s="78" t="n"/>
      <c r="H37" s="78" t="inlineStr">
        <is>
          <t>はい</t>
        </is>
      </c>
      <c r="I37" s="78" t="n"/>
      <c r="J37" s="78" t="n"/>
      <c r="K37" s="78" t="n"/>
      <c r="L37" s="78" t="n"/>
    </row>
    <row r="38">
      <c r="A38" s="91" t="n"/>
      <c r="B38" s="78" t="n"/>
      <c r="C38" s="78" t="n"/>
      <c r="D38" s="78" t="n"/>
      <c r="E38" s="78" t="n"/>
      <c r="F38" s="78" t="n"/>
      <c r="G38" s="78" t="n"/>
      <c r="H38" s="78" t="inlineStr">
        <is>
          <t>はい</t>
        </is>
      </c>
      <c r="I38" s="78" t="n"/>
      <c r="J38" s="78" t="n"/>
      <c r="K38" s="78" t="n"/>
      <c r="L38" s="78" t="n"/>
    </row>
    <row r="39">
      <c r="A39" s="91" t="n"/>
      <c r="B39" s="78" t="n"/>
      <c r="C39" s="78" t="n"/>
      <c r="D39" s="78" t="n"/>
      <c r="E39" s="78" t="n"/>
      <c r="F39" s="78" t="n"/>
      <c r="G39" s="78" t="n"/>
      <c r="H39" s="78" t="inlineStr">
        <is>
          <t>はい</t>
        </is>
      </c>
      <c r="I39" s="78" t="n"/>
      <c r="J39" s="78" t="n"/>
      <c r="K39" s="78" t="n"/>
      <c r="L39" s="78" t="n"/>
    </row>
    <row r="40">
      <c r="A40" s="91" t="n"/>
      <c r="B40" s="78" t="n"/>
      <c r="C40" s="78" t="n"/>
      <c r="D40" s="78" t="n"/>
      <c r="E40" s="78" t="n"/>
      <c r="F40" s="78" t="n"/>
      <c r="G40" s="78" t="n"/>
      <c r="H40" s="78" t="inlineStr">
        <is>
          <t>はい</t>
        </is>
      </c>
      <c r="I40" s="78" t="n"/>
      <c r="J40" s="78" t="n"/>
      <c r="K40" s="78" t="n"/>
      <c r="L40" s="78" t="n"/>
    </row>
    <row r="41">
      <c r="A41" s="91" t="n"/>
      <c r="B41" s="78" t="n"/>
      <c r="C41" s="78" t="n"/>
      <c r="D41" s="78" t="n"/>
      <c r="E41" s="78" t="n"/>
      <c r="F41" s="78" t="n"/>
      <c r="G41" s="78" t="n"/>
      <c r="H41" s="78" t="inlineStr">
        <is>
          <t>はい</t>
        </is>
      </c>
      <c r="I41" s="78" t="n"/>
      <c r="J41" s="78" t="n"/>
      <c r="K41" s="78" t="n"/>
      <c r="L41" s="78" t="n"/>
    </row>
    <row r="42">
      <c r="A42" s="91" t="n"/>
      <c r="B42" s="78" t="n"/>
      <c r="C42" s="78" t="n"/>
      <c r="D42" s="78" t="n"/>
      <c r="E42" s="78" t="n"/>
      <c r="F42" s="78" t="n"/>
      <c r="G42" s="78" t="n"/>
      <c r="H42" s="78" t="inlineStr">
        <is>
          <t>はい</t>
        </is>
      </c>
      <c r="I42" s="78" t="n"/>
      <c r="J42" s="78" t="n"/>
      <c r="K42" s="78" t="n"/>
      <c r="L42" s="78" t="n"/>
    </row>
    <row r="43">
      <c r="A43" s="91" t="n"/>
      <c r="B43" s="78" t="n"/>
      <c r="C43" s="78" t="n"/>
      <c r="D43" s="78" t="n"/>
      <c r="E43" s="78" t="n"/>
      <c r="F43" s="78" t="n"/>
      <c r="G43" s="78" t="n"/>
      <c r="H43" s="78" t="inlineStr">
        <is>
          <t>はい</t>
        </is>
      </c>
      <c r="I43" s="78" t="n"/>
      <c r="J43" s="78" t="n"/>
      <c r="K43" s="78" t="n"/>
      <c r="L43" s="78" t="n"/>
    </row>
    <row r="44">
      <c r="A44" s="91" t="n"/>
      <c r="B44" s="78" t="n"/>
      <c r="C44" s="78" t="n"/>
      <c r="D44" s="78" t="n"/>
      <c r="E44" s="78" t="n"/>
      <c r="F44" s="78" t="n"/>
      <c r="G44" s="78" t="n"/>
      <c r="H44" s="78" t="inlineStr">
        <is>
          <t>はい</t>
        </is>
      </c>
      <c r="I44" s="78" t="n"/>
      <c r="J44" s="78" t="n"/>
      <c r="K44" s="78" t="n"/>
      <c r="L44" s="78" t="n"/>
    </row>
    <row r="45">
      <c r="A45" s="91" t="n"/>
      <c r="B45" s="78" t="n"/>
      <c r="C45" s="78" t="n"/>
      <c r="D45" s="78" t="n"/>
      <c r="E45" s="78" t="n"/>
      <c r="F45" s="78" t="n"/>
      <c r="G45" s="78" t="n"/>
      <c r="H45" s="78" t="inlineStr">
        <is>
          <t>はい</t>
        </is>
      </c>
      <c r="I45" s="78" t="n"/>
      <c r="J45" s="78" t="n"/>
      <c r="K45" s="78" t="n"/>
      <c r="L45" s="78" t="n"/>
    </row>
    <row r="46">
      <c r="A46" s="91" t="n"/>
      <c r="B46" s="78" t="n"/>
      <c r="C46" s="78" t="n"/>
      <c r="D46" s="78" t="n"/>
      <c r="E46" s="78" t="n"/>
      <c r="F46" s="78" t="n"/>
      <c r="G46" s="78" t="n"/>
      <c r="H46" s="78" t="inlineStr">
        <is>
          <t>はい</t>
        </is>
      </c>
      <c r="I46" s="78" t="n"/>
      <c r="J46" s="78" t="n"/>
      <c r="K46" s="78" t="n"/>
      <c r="L46" s="78" t="n"/>
    </row>
    <row r="47">
      <c r="A47" s="91" t="n"/>
      <c r="B47" s="78" t="n"/>
      <c r="C47" s="78" t="n"/>
      <c r="D47" s="78" t="n"/>
      <c r="E47" s="78" t="n"/>
      <c r="F47" s="78" t="n"/>
      <c r="G47" s="78" t="n"/>
      <c r="H47" s="78" t="inlineStr">
        <is>
          <t>はい</t>
        </is>
      </c>
      <c r="I47" s="78" t="n"/>
      <c r="J47" s="78" t="n"/>
      <c r="K47" s="78" t="n"/>
      <c r="L47" s="78" t="n"/>
    </row>
    <row r="48">
      <c r="A48" s="91" t="n"/>
      <c r="B48" s="78" t="n"/>
      <c r="C48" s="78" t="n"/>
      <c r="D48" s="78" t="n"/>
      <c r="E48" s="78" t="n"/>
      <c r="F48" s="78" t="n"/>
      <c r="G48" s="78" t="n"/>
      <c r="H48" s="78" t="inlineStr">
        <is>
          <t>はい</t>
        </is>
      </c>
      <c r="I48" s="78" t="n"/>
      <c r="J48" s="78" t="n"/>
      <c r="K48" s="78" t="n"/>
      <c r="L48" s="78" t="n"/>
    </row>
    <row r="49">
      <c r="A49" s="91" t="n"/>
      <c r="B49" s="78" t="n"/>
      <c r="C49" s="78" t="n"/>
      <c r="D49" s="78" t="n"/>
      <c r="E49" s="78" t="n"/>
      <c r="F49" s="78" t="n"/>
      <c r="G49" s="78" t="n"/>
      <c r="H49" s="78" t="inlineStr">
        <is>
          <t>はい</t>
        </is>
      </c>
      <c r="I49" s="78" t="n"/>
      <c r="J49" s="78" t="n"/>
      <c r="K49" s="78" t="n"/>
      <c r="L49" s="78" t="n"/>
    </row>
    <row r="50">
      <c r="A50" s="91" t="n"/>
      <c r="B50" s="78" t="n"/>
      <c r="C50" s="78" t="n"/>
      <c r="D50" s="78" t="n"/>
      <c r="E50" s="78" t="n"/>
      <c r="F50" s="78" t="n"/>
      <c r="G50" s="78" t="n"/>
      <c r="H50" s="78" t="inlineStr">
        <is>
          <t>はい</t>
        </is>
      </c>
      <c r="I50" s="78" t="n"/>
      <c r="J50" s="78" t="n"/>
      <c r="K50" s="78" t="n"/>
      <c r="L50" s="78" t="n"/>
    </row>
    <row r="51">
      <c r="A51" s="91" t="n"/>
      <c r="B51" s="78" t="n"/>
      <c r="C51" s="78" t="n"/>
      <c r="D51" s="78" t="n"/>
      <c r="E51" s="78" t="n"/>
      <c r="F51" s="78" t="n"/>
      <c r="G51" s="78" t="n"/>
      <c r="H51" s="78" t="inlineStr">
        <is>
          <t>はい</t>
        </is>
      </c>
      <c r="I51" s="78" t="n"/>
      <c r="J51" s="78" t="n"/>
      <c r="K51" s="78" t="n"/>
      <c r="L51" s="78" t="n"/>
    </row>
    <row r="52">
      <c r="A52" s="91" t="n"/>
      <c r="B52" s="78" t="n"/>
      <c r="C52" s="78" t="n"/>
      <c r="D52" s="78" t="n"/>
      <c r="E52" s="78" t="n"/>
      <c r="F52" s="78" t="n"/>
      <c r="G52" s="78" t="n"/>
      <c r="H52" s="78" t="inlineStr">
        <is>
          <t>はい</t>
        </is>
      </c>
      <c r="I52" s="78" t="n"/>
      <c r="J52" s="78" t="n"/>
      <c r="K52" s="78" t="n"/>
      <c r="L52" s="78" t="n"/>
    </row>
    <row r="53">
      <c r="A53" s="91" t="n"/>
      <c r="B53" s="78" t="n"/>
      <c r="C53" s="78" t="n"/>
      <c r="D53" s="78" t="n"/>
      <c r="E53" s="78" t="n"/>
      <c r="F53" s="78" t="n"/>
      <c r="G53" s="78" t="n"/>
      <c r="H53" s="78" t="inlineStr">
        <is>
          <t>はい</t>
        </is>
      </c>
      <c r="I53" s="78" t="n"/>
      <c r="J53" s="78" t="n"/>
      <c r="K53" s="78" t="n"/>
      <c r="L53" s="78" t="n"/>
    </row>
    <row r="54">
      <c r="A54" s="91" t="n"/>
      <c r="B54" s="78" t="n"/>
      <c r="C54" s="78" t="n"/>
      <c r="D54" s="78" t="n"/>
      <c r="E54" s="78" t="n"/>
      <c r="F54" s="78" t="n"/>
      <c r="G54" s="78" t="n"/>
      <c r="H54" s="78" t="inlineStr">
        <is>
          <t>はい</t>
        </is>
      </c>
      <c r="I54" s="78" t="n"/>
      <c r="J54" s="78" t="n"/>
      <c r="K54" s="78" t="n"/>
      <c r="L54" s="78" t="n"/>
    </row>
    <row r="55">
      <c r="A55" s="91" t="n"/>
      <c r="B55" s="78" t="n"/>
      <c r="C55" s="78" t="n"/>
      <c r="D55" s="78" t="n"/>
      <c r="E55" s="78" t="n"/>
      <c r="F55" s="78" t="n"/>
      <c r="G55" s="78" t="n"/>
      <c r="H55" s="78" t="inlineStr">
        <is>
          <t>はい</t>
        </is>
      </c>
      <c r="I55" s="78" t="n"/>
      <c r="J55" s="78" t="n"/>
      <c r="K55" s="78" t="n"/>
      <c r="L55" s="78" t="n"/>
    </row>
    <row r="56">
      <c r="A56" s="91" t="n"/>
      <c r="B56" s="78" t="n"/>
      <c r="C56" s="78" t="n"/>
      <c r="D56" s="78" t="n"/>
      <c r="E56" s="78" t="n"/>
      <c r="F56" s="78" t="n"/>
      <c r="G56" s="78" t="n"/>
      <c r="H56" s="78" t="inlineStr">
        <is>
          <t>はい</t>
        </is>
      </c>
      <c r="I56" s="78" t="n"/>
      <c r="J56" s="78" t="n"/>
      <c r="K56" s="78" t="n"/>
      <c r="L56" s="78" t="n"/>
    </row>
    <row r="57">
      <c r="A57" s="91" t="n"/>
      <c r="B57" s="78" t="n"/>
      <c r="C57" s="78" t="n"/>
      <c r="D57" s="78" t="n"/>
      <c r="E57" s="78" t="n"/>
      <c r="F57" s="78" t="n"/>
      <c r="G57" s="78" t="n"/>
      <c r="H57" s="78" t="inlineStr">
        <is>
          <t>はい</t>
        </is>
      </c>
      <c r="I57" s="78" t="n"/>
      <c r="J57" s="78" t="n"/>
      <c r="K57" s="78" t="n"/>
      <c r="L57" s="78" t="n"/>
    </row>
    <row r="58">
      <c r="A58" s="91" t="n"/>
      <c r="B58" s="78" t="n"/>
      <c r="C58" s="78" t="n"/>
      <c r="D58" s="78" t="n"/>
      <c r="E58" s="78" t="n"/>
      <c r="F58" s="78" t="n"/>
      <c r="G58" s="78" t="n"/>
      <c r="H58" s="78" t="inlineStr">
        <is>
          <t>はい</t>
        </is>
      </c>
      <c r="I58" s="78" t="n"/>
      <c r="J58" s="78" t="n"/>
      <c r="K58" s="78" t="n"/>
      <c r="L58" s="78" t="n"/>
    </row>
    <row r="59">
      <c r="A59" s="91" t="n"/>
      <c r="B59" s="78" t="n"/>
      <c r="C59" s="78" t="n"/>
      <c r="D59" s="78" t="n"/>
      <c r="E59" s="78" t="n"/>
      <c r="F59" s="78" t="n"/>
      <c r="G59" s="78" t="n"/>
      <c r="H59" s="78" t="inlineStr">
        <is>
          <t>はい</t>
        </is>
      </c>
      <c r="I59" s="78" t="n"/>
      <c r="J59" s="78" t="n"/>
      <c r="K59" s="78" t="n"/>
      <c r="L59" s="78" t="n"/>
    </row>
    <row r="60">
      <c r="A60" s="91" t="n"/>
      <c r="B60" s="78" t="n"/>
      <c r="C60" s="78" t="n"/>
      <c r="D60" s="78" t="n"/>
      <c r="E60" s="78" t="n"/>
      <c r="F60" s="78" t="n"/>
      <c r="G60" s="78" t="n"/>
      <c r="H60" s="78" t="inlineStr">
        <is>
          <t>はい</t>
        </is>
      </c>
      <c r="I60" s="78" t="n"/>
      <c r="J60" s="78" t="n"/>
      <c r="K60" s="78" t="n"/>
      <c r="L60" s="78" t="n"/>
    </row>
    <row r="61">
      <c r="A61" s="91" t="n"/>
      <c r="B61" s="78" t="n"/>
      <c r="C61" s="78" t="n"/>
      <c r="D61" s="78" t="n"/>
      <c r="E61" s="78" t="n"/>
      <c r="F61" s="78" t="n"/>
      <c r="G61" s="78" t="n"/>
      <c r="H61" s="78" t="inlineStr">
        <is>
          <t>はい</t>
        </is>
      </c>
      <c r="I61" s="78" t="n"/>
      <c r="J61" s="78" t="n"/>
      <c r="K61" s="78" t="n"/>
      <c r="L61" s="78" t="n"/>
    </row>
    <row r="62">
      <c r="A62" s="91" t="n"/>
      <c r="B62" s="78" t="n"/>
      <c r="C62" s="78" t="n"/>
      <c r="D62" s="78" t="n"/>
      <c r="E62" s="78" t="n"/>
      <c r="F62" s="78" t="n"/>
      <c r="G62" s="78" t="n"/>
      <c r="H62" s="78" t="inlineStr">
        <is>
          <t>はい</t>
        </is>
      </c>
      <c r="I62" s="78" t="n"/>
      <c r="J62" s="78" t="n"/>
      <c r="K62" s="78" t="n"/>
      <c r="L62" s="78" t="n"/>
    </row>
    <row r="63">
      <c r="A63" s="91" t="n"/>
      <c r="B63" s="78" t="n"/>
      <c r="C63" s="78" t="n"/>
      <c r="D63" s="78" t="n"/>
      <c r="E63" s="78" t="n"/>
      <c r="F63" s="78" t="n"/>
      <c r="G63" s="78" t="n"/>
      <c r="H63" s="78" t="inlineStr">
        <is>
          <t>はい</t>
        </is>
      </c>
      <c r="I63" s="78" t="n"/>
      <c r="J63" s="78" t="n"/>
      <c r="K63" s="78" t="n"/>
      <c r="L63" s="78" t="n"/>
    </row>
    <row r="64">
      <c r="A64" s="91" t="n"/>
      <c r="B64" s="78" t="n"/>
      <c r="C64" s="78" t="n"/>
      <c r="D64" s="78" t="n"/>
      <c r="E64" s="78" t="n"/>
      <c r="F64" s="78" t="n"/>
      <c r="G64" s="78" t="n"/>
      <c r="H64" s="78" t="inlineStr">
        <is>
          <t>はい</t>
        </is>
      </c>
      <c r="I64" s="78" t="n"/>
      <c r="J64" s="78" t="n"/>
      <c r="K64" s="78" t="n"/>
      <c r="L64" s="78" t="n"/>
    </row>
    <row r="65">
      <c r="A65" s="91" t="n"/>
      <c r="B65" s="78" t="n"/>
      <c r="C65" s="78" t="n"/>
      <c r="D65" s="78" t="n"/>
      <c r="E65" s="78" t="n"/>
      <c r="F65" s="78" t="n"/>
      <c r="G65" s="78" t="n"/>
      <c r="H65" s="78" t="inlineStr">
        <is>
          <t>はい</t>
        </is>
      </c>
      <c r="I65" s="78" t="n"/>
      <c r="J65" s="78" t="n"/>
      <c r="K65" s="78" t="n"/>
      <c r="L65" s="78" t="n"/>
    </row>
    <row r="66">
      <c r="A66" s="91" t="n"/>
      <c r="B66" s="78" t="n"/>
      <c r="C66" s="78" t="n"/>
      <c r="D66" s="78" t="n"/>
      <c r="E66" s="78" t="n"/>
      <c r="F66" s="78" t="n"/>
      <c r="G66" s="78" t="n"/>
      <c r="H66" s="78" t="inlineStr">
        <is>
          <t>はい</t>
        </is>
      </c>
      <c r="I66" s="78" t="n"/>
      <c r="J66" s="78" t="n"/>
      <c r="K66" s="78" t="n"/>
      <c r="L66" s="78" t="n"/>
    </row>
    <row r="67">
      <c r="A67" s="91" t="n"/>
      <c r="B67" s="78" t="n"/>
      <c r="C67" s="78" t="n"/>
      <c r="D67" s="78" t="n"/>
      <c r="E67" s="78" t="n"/>
      <c r="F67" s="78" t="n"/>
      <c r="G67" s="78" t="n"/>
      <c r="H67" s="78" t="inlineStr">
        <is>
          <t>はい</t>
        </is>
      </c>
      <c r="I67" s="78" t="n"/>
      <c r="J67" s="78" t="n"/>
      <c r="K67" s="78" t="n"/>
      <c r="L67" s="78" t="n"/>
    </row>
    <row r="68">
      <c r="A68" s="91" t="n"/>
      <c r="B68" s="78" t="n"/>
      <c r="C68" s="78" t="n"/>
      <c r="D68" s="78" t="n"/>
      <c r="E68" s="78" t="n"/>
      <c r="F68" s="78" t="n"/>
      <c r="G68" s="78" t="n"/>
      <c r="H68" s="78" t="inlineStr">
        <is>
          <t>はい</t>
        </is>
      </c>
      <c r="I68" s="78" t="n"/>
      <c r="J68" s="78" t="n"/>
      <c r="K68" s="78" t="n"/>
      <c r="L68" s="78" t="n"/>
    </row>
    <row r="69">
      <c r="A69" s="91" t="n"/>
      <c r="B69" s="78" t="n"/>
      <c r="C69" s="78" t="n"/>
      <c r="D69" s="78" t="n"/>
      <c r="E69" s="78" t="n"/>
      <c r="F69" s="78" t="n"/>
      <c r="G69" s="78" t="n"/>
      <c r="H69" s="78" t="inlineStr">
        <is>
          <t>はい</t>
        </is>
      </c>
      <c r="I69" s="78" t="n"/>
      <c r="J69" s="78" t="n"/>
      <c r="K69" s="78" t="n"/>
      <c r="L69" s="78" t="n"/>
    </row>
    <row r="70">
      <c r="A70" s="91" t="n"/>
      <c r="B70" s="78" t="n"/>
      <c r="C70" s="78" t="n"/>
      <c r="D70" s="78" t="n"/>
      <c r="E70" s="78" t="n"/>
      <c r="F70" s="78" t="n"/>
      <c r="G70" s="78" t="n"/>
      <c r="H70" s="78" t="inlineStr">
        <is>
          <t>はい</t>
        </is>
      </c>
      <c r="I70" s="78" t="n"/>
      <c r="J70" s="78" t="n"/>
      <c r="K70" s="78" t="n"/>
      <c r="L70" s="78" t="n"/>
    </row>
    <row r="71">
      <c r="A71" s="91" t="n"/>
      <c r="B71" s="78" t="n"/>
      <c r="C71" s="78" t="n"/>
      <c r="D71" s="78" t="n"/>
      <c r="E71" s="78" t="n"/>
      <c r="F71" s="78" t="n"/>
      <c r="G71" s="78" t="n"/>
      <c r="H71" s="78" t="inlineStr">
        <is>
          <t>はい</t>
        </is>
      </c>
      <c r="I71" s="78" t="n"/>
      <c r="J71" s="78" t="n"/>
      <c r="K71" s="78" t="n"/>
      <c r="L71" s="78" t="n"/>
    </row>
    <row r="72">
      <c r="A72" s="91" t="n"/>
      <c r="B72" s="78" t="n"/>
      <c r="C72" s="78" t="n"/>
      <c r="D72" s="78" t="n"/>
      <c r="E72" s="78" t="n"/>
      <c r="F72" s="78" t="n"/>
      <c r="G72" s="78" t="n"/>
      <c r="H72" s="78" t="inlineStr">
        <is>
          <t>はい</t>
        </is>
      </c>
      <c r="I72" s="78" t="n"/>
      <c r="J72" s="78" t="n"/>
      <c r="K72" s="78" t="n"/>
      <c r="L72" s="78" t="n"/>
    </row>
    <row r="73">
      <c r="A73" s="91" t="n"/>
      <c r="B73" s="78" t="n"/>
      <c r="C73" s="78" t="n"/>
      <c r="D73" s="78" t="n"/>
      <c r="E73" s="78" t="n"/>
      <c r="F73" s="78" t="n"/>
      <c r="G73" s="78" t="n"/>
      <c r="H73" s="78" t="inlineStr">
        <is>
          <t>はい</t>
        </is>
      </c>
      <c r="I73" s="78" t="n"/>
      <c r="J73" s="78" t="n"/>
      <c r="K73" s="78" t="n"/>
      <c r="L73" s="78" t="n"/>
    </row>
    <row r="74">
      <c r="A74" s="91" t="n"/>
      <c r="B74" s="78" t="n"/>
      <c r="C74" s="78" t="n"/>
      <c r="D74" s="78" t="n"/>
      <c r="E74" s="78" t="n"/>
      <c r="F74" s="78" t="n"/>
      <c r="G74" s="78" t="n"/>
      <c r="H74" s="78" t="inlineStr">
        <is>
          <t>はい</t>
        </is>
      </c>
      <c r="I74" s="78" t="n"/>
      <c r="J74" s="78" t="n"/>
      <c r="K74" s="78" t="n"/>
      <c r="L74" s="78" t="n"/>
    </row>
    <row r="75">
      <c r="A75" s="91" t="n"/>
      <c r="B75" s="78" t="n"/>
      <c r="C75" s="78" t="n"/>
      <c r="D75" s="78" t="n"/>
      <c r="E75" s="78" t="n"/>
      <c r="F75" s="78" t="n"/>
      <c r="G75" s="78" t="n"/>
      <c r="H75" s="78" t="inlineStr">
        <is>
          <t>はい</t>
        </is>
      </c>
      <c r="I75" s="78" t="n"/>
      <c r="J75" s="78" t="n"/>
      <c r="K75" s="78" t="n"/>
      <c r="L75" s="78" t="n"/>
    </row>
    <row r="76">
      <c r="A76" s="91" t="n"/>
      <c r="B76" s="78" t="n"/>
      <c r="C76" s="78" t="n"/>
      <c r="D76" s="78" t="n"/>
      <c r="E76" s="78" t="n"/>
      <c r="F76" s="78" t="n"/>
      <c r="G76" s="78" t="n"/>
      <c r="H76" s="78" t="inlineStr">
        <is>
          <t>はい</t>
        </is>
      </c>
      <c r="I76" s="78" t="n"/>
      <c r="J76" s="78" t="n"/>
      <c r="K76" s="78" t="n"/>
      <c r="L76" s="78" t="n"/>
    </row>
    <row r="77">
      <c r="A77" s="91" t="n"/>
      <c r="B77" s="78" t="n"/>
      <c r="C77" s="78" t="n"/>
      <c r="D77" s="78" t="n"/>
      <c r="E77" s="78" t="n"/>
      <c r="F77" s="78" t="n"/>
      <c r="G77" s="78" t="n"/>
      <c r="H77" s="78" t="inlineStr">
        <is>
          <t>はい</t>
        </is>
      </c>
      <c r="I77" s="78" t="n"/>
      <c r="J77" s="78" t="n"/>
      <c r="K77" s="78" t="n"/>
      <c r="L77" s="78" t="n"/>
    </row>
    <row r="78">
      <c r="A78" s="91" t="n"/>
      <c r="B78" s="78" t="n"/>
      <c r="C78" s="78" t="n"/>
      <c r="D78" s="78" t="n"/>
      <c r="E78" s="78" t="n"/>
      <c r="F78" s="78" t="n"/>
      <c r="G78" s="78" t="n"/>
      <c r="H78" s="78" t="inlineStr">
        <is>
          <t>はい</t>
        </is>
      </c>
      <c r="I78" s="78" t="n"/>
      <c r="J78" s="78" t="n"/>
      <c r="K78" s="78" t="n"/>
      <c r="L78" s="78" t="n"/>
    </row>
    <row r="79">
      <c r="A79" s="91" t="n"/>
      <c r="B79" s="78" t="n"/>
      <c r="C79" s="78" t="n"/>
      <c r="D79" s="78" t="n"/>
      <c r="E79" s="78" t="n"/>
      <c r="F79" s="78" t="n"/>
      <c r="G79" s="78" t="n"/>
      <c r="H79" s="78" t="inlineStr">
        <is>
          <t>はい</t>
        </is>
      </c>
      <c r="I79" s="78" t="n"/>
      <c r="J79" s="78" t="n"/>
      <c r="K79" s="78" t="n"/>
      <c r="L79" s="78" t="n"/>
    </row>
    <row r="80">
      <c r="A80" s="91" t="n"/>
      <c r="B80" s="78" t="n"/>
      <c r="C80" s="78" t="n"/>
      <c r="D80" s="78" t="n"/>
      <c r="E80" s="78" t="n"/>
      <c r="F80" s="78" t="n"/>
      <c r="G80" s="78" t="n"/>
      <c r="H80" s="78" t="inlineStr">
        <is>
          <t>はい</t>
        </is>
      </c>
      <c r="I80" s="78" t="n"/>
      <c r="J80" s="78" t="n"/>
      <c r="K80" s="78" t="n"/>
      <c r="L80" s="78" t="n"/>
    </row>
    <row r="81">
      <c r="A81" s="91" t="n"/>
      <c r="B81" s="78" t="n"/>
      <c r="C81" s="78" t="n"/>
      <c r="D81" s="78" t="n"/>
      <c r="E81" s="78" t="n"/>
      <c r="F81" s="78" t="n"/>
      <c r="G81" s="78" t="n"/>
      <c r="H81" s="78" t="inlineStr">
        <is>
          <t>はい</t>
        </is>
      </c>
      <c r="I81" s="78" t="n"/>
      <c r="J81" s="78" t="n"/>
      <c r="K81" s="78" t="n"/>
      <c r="L81" s="78" t="n"/>
    </row>
    <row r="82">
      <c r="A82" s="91" t="n"/>
      <c r="B82" s="78" t="n"/>
      <c r="C82" s="78" t="n"/>
      <c r="D82" s="78" t="n"/>
      <c r="E82" s="78" t="n"/>
      <c r="F82" s="78" t="n"/>
      <c r="G82" s="78" t="n"/>
      <c r="H82" s="78" t="inlineStr">
        <is>
          <t>はい</t>
        </is>
      </c>
      <c r="I82" s="78" t="n"/>
      <c r="J82" s="78" t="n"/>
      <c r="K82" s="78" t="n"/>
      <c r="L82" s="78" t="n"/>
    </row>
    <row r="83">
      <c r="A83" s="91" t="n"/>
      <c r="B83" s="78" t="n"/>
      <c r="C83" s="78" t="n"/>
      <c r="D83" s="78" t="n"/>
      <c r="E83" s="78" t="n"/>
      <c r="F83" s="78" t="n"/>
      <c r="G83" s="78" t="n"/>
      <c r="H83" s="78" t="inlineStr">
        <is>
          <t>はい</t>
        </is>
      </c>
      <c r="I83" s="78" t="n"/>
      <c r="J83" s="78" t="n"/>
      <c r="K83" s="78" t="n"/>
      <c r="L83" s="78" t="n"/>
    </row>
    <row r="84">
      <c r="A84" s="91" t="n"/>
      <c r="B84" s="78" t="n"/>
      <c r="C84" s="78" t="n"/>
      <c r="D84" s="78" t="n"/>
      <c r="E84" s="78" t="n"/>
      <c r="F84" s="78" t="n"/>
      <c r="G84" s="78" t="n"/>
      <c r="H84" s="78" t="inlineStr">
        <is>
          <t>はい</t>
        </is>
      </c>
      <c r="I84" s="78" t="n"/>
      <c r="J84" s="78" t="n"/>
      <c r="K84" s="78" t="n"/>
      <c r="L84" s="78" t="n"/>
    </row>
    <row r="85">
      <c r="A85" s="91" t="n"/>
      <c r="B85" s="78" t="n"/>
      <c r="C85" s="78" t="n"/>
      <c r="D85" s="78" t="n"/>
      <c r="E85" s="78" t="n"/>
      <c r="F85" s="78" t="n"/>
      <c r="G85" s="78" t="n"/>
      <c r="H85" s="78" t="inlineStr">
        <is>
          <t>はい</t>
        </is>
      </c>
      <c r="I85" s="78" t="n"/>
      <c r="J85" s="78" t="n"/>
      <c r="K85" s="78" t="n"/>
      <c r="L85" s="78" t="n"/>
    </row>
    <row r="86">
      <c r="A86" s="91" t="n"/>
      <c r="B86" s="78" t="n"/>
      <c r="C86" s="78" t="n"/>
      <c r="D86" s="78" t="n"/>
      <c r="E86" s="78" t="n"/>
      <c r="F86" s="78" t="n"/>
      <c r="G86" s="78" t="n"/>
      <c r="H86" s="78" t="inlineStr">
        <is>
          <t>はい</t>
        </is>
      </c>
      <c r="I86" s="78" t="n"/>
      <c r="J86" s="78" t="n"/>
      <c r="K86" s="78" t="n"/>
      <c r="L86" s="78" t="n"/>
    </row>
    <row r="87">
      <c r="A87" s="91" t="n"/>
      <c r="B87" s="78" t="n"/>
      <c r="C87" s="78" t="n"/>
      <c r="D87" s="78" t="n"/>
      <c r="E87" s="78" t="n"/>
      <c r="F87" s="78" t="n"/>
      <c r="G87" s="78" t="n"/>
      <c r="H87" s="78" t="inlineStr">
        <is>
          <t>はい</t>
        </is>
      </c>
      <c r="I87" s="78" t="n"/>
      <c r="J87" s="78" t="n"/>
      <c r="K87" s="78" t="n"/>
      <c r="L87" s="78" t="n"/>
    </row>
    <row r="88">
      <c r="A88" s="91" t="n"/>
      <c r="B88" s="78" t="n"/>
      <c r="C88" s="78" t="n"/>
      <c r="D88" s="78" t="n"/>
      <c r="E88" s="78" t="n"/>
      <c r="F88" s="78" t="n"/>
      <c r="G88" s="78" t="n"/>
      <c r="H88" s="78" t="inlineStr">
        <is>
          <t>はい</t>
        </is>
      </c>
      <c r="I88" s="78" t="n"/>
      <c r="J88" s="78" t="n"/>
      <c r="K88" s="78" t="n"/>
      <c r="L88" s="78" t="n"/>
    </row>
    <row r="89">
      <c r="A89" s="91" t="n"/>
      <c r="B89" s="78" t="n"/>
      <c r="C89" s="78" t="n"/>
      <c r="D89" s="78" t="n"/>
      <c r="E89" s="78" t="n"/>
      <c r="F89" s="78" t="n"/>
      <c r="G89" s="78" t="n"/>
      <c r="H89" s="78" t="inlineStr">
        <is>
          <t>はい</t>
        </is>
      </c>
      <c r="I89" s="78" t="n"/>
      <c r="J89" s="78" t="n"/>
      <c r="K89" s="78" t="n"/>
      <c r="L89" s="78" t="n"/>
    </row>
    <row r="90">
      <c r="A90" s="91" t="n"/>
      <c r="B90" s="78" t="n"/>
      <c r="C90" s="78" t="n"/>
      <c r="D90" s="78" t="n"/>
      <c r="E90" s="78" t="n"/>
      <c r="F90" s="78" t="n"/>
      <c r="G90" s="78" t="n"/>
      <c r="H90" s="78" t="inlineStr">
        <is>
          <t>はい</t>
        </is>
      </c>
      <c r="I90" s="78" t="n"/>
      <c r="J90" s="78" t="n"/>
      <c r="K90" s="78" t="n"/>
      <c r="L90" s="78" t="n"/>
    </row>
    <row r="91">
      <c r="A91" s="91" t="n"/>
      <c r="B91" s="78" t="n"/>
      <c r="C91" s="78" t="n"/>
      <c r="D91" s="78" t="n"/>
      <c r="E91" s="78" t="n"/>
      <c r="F91" s="78" t="n"/>
      <c r="G91" s="78" t="n"/>
      <c r="H91" s="78" t="inlineStr">
        <is>
          <t>はい</t>
        </is>
      </c>
      <c r="I91" s="78" t="n"/>
      <c r="J91" s="78" t="n"/>
      <c r="K91" s="78" t="n"/>
      <c r="L91" s="78" t="n"/>
    </row>
    <row r="92">
      <c r="A92" s="91" t="n"/>
      <c r="B92" s="78" t="n"/>
      <c r="C92" s="78" t="n"/>
      <c r="D92" s="78" t="n"/>
      <c r="E92" s="78" t="n"/>
      <c r="F92" s="78" t="n"/>
      <c r="G92" s="78" t="n"/>
      <c r="H92" s="78" t="inlineStr">
        <is>
          <t>はい</t>
        </is>
      </c>
      <c r="I92" s="78" t="n"/>
      <c r="J92" s="78" t="n"/>
      <c r="K92" s="78" t="n"/>
      <c r="L92" s="78" t="n"/>
    </row>
    <row r="93">
      <c r="A93" s="91" t="n"/>
      <c r="B93" s="78" t="n"/>
      <c r="C93" s="78" t="n"/>
      <c r="D93" s="78" t="n"/>
      <c r="E93" s="78" t="n"/>
      <c r="F93" s="78" t="n"/>
      <c r="G93" s="78" t="n"/>
      <c r="H93" s="78" t="inlineStr">
        <is>
          <t>はい</t>
        </is>
      </c>
      <c r="I93" s="78" t="n"/>
      <c r="J93" s="78" t="n"/>
      <c r="K93" s="78" t="n"/>
      <c r="L93" s="78" t="n"/>
    </row>
    <row r="94">
      <c r="A94" s="91" t="n"/>
      <c r="B94" s="78" t="n"/>
      <c r="C94" s="78" t="n"/>
      <c r="D94" s="78" t="n"/>
      <c r="E94" s="78" t="n"/>
      <c r="F94" s="78" t="n"/>
      <c r="G94" s="78" t="n"/>
      <c r="H94" s="78" t="inlineStr">
        <is>
          <t>はい</t>
        </is>
      </c>
      <c r="I94" s="78" t="n"/>
      <c r="J94" s="78" t="n"/>
      <c r="K94" s="78" t="n"/>
      <c r="L94" s="78" t="n"/>
    </row>
    <row r="95">
      <c r="A95" s="91" t="n"/>
      <c r="B95" s="78" t="n"/>
      <c r="C95" s="78" t="n"/>
      <c r="D95" s="78" t="n"/>
      <c r="E95" s="78" t="n"/>
      <c r="F95" s="78" t="n"/>
      <c r="G95" s="78" t="n"/>
      <c r="H95" s="78" t="inlineStr">
        <is>
          <t>はい</t>
        </is>
      </c>
      <c r="I95" s="78" t="n"/>
      <c r="J95" s="78" t="n"/>
      <c r="K95" s="78" t="n"/>
      <c r="L95" s="78" t="n"/>
    </row>
    <row r="96">
      <c r="A96" s="91" t="n"/>
      <c r="B96" s="78" t="n"/>
      <c r="C96" s="78" t="n"/>
      <c r="D96" s="78" t="n"/>
      <c r="E96" s="78" t="n"/>
      <c r="F96" s="78" t="n"/>
      <c r="G96" s="78" t="n"/>
      <c r="H96" s="78" t="inlineStr">
        <is>
          <t>はい</t>
        </is>
      </c>
      <c r="I96" s="78" t="n"/>
      <c r="J96" s="78" t="n"/>
      <c r="K96" s="78" t="n"/>
      <c r="L96" s="78" t="n"/>
    </row>
    <row r="97">
      <c r="A97" s="91" t="n"/>
      <c r="B97" s="78" t="n"/>
      <c r="C97" s="78" t="n"/>
      <c r="D97" s="78" t="n"/>
      <c r="E97" s="78" t="n"/>
      <c r="F97" s="78" t="n"/>
      <c r="G97" s="78" t="n"/>
      <c r="H97" s="78" t="inlineStr">
        <is>
          <t>はい</t>
        </is>
      </c>
      <c r="I97" s="78" t="n"/>
      <c r="J97" s="78" t="n"/>
      <c r="K97" s="78" t="n"/>
      <c r="L97" s="78" t="n"/>
    </row>
    <row r="98">
      <c r="A98" s="91" t="n"/>
      <c r="B98" s="78" t="n"/>
      <c r="C98" s="78" t="n"/>
      <c r="D98" s="78" t="n"/>
      <c r="E98" s="78" t="n"/>
      <c r="F98" s="78" t="n"/>
      <c r="G98" s="78" t="n"/>
      <c r="H98" s="78" t="inlineStr">
        <is>
          <t>はい</t>
        </is>
      </c>
      <c r="I98" s="78" t="n"/>
      <c r="J98" s="78" t="n"/>
      <c r="K98" s="78" t="n"/>
      <c r="L98" s="78" t="n"/>
    </row>
    <row r="99">
      <c r="A99" s="91" t="n"/>
      <c r="B99" s="78" t="n"/>
      <c r="C99" s="78" t="n"/>
      <c r="D99" s="78" t="n"/>
      <c r="E99" s="78" t="n"/>
      <c r="F99" s="78" t="n"/>
      <c r="G99" s="78" t="n"/>
      <c r="H99" s="78" t="inlineStr">
        <is>
          <t>はい</t>
        </is>
      </c>
      <c r="I99" s="78" t="n"/>
      <c r="J99" s="78" t="n"/>
      <c r="K99" s="78" t="n"/>
      <c r="L99" s="78" t="n"/>
    </row>
    <row r="100">
      <c r="A100" s="91" t="n"/>
      <c r="B100" s="78" t="n"/>
      <c r="C100" s="78" t="n"/>
      <c r="D100" s="78" t="n"/>
      <c r="E100" s="78" t="n"/>
      <c r="F100" s="78" t="n"/>
      <c r="G100" s="78" t="n"/>
      <c r="H100" s="78" t="inlineStr">
        <is>
          <t>はい</t>
        </is>
      </c>
      <c r="I100" s="78" t="n"/>
      <c r="J100" s="78" t="n"/>
      <c r="K100" s="78" t="n"/>
      <c r="L100" s="78" t="n"/>
    </row>
    <row r="101">
      <c r="A101" s="91" t="n"/>
      <c r="B101" s="78" t="n"/>
      <c r="C101" s="78" t="n"/>
      <c r="D101" s="78" t="n"/>
      <c r="E101" s="78" t="n"/>
      <c r="F101" s="78" t="n"/>
      <c r="G101" s="78" t="n"/>
      <c r="H101" s="78" t="inlineStr">
        <is>
          <t>はい</t>
        </is>
      </c>
      <c r="I101" s="78" t="n"/>
      <c r="J101" s="78" t="n"/>
      <c r="K101" s="78" t="n"/>
      <c r="L101" s="78" t="n"/>
    </row>
    <row r="102">
      <c r="A102" s="91" t="n"/>
      <c r="B102" s="78" t="n"/>
      <c r="C102" s="78" t="n"/>
      <c r="D102" s="78" t="n"/>
      <c r="E102" s="78" t="n"/>
      <c r="F102" s="78" t="n"/>
      <c r="G102" s="78" t="n"/>
      <c r="H102" s="78" t="inlineStr">
        <is>
          <t>はい</t>
        </is>
      </c>
      <c r="I102" s="78" t="n"/>
      <c r="J102" s="78" t="n"/>
      <c r="K102" s="78" t="n"/>
      <c r="L102" s="78" t="n"/>
    </row>
    <row r="103">
      <c r="A103" s="91" t="n"/>
      <c r="B103" s="78" t="n"/>
      <c r="C103" s="78" t="n"/>
      <c r="D103" s="78" t="n"/>
      <c r="E103" s="78" t="n"/>
      <c r="F103" s="78" t="n"/>
      <c r="G103" s="78" t="n"/>
      <c r="H103" s="78" t="inlineStr">
        <is>
          <t>はい</t>
        </is>
      </c>
      <c r="I103" s="78" t="n"/>
      <c r="J103" s="78" t="n"/>
      <c r="K103" s="78" t="n"/>
      <c r="L103" s="78" t="n"/>
    </row>
    <row r="104">
      <c r="A104" s="91" t="n"/>
      <c r="B104" s="78" t="n"/>
      <c r="C104" s="78" t="n"/>
      <c r="D104" s="78" t="n"/>
      <c r="E104" s="78" t="n"/>
      <c r="F104" s="78" t="n"/>
      <c r="G104" s="78" t="n"/>
      <c r="H104" s="78" t="inlineStr">
        <is>
          <t>はい</t>
        </is>
      </c>
      <c r="I104" s="78" t="n"/>
      <c r="J104" s="78" t="n"/>
      <c r="K104" s="78" t="n"/>
      <c r="L104" s="78" t="n"/>
    </row>
    <row r="105">
      <c r="A105" s="91" t="n"/>
      <c r="B105" s="78" t="n"/>
      <c r="C105" s="78" t="n"/>
      <c r="D105" s="78" t="n"/>
      <c r="E105" s="78" t="n"/>
      <c r="F105" s="78" t="n"/>
      <c r="G105" s="78" t="n"/>
      <c r="H105" s="78" t="inlineStr">
        <is>
          <t>はい</t>
        </is>
      </c>
      <c r="I105" s="78" t="n"/>
      <c r="J105" s="78" t="n"/>
      <c r="K105" s="78" t="n"/>
      <c r="L105" s="78" t="n"/>
    </row>
    <row r="106">
      <c r="A106" s="91" t="n"/>
      <c r="B106" s="78" t="n"/>
      <c r="C106" s="78" t="n"/>
      <c r="D106" s="78" t="n"/>
      <c r="E106" s="78" t="n"/>
      <c r="F106" s="78" t="n"/>
      <c r="G106" s="78" t="n"/>
      <c r="H106" s="78" t="inlineStr">
        <is>
          <t>はい</t>
        </is>
      </c>
      <c r="I106" s="78" t="n"/>
      <c r="J106" s="78" t="n"/>
      <c r="K106" s="78" t="n"/>
      <c r="L106" s="78" t="n"/>
    </row>
    <row r="107">
      <c r="A107" s="91" t="n"/>
      <c r="B107" s="78" t="n"/>
      <c r="C107" s="78" t="n"/>
      <c r="D107" s="78" t="n"/>
      <c r="E107" s="78" t="n"/>
      <c r="F107" s="78" t="n"/>
      <c r="G107" s="78" t="n"/>
      <c r="H107" s="78" t="inlineStr">
        <is>
          <t>はい</t>
        </is>
      </c>
      <c r="I107" s="78" t="n"/>
      <c r="J107" s="78" t="n"/>
      <c r="K107" s="78" t="n"/>
      <c r="L107" s="78" t="n"/>
    </row>
    <row r="108">
      <c r="A108" s="91" t="n"/>
      <c r="B108" s="78" t="n"/>
      <c r="C108" s="78" t="n"/>
      <c r="D108" s="78" t="n"/>
      <c r="E108" s="78" t="n"/>
      <c r="F108" s="78" t="n"/>
      <c r="G108" s="78" t="n"/>
      <c r="H108" s="78" t="inlineStr">
        <is>
          <t>はい</t>
        </is>
      </c>
      <c r="I108" s="78" t="n"/>
      <c r="J108" s="78" t="n"/>
      <c r="K108" s="78" t="n"/>
      <c r="L108" s="78" t="n"/>
    </row>
    <row r="109">
      <c r="A109" s="91" t="n"/>
      <c r="B109" s="78" t="n"/>
      <c r="C109" s="78" t="n"/>
      <c r="D109" s="78" t="n"/>
      <c r="E109" s="78" t="n"/>
      <c r="F109" s="78" t="n"/>
      <c r="G109" s="78" t="n"/>
      <c r="H109" s="78" t="inlineStr">
        <is>
          <t>はい</t>
        </is>
      </c>
      <c r="I109" s="78" t="n"/>
      <c r="J109" s="78" t="n"/>
      <c r="K109" s="78" t="n"/>
      <c r="L109" s="78" t="n"/>
    </row>
    <row r="110">
      <c r="A110" s="91" t="n"/>
      <c r="B110" s="78" t="n"/>
      <c r="C110" s="78" t="n"/>
      <c r="D110" s="78" t="n"/>
      <c r="E110" s="78" t="n"/>
      <c r="F110" s="78" t="n"/>
      <c r="G110" s="78" t="n"/>
      <c r="H110" s="78" t="inlineStr">
        <is>
          <t>はい</t>
        </is>
      </c>
      <c r="I110" s="78" t="n"/>
      <c r="J110" s="78" t="n"/>
      <c r="K110" s="78" t="n"/>
      <c r="L110" s="78" t="n"/>
    </row>
    <row r="111">
      <c r="A111" s="91" t="n"/>
      <c r="B111" s="78" t="n"/>
      <c r="C111" s="78" t="n"/>
      <c r="D111" s="78" t="n"/>
      <c r="E111" s="78" t="n"/>
      <c r="F111" s="78" t="n"/>
      <c r="G111" s="78" t="n"/>
      <c r="H111" s="78" t="inlineStr">
        <is>
          <t>はい</t>
        </is>
      </c>
      <c r="I111" s="78" t="n"/>
      <c r="J111" s="78" t="n"/>
      <c r="K111" s="78" t="n"/>
      <c r="L111" s="78" t="n"/>
    </row>
    <row r="112">
      <c r="A112" s="91" t="n"/>
      <c r="B112" s="78" t="n"/>
      <c r="C112" s="78" t="n"/>
      <c r="D112" s="78" t="n"/>
      <c r="E112" s="78" t="n"/>
      <c r="F112" s="78" t="n"/>
      <c r="G112" s="78" t="n"/>
      <c r="H112" s="78" t="inlineStr">
        <is>
          <t>はい</t>
        </is>
      </c>
      <c r="I112" s="78" t="n"/>
      <c r="J112" s="78" t="n"/>
      <c r="K112" s="78" t="n"/>
      <c r="L112" s="78" t="n"/>
    </row>
    <row r="113">
      <c r="A113" s="91" t="n"/>
      <c r="B113" s="78" t="n"/>
      <c r="C113" s="78" t="n"/>
      <c r="D113" s="78" t="n"/>
      <c r="E113" s="78" t="n"/>
      <c r="F113" s="78" t="n"/>
      <c r="G113" s="78" t="n"/>
      <c r="H113" s="78" t="inlineStr">
        <is>
          <t>はい</t>
        </is>
      </c>
      <c r="I113" s="78" t="n"/>
      <c r="J113" s="78" t="n"/>
      <c r="K113" s="78" t="n"/>
      <c r="L113" s="78" t="n"/>
    </row>
    <row r="114">
      <c r="A114" s="91" t="n"/>
      <c r="B114" s="78" t="n"/>
      <c r="C114" s="78" t="n"/>
      <c r="D114" s="78" t="n"/>
      <c r="E114" s="78" t="n"/>
      <c r="F114" s="78" t="n"/>
      <c r="G114" s="78" t="n"/>
      <c r="H114" s="78" t="inlineStr">
        <is>
          <t>はい</t>
        </is>
      </c>
      <c r="I114" s="78" t="n"/>
      <c r="J114" s="78" t="n"/>
      <c r="K114" s="78" t="n"/>
      <c r="L114" s="78" t="n"/>
    </row>
    <row r="115">
      <c r="A115" s="91" t="n"/>
      <c r="B115" s="78" t="n"/>
      <c r="C115" s="78" t="n"/>
      <c r="D115" s="78" t="n"/>
      <c r="E115" s="78" t="n"/>
      <c r="F115" s="78" t="n"/>
      <c r="G115" s="78" t="n"/>
      <c r="H115" s="78" t="inlineStr">
        <is>
          <t>はい</t>
        </is>
      </c>
      <c r="I115" s="78" t="n"/>
      <c r="J115" s="78" t="n"/>
      <c r="K115" s="78" t="n"/>
      <c r="L115" s="78" t="n"/>
    </row>
    <row r="116">
      <c r="A116" s="91" t="n"/>
      <c r="B116" s="78" t="n"/>
      <c r="C116" s="78" t="n"/>
      <c r="D116" s="78" t="n"/>
      <c r="E116" s="78" t="n"/>
      <c r="F116" s="78" t="n"/>
      <c r="G116" s="78" t="n"/>
      <c r="H116" s="78" t="inlineStr">
        <is>
          <t>はい</t>
        </is>
      </c>
      <c r="I116" s="78" t="n"/>
      <c r="J116" s="78" t="n"/>
      <c r="K116" s="78" t="n"/>
      <c r="L116" s="78" t="n"/>
    </row>
    <row r="117">
      <c r="A117" s="91" t="n"/>
      <c r="B117" s="78" t="n"/>
      <c r="C117" s="78" t="n"/>
      <c r="D117" s="78" t="n"/>
      <c r="E117" s="78" t="n"/>
      <c r="F117" s="78" t="n"/>
      <c r="G117" s="78" t="n"/>
      <c r="H117" s="78" t="inlineStr">
        <is>
          <t>はい</t>
        </is>
      </c>
      <c r="I117" s="78" t="n"/>
      <c r="J117" s="78" t="n"/>
      <c r="K117" s="78" t="n"/>
      <c r="L117" s="78" t="n"/>
    </row>
    <row r="118">
      <c r="A118" s="91" t="n"/>
      <c r="B118" s="78" t="n"/>
      <c r="C118" s="78" t="n"/>
      <c r="D118" s="78" t="n"/>
      <c r="E118" s="78" t="n"/>
      <c r="F118" s="78" t="n"/>
      <c r="G118" s="78" t="n"/>
      <c r="H118" s="78" t="inlineStr">
        <is>
          <t>はい</t>
        </is>
      </c>
      <c r="I118" s="78" t="n"/>
      <c r="J118" s="78" t="n"/>
      <c r="K118" s="78" t="n"/>
      <c r="L118" s="78" t="n"/>
    </row>
    <row r="119">
      <c r="A119" s="91" t="n"/>
      <c r="B119" s="78" t="n"/>
      <c r="C119" s="78" t="n"/>
      <c r="D119" s="78" t="n"/>
      <c r="E119" s="78" t="n"/>
      <c r="F119" s="78" t="n"/>
      <c r="G119" s="78" t="n"/>
      <c r="H119" s="78" t="inlineStr">
        <is>
          <t>はい</t>
        </is>
      </c>
      <c r="I119" s="78" t="n"/>
      <c r="J119" s="78" t="n"/>
      <c r="K119" s="78" t="n"/>
      <c r="L119" s="78" t="n"/>
    </row>
    <row r="120">
      <c r="A120" s="91" t="n"/>
      <c r="B120" s="78" t="n"/>
      <c r="C120" s="78" t="n"/>
      <c r="D120" s="78" t="n"/>
      <c r="E120" s="78" t="n"/>
      <c r="F120" s="78" t="n"/>
      <c r="G120" s="78" t="n"/>
      <c r="H120" s="78" t="inlineStr">
        <is>
          <t>はい</t>
        </is>
      </c>
      <c r="I120" s="78" t="n"/>
      <c r="J120" s="78" t="n"/>
      <c r="K120" s="78" t="n"/>
      <c r="L120" s="78" t="n"/>
    </row>
    <row r="121">
      <c r="A121" s="91" t="n"/>
      <c r="B121" s="78" t="n"/>
      <c r="C121" s="78" t="n"/>
      <c r="D121" s="78" t="n"/>
      <c r="E121" s="78" t="n"/>
      <c r="F121" s="78" t="n"/>
      <c r="G121" s="78" t="n"/>
      <c r="H121" s="78" t="inlineStr">
        <is>
          <t>はい</t>
        </is>
      </c>
      <c r="I121" s="78" t="n"/>
      <c r="J121" s="78" t="n"/>
      <c r="K121" s="78" t="n"/>
      <c r="L121" s="78" t="n"/>
    </row>
    <row r="122">
      <c r="A122" s="91" t="n"/>
      <c r="B122" s="78" t="n"/>
      <c r="C122" s="78" t="n"/>
      <c r="D122" s="78" t="n"/>
      <c r="E122" s="78" t="n"/>
      <c r="F122" s="78" t="n"/>
      <c r="G122" s="78" t="n"/>
      <c r="H122" s="78" t="inlineStr">
        <is>
          <t>はい</t>
        </is>
      </c>
      <c r="I122" s="78" t="n"/>
      <c r="J122" s="78" t="n"/>
      <c r="K122" s="78" t="n"/>
      <c r="L122" s="78" t="n"/>
    </row>
    <row r="123">
      <c r="A123" s="91" t="n"/>
      <c r="B123" s="78" t="n"/>
      <c r="C123" s="78" t="n"/>
      <c r="D123" s="78" t="n"/>
      <c r="E123" s="78" t="n"/>
      <c r="F123" s="78" t="n"/>
      <c r="G123" s="78" t="n"/>
      <c r="H123" s="78" t="inlineStr">
        <is>
          <t>はい</t>
        </is>
      </c>
      <c r="I123" s="78" t="n"/>
      <c r="J123" s="78" t="n"/>
      <c r="K123" s="78" t="n"/>
      <c r="L123" s="78" t="n"/>
    </row>
    <row r="124">
      <c r="A124" s="91" t="n"/>
      <c r="B124" s="78" t="n"/>
      <c r="C124" s="78" t="n"/>
      <c r="D124" s="78" t="n"/>
      <c r="E124" s="78" t="n"/>
      <c r="F124" s="78" t="n"/>
      <c r="G124" s="78" t="n"/>
      <c r="H124" s="78" t="inlineStr">
        <is>
          <t>はい</t>
        </is>
      </c>
      <c r="I124" s="78" t="n"/>
      <c r="J124" s="78" t="n"/>
      <c r="K124" s="78" t="n"/>
      <c r="L124" s="78" t="n"/>
    </row>
    <row r="125">
      <c r="A125" s="91" t="n"/>
      <c r="B125" s="78" t="n"/>
      <c r="C125" s="78" t="n"/>
      <c r="D125" s="78" t="n"/>
      <c r="E125" s="78" t="n"/>
      <c r="F125" s="78" t="n"/>
      <c r="G125" s="78" t="n"/>
      <c r="H125" s="78" t="inlineStr">
        <is>
          <t>はい</t>
        </is>
      </c>
      <c r="I125" s="78" t="n"/>
      <c r="J125" s="78" t="n"/>
      <c r="K125" s="78" t="n"/>
      <c r="L125" s="78" t="n"/>
    </row>
    <row r="126">
      <c r="A126" s="91" t="n"/>
      <c r="B126" s="78" t="n"/>
      <c r="C126" s="78" t="n"/>
      <c r="D126" s="78" t="n"/>
      <c r="E126" s="78" t="n"/>
      <c r="F126" s="78" t="n"/>
      <c r="G126" s="78" t="n"/>
      <c r="H126" s="78" t="inlineStr">
        <is>
          <t>はい</t>
        </is>
      </c>
      <c r="I126" s="78" t="n"/>
      <c r="J126" s="78" t="n"/>
      <c r="K126" s="78" t="n"/>
      <c r="L126" s="78" t="n"/>
    </row>
    <row r="127">
      <c r="A127" s="91" t="n"/>
      <c r="B127" s="78" t="n"/>
      <c r="C127" s="78" t="n"/>
      <c r="D127" s="78" t="n"/>
      <c r="E127" s="78" t="n"/>
      <c r="F127" s="78" t="n"/>
      <c r="G127" s="78" t="n"/>
      <c r="H127" s="78" t="inlineStr">
        <is>
          <t>はい</t>
        </is>
      </c>
      <c r="I127" s="78" t="n"/>
      <c r="J127" s="78" t="n"/>
      <c r="K127" s="78" t="n"/>
      <c r="L127" s="78" t="n"/>
    </row>
    <row r="128">
      <c r="A128" s="91" t="n"/>
      <c r="B128" s="78" t="n"/>
      <c r="C128" s="78" t="n"/>
      <c r="D128" s="78" t="n"/>
      <c r="E128" s="78" t="n"/>
      <c r="F128" s="78" t="n"/>
      <c r="G128" s="78" t="n"/>
      <c r="H128" s="78" t="inlineStr">
        <is>
          <t>はい</t>
        </is>
      </c>
      <c r="I128" s="78" t="n"/>
      <c r="J128" s="78" t="n"/>
      <c r="K128" s="78" t="n"/>
      <c r="L128" s="78" t="n"/>
    </row>
    <row r="129">
      <c r="A129" s="91" t="n"/>
      <c r="B129" s="78" t="n"/>
      <c r="C129" s="78" t="n"/>
      <c r="D129" s="78" t="n"/>
      <c r="E129" s="78" t="n"/>
      <c r="F129" s="78" t="n"/>
      <c r="G129" s="78" t="n"/>
      <c r="H129" s="78" t="inlineStr">
        <is>
          <t>はい</t>
        </is>
      </c>
      <c r="I129" s="78" t="n"/>
      <c r="J129" s="78" t="n"/>
      <c r="K129" s="78" t="n"/>
      <c r="L129" s="78" t="n"/>
    </row>
    <row r="130">
      <c r="A130" s="91" t="n"/>
      <c r="B130" s="78" t="n"/>
      <c r="C130" s="78" t="n"/>
      <c r="D130" s="78" t="n"/>
      <c r="E130" s="78" t="n"/>
      <c r="F130" s="78" t="n"/>
      <c r="G130" s="78" t="n"/>
      <c r="H130" s="78" t="inlineStr">
        <is>
          <t>はい</t>
        </is>
      </c>
      <c r="I130" s="78" t="n"/>
      <c r="J130" s="78" t="n"/>
      <c r="K130" s="78" t="n"/>
      <c r="L130" s="78" t="n"/>
    </row>
    <row r="131">
      <c r="A131" s="91" t="n"/>
      <c r="B131" s="78" t="n"/>
      <c r="C131" s="78" t="n"/>
      <c r="D131" s="78" t="n"/>
      <c r="E131" s="78" t="n"/>
      <c r="F131" s="78" t="n"/>
      <c r="G131" s="78" t="n"/>
      <c r="H131" s="78" t="inlineStr">
        <is>
          <t>はい</t>
        </is>
      </c>
      <c r="I131" s="78" t="n"/>
      <c r="J131" s="78" t="n"/>
      <c r="K131" s="78" t="n"/>
      <c r="L131" s="78" t="n"/>
    </row>
    <row r="132">
      <c r="A132" s="91" t="n"/>
      <c r="B132" s="78" t="n"/>
      <c r="C132" s="78" t="n"/>
      <c r="D132" s="78" t="n"/>
      <c r="E132" s="78" t="n"/>
      <c r="F132" s="78" t="n"/>
      <c r="G132" s="78" t="n"/>
      <c r="H132" s="78" t="inlineStr">
        <is>
          <t>はい</t>
        </is>
      </c>
      <c r="I132" s="78" t="n"/>
      <c r="J132" s="78" t="n"/>
      <c r="K132" s="78" t="n"/>
      <c r="L132" s="78" t="n"/>
    </row>
    <row r="133">
      <c r="A133" s="91" t="n"/>
      <c r="B133" s="78" t="n"/>
      <c r="C133" s="78" t="n"/>
      <c r="D133" s="78" t="n"/>
      <c r="E133" s="78" t="n"/>
      <c r="F133" s="78" t="n"/>
      <c r="G133" s="78" t="n"/>
      <c r="H133" s="78" t="inlineStr">
        <is>
          <t>はい</t>
        </is>
      </c>
      <c r="I133" s="78" t="n"/>
      <c r="J133" s="78" t="n"/>
      <c r="K133" s="78" t="n"/>
      <c r="L133" s="78" t="n"/>
    </row>
    <row r="134">
      <c r="A134" s="91" t="n"/>
      <c r="B134" s="78" t="n"/>
      <c r="C134" s="78" t="n"/>
      <c r="D134" s="78" t="n"/>
      <c r="E134" s="78" t="n"/>
      <c r="F134" s="78" t="n"/>
      <c r="G134" s="78" t="n"/>
      <c r="H134" s="78" t="inlineStr">
        <is>
          <t>はい</t>
        </is>
      </c>
      <c r="I134" s="78" t="n"/>
      <c r="J134" s="78" t="n"/>
      <c r="K134" s="78" t="n"/>
      <c r="L134" s="78" t="n"/>
    </row>
    <row r="135">
      <c r="A135" s="91" t="n"/>
      <c r="B135" s="78" t="n"/>
      <c r="C135" s="78" t="n"/>
      <c r="D135" s="78" t="n"/>
      <c r="E135" s="78" t="n"/>
      <c r="F135" s="78" t="n"/>
      <c r="G135" s="78" t="n"/>
      <c r="H135" s="78" t="inlineStr">
        <is>
          <t>はい</t>
        </is>
      </c>
      <c r="I135" s="78" t="n"/>
      <c r="J135" s="78" t="n"/>
      <c r="K135" s="78" t="n"/>
      <c r="L135" s="78" t="n"/>
    </row>
    <row r="136">
      <c r="A136" s="91" t="n"/>
      <c r="B136" s="78" t="n"/>
      <c r="C136" s="78" t="n"/>
      <c r="D136" s="78" t="n"/>
      <c r="E136" s="78" t="n"/>
      <c r="F136" s="78" t="n"/>
      <c r="G136" s="78" t="n"/>
      <c r="H136" s="78" t="inlineStr">
        <is>
          <t>はい</t>
        </is>
      </c>
      <c r="I136" s="78" t="n"/>
      <c r="J136" s="78" t="n"/>
      <c r="K136" s="78" t="n"/>
      <c r="L136" s="78" t="n"/>
    </row>
    <row r="137">
      <c r="A137" s="91" t="n"/>
      <c r="B137" s="78" t="n"/>
      <c r="C137" s="78" t="n"/>
      <c r="D137" s="78" t="n"/>
      <c r="E137" s="78" t="n"/>
      <c r="F137" s="78" t="n"/>
      <c r="G137" s="78" t="n"/>
      <c r="H137" s="78" t="inlineStr">
        <is>
          <t>はい</t>
        </is>
      </c>
      <c r="I137" s="78" t="n"/>
      <c r="J137" s="78" t="n"/>
      <c r="K137" s="78" t="n"/>
      <c r="L137" s="78" t="n"/>
    </row>
    <row r="138">
      <c r="A138" s="91" t="n"/>
      <c r="B138" s="78" t="n"/>
      <c r="C138" s="78" t="n"/>
      <c r="D138" s="78" t="n"/>
      <c r="E138" s="78" t="n"/>
      <c r="F138" s="78" t="n"/>
      <c r="G138" s="78" t="n"/>
      <c r="H138" s="78" t="inlineStr">
        <is>
          <t>はい</t>
        </is>
      </c>
      <c r="I138" s="78" t="n"/>
      <c r="J138" s="78" t="n"/>
      <c r="K138" s="78" t="n"/>
      <c r="L138" s="78" t="n"/>
    </row>
    <row r="139">
      <c r="A139" s="91" t="n"/>
      <c r="B139" s="78" t="n"/>
      <c r="C139" s="78" t="n"/>
      <c r="D139" s="78" t="n"/>
      <c r="E139" s="78" t="n"/>
      <c r="F139" s="78" t="n"/>
      <c r="G139" s="78" t="n"/>
      <c r="H139" s="78" t="inlineStr">
        <is>
          <t>はい</t>
        </is>
      </c>
      <c r="I139" s="78" t="n"/>
      <c r="J139" s="78" t="n"/>
      <c r="K139" s="78" t="n"/>
      <c r="L139" s="78" t="n"/>
    </row>
    <row r="140">
      <c r="A140" s="91" t="n"/>
      <c r="B140" s="78" t="n"/>
      <c r="C140" s="78" t="n"/>
      <c r="D140" s="78" t="n"/>
      <c r="E140" s="78" t="n"/>
      <c r="F140" s="78" t="n"/>
      <c r="G140" s="78" t="n"/>
      <c r="H140" s="78" t="inlineStr">
        <is>
          <t>はい</t>
        </is>
      </c>
      <c r="I140" s="78" t="n"/>
      <c r="J140" s="78" t="n"/>
      <c r="K140" s="78" t="n"/>
      <c r="L140" s="78" t="n"/>
    </row>
    <row r="141">
      <c r="A141" s="91" t="n"/>
      <c r="B141" s="78" t="n"/>
      <c r="C141" s="78" t="n"/>
      <c r="D141" s="78" t="n"/>
      <c r="E141" s="78" t="n"/>
      <c r="F141" s="78" t="n"/>
      <c r="G141" s="78" t="n"/>
      <c r="H141" s="78" t="inlineStr">
        <is>
          <t>はい</t>
        </is>
      </c>
      <c r="I141" s="78" t="n"/>
      <c r="J141" s="78" t="n"/>
      <c r="K141" s="78" t="n"/>
      <c r="L141" s="78" t="n"/>
    </row>
    <row r="142">
      <c r="A142" s="91" t="n"/>
      <c r="B142" s="78" t="n"/>
      <c r="C142" s="78" t="n"/>
      <c r="D142" s="78" t="n"/>
      <c r="E142" s="78" t="n"/>
      <c r="F142" s="78" t="n"/>
      <c r="G142" s="78" t="n"/>
      <c r="H142" s="78" t="inlineStr">
        <is>
          <t>はい</t>
        </is>
      </c>
      <c r="I142" s="78" t="n"/>
      <c r="J142" s="78" t="n"/>
      <c r="K142" s="78" t="n"/>
      <c r="L142" s="78" t="n"/>
    </row>
    <row r="143">
      <c r="A143" s="91" t="n"/>
      <c r="B143" s="78" t="n"/>
      <c r="C143" s="78" t="n"/>
      <c r="D143" s="78" t="n"/>
      <c r="E143" s="78" t="n"/>
      <c r="F143" s="78" t="n"/>
      <c r="G143" s="78" t="n"/>
      <c r="H143" s="78" t="inlineStr">
        <is>
          <t>はい</t>
        </is>
      </c>
      <c r="I143" s="78" t="n"/>
      <c r="J143" s="78" t="n"/>
      <c r="K143" s="78" t="n"/>
      <c r="L143" s="78" t="n"/>
    </row>
    <row r="144">
      <c r="A144" s="91" t="n"/>
      <c r="B144" s="78" t="n"/>
      <c r="C144" s="78" t="n"/>
      <c r="D144" s="78" t="n"/>
      <c r="E144" s="78" t="n"/>
      <c r="F144" s="78" t="n"/>
      <c r="G144" s="78" t="n"/>
      <c r="H144" s="78" t="inlineStr">
        <is>
          <t>はい</t>
        </is>
      </c>
      <c r="I144" s="78" t="n"/>
      <c r="J144" s="78" t="n"/>
      <c r="K144" s="78" t="n"/>
      <c r="L144" s="78" t="n"/>
    </row>
    <row r="145">
      <c r="A145" s="91" t="n"/>
      <c r="B145" s="78" t="n"/>
      <c r="C145" s="78" t="n"/>
      <c r="D145" s="78" t="n"/>
      <c r="E145" s="78" t="n"/>
      <c r="F145" s="78" t="n"/>
      <c r="G145" s="78" t="n"/>
      <c r="H145" s="78" t="inlineStr">
        <is>
          <t>はい</t>
        </is>
      </c>
      <c r="I145" s="78" t="n"/>
      <c r="J145" s="78" t="n"/>
      <c r="K145" s="78" t="n"/>
      <c r="L145" s="78" t="n"/>
    </row>
    <row r="146">
      <c r="A146" s="91" t="n"/>
      <c r="B146" s="78" t="n"/>
      <c r="C146" s="78" t="n"/>
      <c r="D146" s="78" t="n"/>
      <c r="E146" s="78" t="n"/>
      <c r="F146" s="78" t="n"/>
      <c r="G146" s="78" t="n"/>
      <c r="H146" s="78" t="inlineStr">
        <is>
          <t>はい</t>
        </is>
      </c>
      <c r="I146" s="78" t="n"/>
      <c r="J146" s="78" t="n"/>
      <c r="K146" s="78" t="n"/>
      <c r="L146" s="78" t="n"/>
    </row>
    <row r="147">
      <c r="A147" s="91" t="n"/>
      <c r="B147" s="78" t="n"/>
      <c r="C147" s="78" t="n"/>
      <c r="D147" s="78" t="n"/>
      <c r="E147" s="78" t="n"/>
      <c r="F147" s="78" t="n"/>
      <c r="G147" s="78" t="n"/>
      <c r="H147" s="78" t="inlineStr">
        <is>
          <t>はい</t>
        </is>
      </c>
      <c r="I147" s="78" t="n"/>
      <c r="J147" s="78" t="n"/>
      <c r="K147" s="78" t="n"/>
      <c r="L147" s="78" t="n"/>
    </row>
    <row r="148">
      <c r="A148" s="91" t="n"/>
      <c r="B148" s="78" t="n"/>
      <c r="C148" s="78" t="n"/>
      <c r="D148" s="78" t="n"/>
      <c r="E148" s="78" t="n"/>
      <c r="F148" s="78" t="n"/>
      <c r="G148" s="78" t="n"/>
      <c r="H148" s="78" t="inlineStr">
        <is>
          <t>はい</t>
        </is>
      </c>
      <c r="I148" s="78" t="n"/>
      <c r="J148" s="78" t="n"/>
      <c r="K148" s="78" t="n"/>
      <c r="L148" s="78" t="n"/>
    </row>
    <row r="149">
      <c r="A149" s="91" t="n"/>
      <c r="B149" s="78" t="n"/>
      <c r="C149" s="78" t="n"/>
      <c r="D149" s="78" t="n"/>
      <c r="E149" s="78" t="n"/>
      <c r="F149" s="78" t="n"/>
      <c r="G149" s="78" t="n"/>
      <c r="H149" s="78" t="inlineStr">
        <is>
          <t>はい</t>
        </is>
      </c>
      <c r="I149" s="78" t="n"/>
      <c r="J149" s="78" t="n"/>
      <c r="K149" s="78" t="n"/>
      <c r="L149" s="78" t="n"/>
    </row>
    <row r="150">
      <c r="A150" s="91" t="n"/>
      <c r="B150" s="78" t="n"/>
      <c r="C150" s="78" t="n"/>
      <c r="D150" s="78" t="n"/>
      <c r="E150" s="78" t="n"/>
      <c r="F150" s="78" t="n"/>
      <c r="G150" s="78" t="n"/>
      <c r="H150" s="78" t="inlineStr">
        <is>
          <t>はい</t>
        </is>
      </c>
      <c r="I150" s="78" t="n"/>
      <c r="J150" s="78" t="n"/>
      <c r="K150" s="78" t="n"/>
      <c r="L150" s="78" t="n"/>
    </row>
    <row r="151">
      <c r="A151" s="91" t="n"/>
      <c r="B151" s="78" t="n"/>
      <c r="C151" s="78" t="n"/>
      <c r="D151" s="78" t="n"/>
      <c r="E151" s="78" t="n"/>
      <c r="F151" s="78" t="n"/>
      <c r="G151" s="78" t="n"/>
      <c r="H151" s="78" t="inlineStr">
        <is>
          <t>はい</t>
        </is>
      </c>
      <c r="I151" s="78" t="n"/>
      <c r="J151" s="78" t="n"/>
      <c r="K151" s="78" t="n"/>
      <c r="L151" s="78" t="n"/>
    </row>
    <row r="152">
      <c r="A152" s="91" t="n"/>
      <c r="B152" s="78" t="n"/>
      <c r="C152" s="78" t="n"/>
      <c r="D152" s="78" t="n"/>
      <c r="E152" s="78" t="n"/>
      <c r="F152" s="78" t="n"/>
      <c r="G152" s="78" t="n"/>
      <c r="H152" s="78" t="inlineStr">
        <is>
          <t>はい</t>
        </is>
      </c>
      <c r="I152" s="78" t="n"/>
      <c r="J152" s="78" t="n"/>
      <c r="K152" s="78" t="n"/>
      <c r="L152" s="78" t="n"/>
    </row>
    <row r="153">
      <c r="A153" s="91" t="n"/>
      <c r="B153" s="78" t="n"/>
      <c r="C153" s="78" t="n"/>
      <c r="D153" s="78" t="n"/>
      <c r="E153" s="78" t="n"/>
      <c r="F153" s="78" t="n"/>
      <c r="G153" s="78" t="n"/>
      <c r="H153" s="78" t="inlineStr">
        <is>
          <t>はい</t>
        </is>
      </c>
      <c r="I153" s="78" t="n"/>
      <c r="J153" s="78" t="n"/>
      <c r="K153" s="78" t="n"/>
      <c r="L153" s="78" t="n"/>
    </row>
    <row r="154">
      <c r="A154" s="91" t="n"/>
      <c r="B154" s="78" t="n"/>
      <c r="C154" s="78" t="n"/>
      <c r="D154" s="78" t="n"/>
      <c r="E154" s="78" t="n"/>
      <c r="F154" s="78" t="n"/>
      <c r="G154" s="78" t="n"/>
      <c r="H154" s="78" t="inlineStr">
        <is>
          <t>はい</t>
        </is>
      </c>
      <c r="I154" s="78" t="n"/>
      <c r="J154" s="78" t="n"/>
      <c r="K154" s="78" t="n"/>
      <c r="L154" s="78" t="n"/>
    </row>
    <row r="155">
      <c r="A155" s="91" t="n"/>
      <c r="B155" s="78" t="n"/>
      <c r="C155" s="78" t="n"/>
      <c r="D155" s="78" t="n"/>
      <c r="E155" s="78" t="n"/>
      <c r="F155" s="78" t="n"/>
      <c r="G155" s="78" t="n"/>
      <c r="H155" s="78" t="inlineStr">
        <is>
          <t>はい</t>
        </is>
      </c>
      <c r="I155" s="78" t="n"/>
      <c r="J155" s="78" t="n"/>
      <c r="K155" s="78" t="n"/>
      <c r="L155" s="78" t="n"/>
    </row>
    <row r="156">
      <c r="A156" s="91" t="n"/>
      <c r="B156" s="78" t="n"/>
      <c r="C156" s="78" t="n"/>
      <c r="D156" s="78" t="n"/>
      <c r="E156" s="78" t="n"/>
      <c r="F156" s="78" t="n"/>
      <c r="G156" s="78" t="n"/>
      <c r="H156" s="78" t="inlineStr">
        <is>
          <t>はい</t>
        </is>
      </c>
      <c r="I156" s="78" t="n"/>
      <c r="J156" s="78" t="n"/>
      <c r="K156" s="78" t="n"/>
      <c r="L156" s="78" t="n"/>
    </row>
    <row r="157">
      <c r="A157" s="91" t="n"/>
      <c r="B157" s="78" t="n"/>
      <c r="C157" s="78" t="n"/>
      <c r="D157" s="78" t="n"/>
      <c r="E157" s="78" t="n"/>
      <c r="F157" s="78" t="n"/>
      <c r="G157" s="78" t="n"/>
      <c r="H157" s="78" t="inlineStr">
        <is>
          <t>はい</t>
        </is>
      </c>
      <c r="I157" s="78" t="n"/>
      <c r="J157" s="78" t="n"/>
      <c r="K157" s="78" t="n"/>
      <c r="L157" s="78" t="n"/>
    </row>
    <row r="158">
      <c r="A158" s="91" t="n"/>
      <c r="B158" s="78" t="n"/>
      <c r="C158" s="78" t="n"/>
      <c r="D158" s="78" t="n"/>
      <c r="E158" s="78" t="n"/>
      <c r="F158" s="78" t="n"/>
      <c r="G158" s="78" t="n"/>
      <c r="H158" s="78" t="inlineStr">
        <is>
          <t>はい</t>
        </is>
      </c>
      <c r="I158" s="78" t="n"/>
      <c r="J158" s="78" t="n"/>
      <c r="K158" s="78" t="n"/>
      <c r="L158" s="78" t="n"/>
    </row>
    <row r="159">
      <c r="A159" s="91" t="n"/>
      <c r="B159" s="78" t="n"/>
      <c r="C159" s="78" t="n"/>
      <c r="D159" s="78" t="n"/>
      <c r="E159" s="78" t="n"/>
      <c r="F159" s="78" t="n"/>
      <c r="G159" s="78" t="n"/>
      <c r="H159" s="78" t="inlineStr">
        <is>
          <t>はい</t>
        </is>
      </c>
      <c r="I159" s="78" t="n"/>
      <c r="J159" s="78" t="n"/>
      <c r="K159" s="78" t="n"/>
      <c r="L159" s="78" t="n"/>
    </row>
    <row r="160">
      <c r="A160" s="91" t="n"/>
      <c r="B160" s="78" t="n"/>
      <c r="C160" s="78" t="n"/>
      <c r="D160" s="78" t="n"/>
      <c r="E160" s="78" t="n"/>
      <c r="F160" s="78" t="n"/>
      <c r="G160" s="78" t="n"/>
      <c r="H160" s="78" t="inlineStr">
        <is>
          <t>はい</t>
        </is>
      </c>
      <c r="I160" s="78" t="n"/>
      <c r="J160" s="78" t="n"/>
      <c r="K160" s="78" t="n"/>
      <c r="L160" s="78" t="n"/>
    </row>
    <row r="161">
      <c r="A161" s="91" t="n"/>
      <c r="B161" s="78" t="n"/>
      <c r="C161" s="78" t="n"/>
      <c r="D161" s="78" t="n"/>
      <c r="E161" s="78" t="n"/>
      <c r="F161" s="78" t="n"/>
      <c r="G161" s="78" t="n"/>
      <c r="H161" s="78" t="inlineStr">
        <is>
          <t>はい</t>
        </is>
      </c>
      <c r="I161" s="78" t="n"/>
      <c r="J161" s="78" t="n"/>
      <c r="K161" s="78" t="n"/>
      <c r="L161" s="78" t="n"/>
    </row>
    <row r="162">
      <c r="A162" s="91" t="n"/>
      <c r="B162" s="78" t="n"/>
      <c r="C162" s="78" t="n"/>
      <c r="D162" s="78" t="n"/>
      <c r="E162" s="78" t="n"/>
      <c r="F162" s="78" t="n"/>
      <c r="G162" s="78" t="n"/>
      <c r="H162" s="78" t="inlineStr">
        <is>
          <t>はい</t>
        </is>
      </c>
      <c r="I162" s="78" t="n"/>
      <c r="J162" s="78" t="n"/>
      <c r="K162" s="78" t="n"/>
      <c r="L162" s="78" t="n"/>
    </row>
    <row r="163">
      <c r="A163" s="91" t="n"/>
      <c r="B163" s="78" t="n"/>
      <c r="C163" s="78" t="n"/>
      <c r="D163" s="78" t="n"/>
      <c r="E163" s="78" t="n"/>
      <c r="F163" s="78" t="n"/>
      <c r="G163" s="78" t="n"/>
      <c r="H163" s="78" t="inlineStr">
        <is>
          <t>はい</t>
        </is>
      </c>
      <c r="I163" s="78" t="n"/>
      <c r="J163" s="78" t="n"/>
      <c r="K163" s="78" t="n"/>
      <c r="L163" s="78" t="n"/>
    </row>
    <row r="164">
      <c r="A164" s="91" t="n"/>
      <c r="B164" s="78" t="n"/>
      <c r="C164" s="78" t="n"/>
      <c r="D164" s="78" t="n"/>
      <c r="E164" s="78" t="n"/>
      <c r="F164" s="78" t="n"/>
      <c r="G164" s="78" t="n"/>
      <c r="H164" s="78" t="inlineStr">
        <is>
          <t>はい</t>
        </is>
      </c>
      <c r="I164" s="78" t="n"/>
      <c r="J164" s="78" t="n"/>
      <c r="K164" s="78" t="n"/>
      <c r="L164" s="78" t="n"/>
    </row>
    <row r="165">
      <c r="A165" s="91" t="n"/>
      <c r="B165" s="78" t="n"/>
      <c r="C165" s="78" t="n"/>
      <c r="D165" s="78" t="n"/>
      <c r="E165" s="78" t="n"/>
      <c r="F165" s="78" t="n"/>
      <c r="G165" s="78" t="n"/>
      <c r="H165" s="78" t="inlineStr">
        <is>
          <t>はい</t>
        </is>
      </c>
      <c r="I165" s="78" t="n"/>
      <c r="J165" s="78" t="n"/>
      <c r="K165" s="78" t="n"/>
      <c r="L165" s="78" t="n"/>
    </row>
    <row r="166">
      <c r="A166" s="91" t="n"/>
      <c r="B166" s="78" t="n"/>
      <c r="C166" s="78" t="n"/>
      <c r="D166" s="78" t="n"/>
      <c r="E166" s="78" t="n"/>
      <c r="F166" s="78" t="n"/>
      <c r="G166" s="78" t="n"/>
      <c r="H166" s="78" t="inlineStr">
        <is>
          <t>はい</t>
        </is>
      </c>
      <c r="I166" s="78" t="n"/>
      <c r="J166" s="78" t="n"/>
      <c r="K166" s="78" t="n"/>
      <c r="L166" s="78" t="n"/>
    </row>
    <row r="167">
      <c r="A167" s="91" t="n"/>
      <c r="B167" s="78" t="n"/>
      <c r="C167" s="78" t="n"/>
      <c r="D167" s="78" t="n"/>
      <c r="E167" s="78" t="n"/>
      <c r="F167" s="78" t="n"/>
      <c r="G167" s="78" t="n"/>
      <c r="H167" s="78" t="inlineStr">
        <is>
          <t>はい</t>
        </is>
      </c>
      <c r="I167" s="78" t="n"/>
      <c r="J167" s="78" t="n"/>
      <c r="K167" s="78" t="n"/>
      <c r="L167" s="78" t="n"/>
    </row>
    <row r="168">
      <c r="A168" s="91" t="n"/>
      <c r="B168" s="78" t="n"/>
      <c r="C168" s="78" t="n"/>
      <c r="D168" s="78" t="n"/>
      <c r="E168" s="78" t="n"/>
      <c r="F168" s="78" t="n"/>
      <c r="G168" s="78" t="n"/>
      <c r="H168" s="78" t="inlineStr">
        <is>
          <t>はい</t>
        </is>
      </c>
      <c r="I168" s="78" t="n"/>
      <c r="J168" s="78" t="n"/>
      <c r="K168" s="78" t="n"/>
      <c r="L168" s="78" t="n"/>
    </row>
    <row r="169">
      <c r="A169" s="91" t="n"/>
      <c r="B169" s="78" t="n"/>
      <c r="C169" s="78" t="n"/>
      <c r="D169" s="78" t="n"/>
      <c r="E169" s="78" t="n"/>
      <c r="F169" s="78" t="n"/>
      <c r="G169" s="78" t="n"/>
      <c r="H169" s="78" t="inlineStr">
        <is>
          <t>はい</t>
        </is>
      </c>
      <c r="I169" s="78" t="n"/>
      <c r="J169" s="78" t="n"/>
      <c r="K169" s="78" t="n"/>
      <c r="L169" s="78" t="n"/>
    </row>
    <row r="170">
      <c r="A170" s="91" t="n"/>
      <c r="B170" s="78" t="n"/>
      <c r="C170" s="78" t="n"/>
      <c r="D170" s="78" t="n"/>
      <c r="E170" s="78" t="n"/>
      <c r="F170" s="78" t="n"/>
      <c r="G170" s="78" t="n"/>
      <c r="H170" s="78" t="inlineStr">
        <is>
          <t>はい</t>
        </is>
      </c>
      <c r="I170" s="78" t="n"/>
      <c r="J170" s="78" t="n"/>
      <c r="K170" s="78" t="n"/>
      <c r="L170" s="78" t="n"/>
    </row>
    <row r="171">
      <c r="A171" s="91" t="n"/>
      <c r="B171" s="78" t="n"/>
      <c r="C171" s="78" t="n"/>
      <c r="D171" s="78" t="n"/>
      <c r="E171" s="78" t="n"/>
      <c r="F171" s="78" t="n"/>
      <c r="G171" s="78" t="n"/>
      <c r="H171" s="78" t="inlineStr">
        <is>
          <t>はい</t>
        </is>
      </c>
      <c r="I171" s="78" t="n"/>
      <c r="J171" s="78" t="n"/>
      <c r="K171" s="78" t="n"/>
      <c r="L171" s="78" t="n"/>
    </row>
    <row r="172">
      <c r="A172" s="91" t="n"/>
      <c r="B172" s="78" t="n"/>
      <c r="C172" s="78" t="n"/>
      <c r="D172" s="78" t="n"/>
      <c r="E172" s="78" t="n"/>
      <c r="F172" s="78" t="n"/>
      <c r="G172" s="78" t="n"/>
      <c r="H172" s="78" t="inlineStr">
        <is>
          <t>はい</t>
        </is>
      </c>
      <c r="I172" s="78" t="n"/>
      <c r="J172" s="78" t="n"/>
      <c r="K172" s="78" t="n"/>
      <c r="L172" s="78" t="n"/>
    </row>
    <row r="173">
      <c r="A173" s="91" t="n"/>
      <c r="B173" s="78" t="n"/>
      <c r="C173" s="78" t="n"/>
      <c r="D173" s="78" t="n"/>
      <c r="E173" s="78" t="n"/>
      <c r="F173" s="78" t="n"/>
      <c r="G173" s="78" t="n"/>
      <c r="H173" s="78" t="inlineStr">
        <is>
          <t>はい</t>
        </is>
      </c>
      <c r="I173" s="78" t="n"/>
      <c r="J173" s="78" t="n"/>
      <c r="K173" s="78" t="n"/>
      <c r="L173" s="78" t="n"/>
    </row>
    <row r="174">
      <c r="A174" s="91" t="n"/>
      <c r="B174" s="78" t="n"/>
      <c r="C174" s="78" t="n"/>
      <c r="D174" s="78" t="n"/>
      <c r="E174" s="78" t="n"/>
      <c r="F174" s="78" t="n"/>
      <c r="G174" s="78" t="n"/>
      <c r="H174" s="78" t="inlineStr">
        <is>
          <t>はい</t>
        </is>
      </c>
      <c r="I174" s="78" t="n"/>
      <c r="J174" s="78" t="n"/>
      <c r="K174" s="78" t="n"/>
      <c r="L174" s="78" t="n"/>
    </row>
    <row r="175">
      <c r="A175" s="91" t="n"/>
      <c r="B175" s="78" t="n"/>
      <c r="C175" s="78" t="n"/>
      <c r="D175" s="78" t="n"/>
      <c r="E175" s="78" t="n"/>
      <c r="F175" s="78" t="n"/>
      <c r="G175" s="78" t="n"/>
      <c r="H175" s="78" t="inlineStr">
        <is>
          <t>はい</t>
        </is>
      </c>
      <c r="I175" s="78" t="n"/>
      <c r="J175" s="78" t="n"/>
      <c r="K175" s="78" t="n"/>
      <c r="L175" s="78" t="n"/>
    </row>
    <row r="176">
      <c r="A176" s="91" t="n"/>
      <c r="B176" s="78" t="n"/>
      <c r="C176" s="78" t="n"/>
      <c r="D176" s="78" t="n"/>
      <c r="E176" s="78" t="n"/>
      <c r="F176" s="78" t="n"/>
      <c r="G176" s="78" t="n"/>
      <c r="H176" s="78" t="inlineStr">
        <is>
          <t>はい</t>
        </is>
      </c>
      <c r="I176" s="78" t="n"/>
      <c r="J176" s="78" t="n"/>
      <c r="K176" s="78" t="n"/>
      <c r="L176" s="78" t="n"/>
    </row>
    <row r="177">
      <c r="A177" s="91" t="n"/>
      <c r="B177" s="78" t="n"/>
      <c r="C177" s="78" t="n"/>
      <c r="D177" s="78" t="n"/>
      <c r="E177" s="78" t="n"/>
      <c r="F177" s="78" t="n"/>
      <c r="G177" s="78" t="n"/>
      <c r="H177" s="78" t="inlineStr">
        <is>
          <t>はい</t>
        </is>
      </c>
      <c r="I177" s="78" t="n"/>
      <c r="J177" s="78" t="n"/>
      <c r="K177" s="78" t="n"/>
      <c r="L177" s="78" t="n"/>
    </row>
    <row r="178">
      <c r="A178" s="91" t="n"/>
      <c r="B178" s="78" t="n"/>
      <c r="C178" s="78" t="n"/>
      <c r="D178" s="78" t="n"/>
      <c r="E178" s="78" t="n"/>
      <c r="F178" s="78" t="n"/>
      <c r="G178" s="78" t="n"/>
      <c r="H178" s="78" t="inlineStr">
        <is>
          <t>はい</t>
        </is>
      </c>
      <c r="I178" s="78" t="n"/>
      <c r="J178" s="78" t="n"/>
      <c r="K178" s="78" t="n"/>
      <c r="L178" s="78" t="n"/>
    </row>
    <row r="179">
      <c r="A179" s="91" t="n"/>
      <c r="B179" s="78" t="n"/>
      <c r="C179" s="78" t="n"/>
      <c r="D179" s="78" t="n"/>
      <c r="E179" s="78" t="n"/>
      <c r="F179" s="78" t="n"/>
      <c r="G179" s="78" t="n"/>
      <c r="H179" s="78" t="inlineStr">
        <is>
          <t>はい</t>
        </is>
      </c>
      <c r="I179" s="78" t="n"/>
      <c r="J179" s="78" t="n"/>
      <c r="K179" s="78" t="n"/>
      <c r="L179" s="78" t="n"/>
    </row>
    <row r="180">
      <c r="A180" s="91" t="n"/>
      <c r="B180" s="78" t="n"/>
      <c r="C180" s="78" t="n"/>
      <c r="D180" s="78" t="n"/>
      <c r="E180" s="78" t="n"/>
      <c r="F180" s="78" t="n"/>
      <c r="G180" s="78" t="n"/>
      <c r="H180" s="78" t="inlineStr">
        <is>
          <t>はい</t>
        </is>
      </c>
      <c r="I180" s="78" t="n"/>
      <c r="J180" s="78" t="n"/>
      <c r="K180" s="78" t="n"/>
      <c r="L180" s="78" t="n"/>
    </row>
    <row r="181">
      <c r="A181" s="91" t="n"/>
      <c r="B181" s="78" t="n"/>
      <c r="C181" s="78" t="n"/>
      <c r="D181" s="78" t="n"/>
      <c r="E181" s="78" t="n"/>
      <c r="F181" s="78" t="n"/>
      <c r="G181" s="78" t="n"/>
      <c r="H181" s="78" t="inlineStr">
        <is>
          <t>はい</t>
        </is>
      </c>
      <c r="I181" s="78" t="n"/>
      <c r="J181" s="78" t="n"/>
      <c r="K181" s="78" t="n"/>
      <c r="L181" s="78" t="n"/>
    </row>
    <row r="182">
      <c r="A182" s="91" t="n"/>
      <c r="B182" s="78" t="n"/>
      <c r="C182" s="78" t="n"/>
      <c r="D182" s="78" t="n"/>
      <c r="E182" s="78" t="n"/>
      <c r="F182" s="78" t="n"/>
      <c r="G182" s="78" t="n"/>
      <c r="H182" s="78" t="inlineStr">
        <is>
          <t>はい</t>
        </is>
      </c>
      <c r="I182" s="78" t="n"/>
      <c r="J182" s="78" t="n"/>
      <c r="K182" s="78" t="n"/>
      <c r="L182" s="78" t="n"/>
    </row>
    <row r="183">
      <c r="A183" s="91" t="n"/>
      <c r="B183" s="78" t="n"/>
      <c r="C183" s="78" t="n"/>
      <c r="D183" s="78" t="n"/>
      <c r="E183" s="78" t="n"/>
      <c r="F183" s="78" t="n"/>
      <c r="G183" s="78" t="n"/>
      <c r="H183" s="78" t="inlineStr">
        <is>
          <t>はい</t>
        </is>
      </c>
      <c r="I183" s="78" t="n"/>
      <c r="J183" s="78" t="n"/>
      <c r="K183" s="78" t="n"/>
      <c r="L183" s="78" t="n"/>
    </row>
    <row r="184">
      <c r="A184" s="91" t="n"/>
      <c r="B184" s="78" t="n"/>
      <c r="C184" s="78" t="n"/>
      <c r="D184" s="78" t="n"/>
      <c r="E184" s="78" t="n"/>
      <c r="F184" s="78" t="n"/>
      <c r="G184" s="78" t="n"/>
      <c r="H184" s="78" t="inlineStr">
        <is>
          <t>はい</t>
        </is>
      </c>
      <c r="I184" s="78" t="n"/>
      <c r="J184" s="78" t="n"/>
      <c r="K184" s="78" t="n"/>
      <c r="L184" s="78" t="n"/>
    </row>
    <row r="185">
      <c r="A185" s="91" t="n"/>
      <c r="B185" s="78" t="n"/>
      <c r="C185" s="78" t="n"/>
      <c r="D185" s="78" t="n"/>
      <c r="E185" s="78" t="n"/>
      <c r="F185" s="78" t="n"/>
      <c r="G185" s="78" t="n"/>
      <c r="H185" s="78" t="inlineStr">
        <is>
          <t>はい</t>
        </is>
      </c>
      <c r="I185" s="78" t="n"/>
      <c r="J185" s="78" t="n"/>
      <c r="K185" s="78" t="n"/>
      <c r="L185" s="78" t="n"/>
    </row>
    <row r="186">
      <c r="A186" s="91" t="n"/>
      <c r="B186" s="78" t="n"/>
      <c r="C186" s="78" t="n"/>
      <c r="D186" s="78" t="n"/>
      <c r="E186" s="78" t="n"/>
      <c r="F186" s="78" t="n"/>
      <c r="G186" s="78" t="n"/>
      <c r="H186" s="78" t="inlineStr">
        <is>
          <t>はい</t>
        </is>
      </c>
      <c r="I186" s="78" t="n"/>
      <c r="J186" s="78" t="n"/>
      <c r="K186" s="78" t="n"/>
      <c r="L186" s="78" t="n"/>
    </row>
    <row r="187">
      <c r="A187" s="91" t="n"/>
      <c r="B187" s="78" t="n"/>
      <c r="C187" s="78" t="n"/>
      <c r="D187" s="78" t="n"/>
      <c r="E187" s="78" t="n"/>
      <c r="F187" s="78" t="n"/>
      <c r="G187" s="78" t="n"/>
      <c r="H187" s="78" t="inlineStr">
        <is>
          <t>はい</t>
        </is>
      </c>
      <c r="I187" s="78" t="n"/>
      <c r="J187" s="78" t="n"/>
      <c r="K187" s="78" t="n"/>
      <c r="L187" s="78" t="n"/>
    </row>
    <row r="188">
      <c r="A188" s="91" t="n"/>
      <c r="B188" s="78" t="n"/>
      <c r="C188" s="78" t="n"/>
      <c r="D188" s="78" t="n"/>
      <c r="E188" s="78" t="n"/>
      <c r="F188" s="78" t="n"/>
      <c r="G188" s="78" t="n"/>
      <c r="H188" s="78" t="inlineStr">
        <is>
          <t>はい</t>
        </is>
      </c>
      <c r="I188" s="78" t="n"/>
      <c r="J188" s="78" t="n"/>
      <c r="K188" s="78" t="n"/>
      <c r="L188" s="78" t="n"/>
    </row>
    <row r="189">
      <c r="A189" s="91" t="n"/>
      <c r="B189" s="78" t="n"/>
      <c r="C189" s="78" t="n"/>
      <c r="D189" s="78" t="n"/>
      <c r="E189" s="78" t="n"/>
      <c r="F189" s="78" t="n"/>
      <c r="G189" s="78" t="n"/>
      <c r="H189" s="78" t="inlineStr">
        <is>
          <t>はい</t>
        </is>
      </c>
      <c r="I189" s="78" t="n"/>
      <c r="J189" s="78" t="n"/>
      <c r="K189" s="78" t="n"/>
      <c r="L189" s="78" t="n"/>
    </row>
    <row r="190">
      <c r="A190" s="91" t="n"/>
      <c r="B190" s="78" t="n"/>
      <c r="C190" s="78" t="n"/>
      <c r="D190" s="78" t="n"/>
      <c r="E190" s="78" t="n"/>
      <c r="F190" s="78" t="n"/>
      <c r="G190" s="78" t="n"/>
      <c r="H190" s="78" t="inlineStr">
        <is>
          <t>はい</t>
        </is>
      </c>
      <c r="I190" s="78" t="n"/>
      <c r="J190" s="78" t="n"/>
      <c r="K190" s="78" t="n"/>
      <c r="L190" s="78" t="n"/>
    </row>
    <row r="191">
      <c r="A191" s="91" t="n"/>
      <c r="B191" s="78" t="n"/>
      <c r="C191" s="78" t="n"/>
      <c r="D191" s="78" t="n"/>
      <c r="E191" s="78" t="n"/>
      <c r="F191" s="78" t="n"/>
      <c r="G191" s="78" t="n"/>
      <c r="H191" s="78" t="inlineStr">
        <is>
          <t>はい</t>
        </is>
      </c>
      <c r="I191" s="78" t="n"/>
      <c r="J191" s="78" t="n"/>
      <c r="K191" s="78" t="n"/>
      <c r="L191" s="78" t="n"/>
    </row>
    <row r="192">
      <c r="A192" s="91" t="n"/>
      <c r="B192" s="78" t="n"/>
      <c r="C192" s="78" t="n"/>
      <c r="D192" s="78" t="n"/>
      <c r="E192" s="78" t="n"/>
      <c r="F192" s="78" t="n"/>
      <c r="G192" s="78" t="n"/>
      <c r="H192" s="78" t="inlineStr">
        <is>
          <t>はい</t>
        </is>
      </c>
      <c r="I192" s="78" t="n"/>
      <c r="J192" s="78" t="n"/>
      <c r="K192" s="78" t="n"/>
      <c r="L192" s="78" t="n"/>
    </row>
    <row r="193">
      <c r="A193" s="91" t="n"/>
      <c r="B193" s="78" t="n"/>
      <c r="C193" s="78" t="n"/>
      <c r="D193" s="78" t="n"/>
      <c r="E193" s="78" t="n"/>
      <c r="F193" s="78" t="n"/>
      <c r="G193" s="78" t="n"/>
      <c r="H193" s="78" t="inlineStr">
        <is>
          <t>はい</t>
        </is>
      </c>
      <c r="I193" s="78" t="n"/>
      <c r="J193" s="78" t="n"/>
      <c r="K193" s="78" t="n"/>
      <c r="L193" s="78" t="n"/>
    </row>
    <row r="194">
      <c r="A194" s="91" t="n"/>
      <c r="B194" s="78" t="n"/>
      <c r="C194" s="78" t="n"/>
      <c r="D194" s="78" t="n"/>
      <c r="E194" s="78" t="n"/>
      <c r="F194" s="78" t="n"/>
      <c r="G194" s="78" t="n"/>
      <c r="H194" s="78" t="inlineStr">
        <is>
          <t>はい</t>
        </is>
      </c>
      <c r="I194" s="78" t="n"/>
      <c r="J194" s="78" t="n"/>
      <c r="K194" s="78" t="n"/>
      <c r="L194" s="78" t="n"/>
    </row>
    <row r="195">
      <c r="A195" s="91" t="n"/>
      <c r="B195" s="78" t="n"/>
      <c r="C195" s="78" t="n"/>
      <c r="D195" s="78" t="n"/>
      <c r="E195" s="78" t="n"/>
      <c r="F195" s="78" t="n"/>
      <c r="G195" s="78" t="n"/>
      <c r="H195" s="78" t="inlineStr">
        <is>
          <t>はい</t>
        </is>
      </c>
      <c r="I195" s="78" t="n"/>
      <c r="J195" s="78" t="n"/>
      <c r="K195" s="78" t="n"/>
      <c r="L195" s="78" t="n"/>
    </row>
    <row r="196">
      <c r="A196" s="91" t="n"/>
      <c r="B196" s="78" t="n"/>
      <c r="C196" s="78" t="n"/>
      <c r="D196" s="78" t="n"/>
      <c r="E196" s="78" t="n"/>
      <c r="F196" s="78" t="n"/>
      <c r="G196" s="78" t="n"/>
      <c r="H196" s="78" t="inlineStr">
        <is>
          <t>はい</t>
        </is>
      </c>
      <c r="I196" s="78" t="n"/>
      <c r="J196" s="78" t="n"/>
      <c r="K196" s="78" t="n"/>
      <c r="L196" s="78" t="n"/>
    </row>
    <row r="197">
      <c r="A197" s="91" t="n"/>
      <c r="B197" s="78" t="n"/>
      <c r="C197" s="78" t="n"/>
      <c r="D197" s="78" t="n"/>
      <c r="E197" s="78" t="n"/>
      <c r="F197" s="78" t="n"/>
      <c r="G197" s="78" t="n"/>
      <c r="H197" s="78" t="inlineStr">
        <is>
          <t>はい</t>
        </is>
      </c>
      <c r="I197" s="78" t="n"/>
      <c r="J197" s="78" t="n"/>
      <c r="K197" s="78" t="n"/>
      <c r="L197" s="78" t="n"/>
    </row>
    <row r="198">
      <c r="A198" s="91" t="n"/>
      <c r="B198" s="78" t="n"/>
      <c r="C198" s="78" t="n"/>
      <c r="D198" s="78" t="n"/>
      <c r="E198" s="78" t="n"/>
      <c r="F198" s="78" t="n"/>
      <c r="G198" s="78" t="n"/>
      <c r="H198" s="78" t="inlineStr">
        <is>
          <t>はい</t>
        </is>
      </c>
      <c r="I198" s="78" t="n"/>
      <c r="J198" s="78" t="n"/>
      <c r="K198" s="78" t="n"/>
      <c r="L198" s="78" t="n"/>
    </row>
    <row r="199">
      <c r="A199" s="91" t="n"/>
      <c r="B199" s="78" t="n"/>
      <c r="C199" s="78" t="n"/>
      <c r="D199" s="78" t="n"/>
      <c r="E199" s="78" t="n"/>
      <c r="F199" s="78" t="n"/>
      <c r="G199" s="78" t="n"/>
      <c r="H199" s="78" t="inlineStr">
        <is>
          <t>はい</t>
        </is>
      </c>
      <c r="I199" s="78" t="n"/>
      <c r="J199" s="78" t="n"/>
      <c r="K199" s="78" t="n"/>
      <c r="L199" s="78" t="n"/>
    </row>
    <row r="200">
      <c r="A200" s="91" t="n"/>
      <c r="B200" s="78" t="n"/>
      <c r="C200" s="78" t="n"/>
      <c r="D200" s="78" t="n"/>
      <c r="E200" s="78" t="n"/>
      <c r="F200" s="78" t="n"/>
      <c r="G200" s="78" t="n"/>
      <c r="H200" s="78" t="inlineStr">
        <is>
          <t>はい</t>
        </is>
      </c>
      <c r="I200" s="78" t="n"/>
      <c r="J200" s="78" t="n"/>
      <c r="K200" s="78" t="n"/>
      <c r="L200" s="78" t="n"/>
    </row>
    <row r="201">
      <c r="A201" s="91" t="n"/>
      <c r="B201" s="78" t="n"/>
      <c r="C201" s="78" t="n"/>
      <c r="D201" s="78" t="n"/>
      <c r="E201" s="78" t="n"/>
      <c r="F201" s="78" t="n"/>
      <c r="G201" s="78" t="n"/>
      <c r="H201" s="78" t="inlineStr">
        <is>
          <t>はい</t>
        </is>
      </c>
      <c r="I201" s="78" t="n"/>
      <c r="J201" s="78" t="n"/>
      <c r="K201" s="78" t="n"/>
      <c r="L201" s="78" t="n"/>
    </row>
    <row r="202">
      <c r="A202" s="91" t="n"/>
      <c r="B202" s="78" t="n"/>
      <c r="C202" s="78" t="n"/>
      <c r="D202" s="78" t="n"/>
      <c r="E202" s="78" t="n"/>
      <c r="F202" s="78" t="n"/>
      <c r="G202" s="78" t="n"/>
      <c r="H202" s="78" t="inlineStr">
        <is>
          <t>はい</t>
        </is>
      </c>
      <c r="I202" s="78" t="n"/>
      <c r="J202" s="78" t="n"/>
      <c r="K202" s="78" t="n"/>
      <c r="L202" s="78" t="n"/>
    </row>
    <row r="203">
      <c r="A203" s="91" t="n"/>
      <c r="B203" s="78" t="n"/>
      <c r="C203" s="78" t="n"/>
      <c r="D203" s="78" t="n"/>
      <c r="E203" s="78" t="n"/>
      <c r="F203" s="78" t="n"/>
      <c r="G203" s="78" t="n"/>
      <c r="H203" s="78" t="inlineStr">
        <is>
          <t>はい</t>
        </is>
      </c>
      <c r="I203" s="78" t="n"/>
      <c r="J203" s="78" t="n"/>
      <c r="K203" s="78" t="n"/>
      <c r="L203" s="78" t="n"/>
    </row>
    <row r="204">
      <c r="A204" s="91" t="n"/>
      <c r="B204" s="78" t="n"/>
      <c r="C204" s="78" t="n"/>
      <c r="D204" s="78" t="n"/>
      <c r="E204" s="78" t="n"/>
      <c r="F204" s="78" t="n"/>
      <c r="G204" s="78" t="n"/>
      <c r="H204" s="78" t="inlineStr">
        <is>
          <t>はい</t>
        </is>
      </c>
      <c r="I204" s="78" t="n"/>
      <c r="J204" s="78" t="n"/>
      <c r="K204" s="78" t="n"/>
      <c r="L204" s="78" t="n"/>
    </row>
    <row r="205">
      <c r="A205" s="91" t="n"/>
      <c r="B205" s="78" t="n"/>
      <c r="C205" s="78" t="n"/>
      <c r="D205" s="78" t="n"/>
      <c r="E205" s="78" t="n"/>
      <c r="F205" s="78" t="n"/>
      <c r="G205" s="78" t="n"/>
      <c r="H205" s="78" t="inlineStr">
        <is>
          <t>はい</t>
        </is>
      </c>
      <c r="I205" s="78" t="n"/>
      <c r="J205" s="78" t="n"/>
      <c r="K205" s="78" t="n"/>
      <c r="L205" s="78" t="n"/>
    </row>
    <row r="206">
      <c r="A206" s="91" t="n"/>
      <c r="B206" s="78" t="n"/>
      <c r="C206" s="78" t="n"/>
      <c r="D206" s="78" t="n"/>
      <c r="E206" s="78" t="n"/>
      <c r="F206" s="78" t="n"/>
      <c r="G206" s="78" t="n"/>
      <c r="H206" s="78" t="inlineStr">
        <is>
          <t>はい</t>
        </is>
      </c>
      <c r="I206" s="78" t="n"/>
      <c r="J206" s="78" t="n"/>
      <c r="K206" s="78" t="n"/>
      <c r="L206" s="78" t="n"/>
    </row>
    <row r="207">
      <c r="A207" s="91" t="n"/>
      <c r="B207" s="78" t="n"/>
      <c r="C207" s="78" t="n"/>
      <c r="D207" s="78" t="n"/>
      <c r="E207" s="78" t="n"/>
      <c r="F207" s="78" t="n"/>
      <c r="G207" s="78" t="n"/>
      <c r="H207" s="78" t="inlineStr">
        <is>
          <t>はい</t>
        </is>
      </c>
      <c r="I207" s="78" t="n"/>
      <c r="J207" s="78" t="n"/>
      <c r="K207" s="78" t="n"/>
      <c r="L207" s="78" t="n"/>
    </row>
    <row r="208">
      <c r="A208" s="91" t="n"/>
      <c r="B208" s="78" t="n"/>
      <c r="C208" s="78" t="n"/>
      <c r="D208" s="78" t="n"/>
      <c r="E208" s="78" t="n"/>
      <c r="F208" s="78" t="n"/>
      <c r="G208" s="78" t="n"/>
      <c r="H208" s="78" t="inlineStr">
        <is>
          <t>はい</t>
        </is>
      </c>
      <c r="I208" s="78" t="n"/>
      <c r="J208" s="78" t="n"/>
      <c r="K208" s="78" t="n"/>
      <c r="L208" s="78" t="n"/>
    </row>
    <row r="209">
      <c r="A209" s="91" t="n"/>
      <c r="B209" s="78" t="n"/>
      <c r="C209" s="78" t="n"/>
      <c r="D209" s="78" t="n"/>
      <c r="E209" s="78" t="n"/>
      <c r="F209" s="78" t="n"/>
      <c r="G209" s="78" t="n"/>
      <c r="H209" s="78" t="inlineStr">
        <is>
          <t>はい</t>
        </is>
      </c>
      <c r="I209" s="78" t="n"/>
      <c r="J209" s="78" t="n"/>
      <c r="K209" s="78" t="n"/>
      <c r="L209" s="78" t="n"/>
    </row>
    <row r="210">
      <c r="A210" s="91" t="n"/>
      <c r="B210" s="78" t="n"/>
      <c r="C210" s="78" t="n"/>
      <c r="D210" s="78" t="n"/>
      <c r="E210" s="78" t="n"/>
      <c r="F210" s="78" t="n"/>
      <c r="G210" s="78" t="n"/>
      <c r="H210" s="78" t="inlineStr">
        <is>
          <t>はい</t>
        </is>
      </c>
      <c r="I210" s="78" t="n"/>
      <c r="J210" s="78" t="n"/>
      <c r="K210" s="78" t="n"/>
      <c r="L210" s="78" t="n"/>
    </row>
    <row r="211">
      <c r="A211" s="91" t="n"/>
      <c r="B211" s="78" t="n"/>
      <c r="C211" s="78" t="n"/>
      <c r="D211" s="78" t="n"/>
      <c r="E211" s="78" t="n"/>
      <c r="F211" s="78" t="n"/>
      <c r="G211" s="78" t="n"/>
      <c r="H211" s="78" t="inlineStr">
        <is>
          <t>はい</t>
        </is>
      </c>
      <c r="I211" s="78" t="n"/>
      <c r="J211" s="78" t="n"/>
      <c r="K211" s="78" t="n"/>
      <c r="L211" s="78" t="n"/>
    </row>
    <row r="212">
      <c r="A212" s="91" t="n"/>
      <c r="B212" s="78" t="n"/>
      <c r="C212" s="78" t="n"/>
      <c r="D212" s="78" t="n"/>
      <c r="E212" s="78" t="n"/>
      <c r="F212" s="78" t="n"/>
      <c r="G212" s="78" t="n"/>
      <c r="H212" s="78" t="inlineStr">
        <is>
          <t>はい</t>
        </is>
      </c>
      <c r="I212" s="78" t="n"/>
      <c r="J212" s="78" t="n"/>
      <c r="K212" s="78" t="n"/>
      <c r="L212" s="78" t="n"/>
    </row>
  </sheetData>
  <mergeCells count="2">
    <mergeCell ref="A2:L2"/>
    <mergeCell ref="A1:L1"/>
  </mergeCells>
  <conditionalFormatting sqref="E8:E10">
    <cfRule type="expression" priority="1" dxfId="0">
      <formula>$E8="不合格"</formula>
    </cfRule>
    <cfRule type="expression" priority="2" dxfId="1">
      <formula>$E8="合格"</formula>
    </cfRule>
  </conditionalFormatting>
  <dataValidations count="3">
    <dataValidation sqref="E13:E212" showDropDown="0" showInputMessage="0" showErrorMessage="0" allowBlank="0" type="list">
      <formula1>'パラメータ'!$K$2:$K$4</formula1>
    </dataValidation>
    <dataValidation sqref="H13:H212" showDropDown="0" showInputMessage="0" showErrorMessage="0" allowBlank="0" type="list">
      <formula1>"はい,いいえ"</formula1>
    </dataValidation>
    <dataValidation sqref="F13:F212" showDropDown="0" showInputMessage="0" showErrorMessage="0" allowBlank="0" type="whole">
      <formula1>0</formula1>
    </dataValidation>
  </dataValidations>
  <pageMargins left="0.7" right="0.7" top="0.75" bottom="0.75" header="0.3" footer="0.3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28" customWidth="1" min="8" max="8"/>
    <col width="42" customWidth="1" min="9" max="9"/>
  </cols>
  <sheetData>
    <row r="1" ht="28" customHeight="1">
      <c r="A1" s="9" t="inlineStr">
        <is>
          <t>業務シナリオ設定（会社や顧客要求に合わせて変更可）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19" t="inlineStr">
        <is>
          <t>下表では業務シナリオごとの既定の検査水準とAQLを管理します。この表を編集すると、計算シートの既定値が変わります。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60" t="inlineStr">
        <is>
          <t>業務シナリオ</t>
        </is>
      </c>
      <c r="B3" s="60" t="inlineStr">
        <is>
          <t>説明</t>
        </is>
      </c>
      <c r="C3" s="60" t="inlineStr">
        <is>
          <t>主な工程または起点</t>
        </is>
      </c>
      <c r="D3" s="60" t="inlineStr">
        <is>
          <t>既定検査水準</t>
        </is>
      </c>
      <c r="E3" s="60" t="inlineStr">
        <is>
          <t>致命欠陥AQL</t>
        </is>
      </c>
      <c r="F3" s="60" t="inlineStr">
        <is>
          <t>重大欠陥AQL</t>
        </is>
      </c>
      <c r="G3" s="60" t="inlineStr">
        <is>
          <t>軽微欠陥AQL</t>
        </is>
      </c>
      <c r="H3" s="60" t="inlineStr">
        <is>
          <t>対象製品またはリスク</t>
        </is>
      </c>
      <c r="I3" s="60" t="inlineStr">
        <is>
          <t>備考</t>
        </is>
      </c>
    </row>
    <row r="4">
      <c r="A4" s="75" t="inlineStr">
        <is>
          <t>通常の出荷前検査</t>
        </is>
      </c>
      <c r="B4" s="75" t="inlineStr">
        <is>
          <t>多くの消費財と一般的な出荷に適用</t>
        </is>
      </c>
      <c r="C4" s="75" t="inlineStr">
        <is>
          <t>出荷前検査 FRI</t>
        </is>
      </c>
      <c r="D4" s="75" t="inlineStr">
        <is>
          <t>II</t>
        </is>
      </c>
      <c r="E4" s="75" t="inlineStr">
        <is>
          <t>不可</t>
        </is>
      </c>
      <c r="F4" s="75" t="inlineStr">
        <is>
          <t>2.5</t>
        </is>
      </c>
      <c r="G4" s="75" t="inlineStr">
        <is>
          <t>4.0</t>
        </is>
      </c>
      <c r="H4" s="75" t="inlineStr">
        <is>
          <t>消費財、通常の取引注文</t>
        </is>
      </c>
      <c r="I4" s="75" t="inlineStr">
        <is>
          <t>一般的な既定値：致命欠陥0、重大欠陥2.5、軽微欠陥4.0</t>
        </is>
      </c>
    </row>
    <row r="5">
      <c r="A5" s="75" t="inlineStr">
        <is>
          <t>高リスクまたは安全部品</t>
        </is>
      </c>
      <c r="B5" s="75" t="inlineStr">
        <is>
          <t>安全、法規、高額補償のリスク</t>
        </is>
      </c>
      <c r="C5" s="75" t="inlineStr">
        <is>
          <t>初回ロット、高リスク、安全確認</t>
        </is>
      </c>
      <c r="D5" s="75" t="inlineStr">
        <is>
          <t>III</t>
        </is>
      </c>
      <c r="E5" s="75" t="inlineStr">
        <is>
          <t>不可</t>
        </is>
      </c>
      <c r="F5" s="75" t="inlineStr">
        <is>
          <t>1.0</t>
        </is>
      </c>
      <c r="G5" s="75" t="inlineStr">
        <is>
          <t>2.5</t>
        </is>
      </c>
      <c r="H5" s="75" t="inlineStr">
        <is>
          <t>子ども用品、電気安全部品、医療周辺製品</t>
        </is>
      </c>
      <c r="I5" s="75" t="inlineStr">
        <is>
          <t>法規確認と機能別テストも併せて実施することを推奨</t>
        </is>
      </c>
    </row>
    <row r="6">
      <c r="A6" s="75" t="inlineStr">
        <is>
          <t>電子製品または機能部品</t>
        </is>
      </c>
      <c r="B6" s="75" t="inlineStr">
        <is>
          <t>機能不良が顧客体験に影響する製品</t>
        </is>
      </c>
      <c r="C6" s="75" t="inlineStr">
        <is>
          <t>完成品検査、IQC、出荷検査</t>
        </is>
      </c>
      <c r="D6" s="75" t="inlineStr">
        <is>
          <t>II</t>
        </is>
      </c>
      <c r="E6" s="75" t="inlineStr">
        <is>
          <t>不可</t>
        </is>
      </c>
      <c r="F6" s="75" t="inlineStr">
        <is>
          <t>1.5</t>
        </is>
      </c>
      <c r="G6" s="75" t="inlineStr">
        <is>
          <t>2.5</t>
        </is>
      </c>
      <c r="H6" s="75" t="inlineStr">
        <is>
          <t>電子製品、家電、機能アクセサリー</t>
        </is>
      </c>
      <c r="I6" s="75" t="inlineStr">
        <is>
          <t>重大な機能欠陥にはより厳しい重大欠陥AQLを使います</t>
        </is>
      </c>
    </row>
    <row r="7">
      <c r="A7" s="75" t="inlineStr">
        <is>
          <t>アパレルまたは外観重視品</t>
        </is>
      </c>
      <c r="B7" s="75" t="inlineStr">
        <is>
          <t>外観不良の発生率は高めでもリスクは比較的低い製品</t>
        </is>
      </c>
      <c r="C7" s="75" t="inlineStr">
        <is>
          <t>FRI、アパレル最終検査</t>
        </is>
      </c>
      <c r="D7" s="75" t="inlineStr">
        <is>
          <t>II</t>
        </is>
      </c>
      <c r="E7" s="75" t="inlineStr">
        <is>
          <t>不可</t>
        </is>
      </c>
      <c r="F7" s="75" t="inlineStr">
        <is>
          <t>2.5</t>
        </is>
      </c>
      <c r="G7" s="75" t="inlineStr">
        <is>
          <t>4.0</t>
        </is>
      </c>
      <c r="H7" s="75" t="inlineStr">
        <is>
          <t>アパレル、繊維製品、ソフトライン製品</t>
        </is>
      </c>
      <c r="I7" s="75" t="inlineStr">
        <is>
          <t>品番、色、サイズごとにロットを分けられます</t>
        </is>
      </c>
    </row>
    <row r="8">
      <c r="A8" s="75" t="inlineStr">
        <is>
          <t>包装・ラベル重点確認</t>
        </is>
      </c>
      <c r="B8" s="75" t="inlineStr">
        <is>
          <t>外箱、ラベル、バーコード、付属品の照合</t>
        </is>
      </c>
      <c r="C8" s="75" t="inlineStr">
        <is>
          <t>包装検査、コンテナ積込前</t>
        </is>
      </c>
      <c r="D8" s="75" t="inlineStr">
        <is>
          <t>S4</t>
        </is>
      </c>
      <c r="E8" s="75" t="inlineStr">
        <is>
          <t>不可</t>
        </is>
      </c>
      <c r="F8" s="75" t="inlineStr">
        <is>
          <t>2.5</t>
        </is>
      </c>
      <c r="G8" s="75" t="inlineStr">
        <is>
          <t>6.5</t>
        </is>
      </c>
      <c r="H8" s="75" t="inlineStr">
        <is>
          <t>包装、表示、同梱書類</t>
        </is>
      </c>
      <c r="I8" s="75" t="inlineStr">
        <is>
          <t>完成品抜取と同時に実施できます</t>
        </is>
      </c>
    </row>
    <row r="9">
      <c r="A9" s="75" t="inlineStr">
        <is>
          <t>破壊試験またはラボ試験</t>
        </is>
      </c>
      <c r="B9" s="75" t="inlineStr">
        <is>
          <t>サンプル費用が高い、または試験でサンプルが破損する場合</t>
        </is>
      </c>
      <c r="C9" s="75" t="inlineStr">
        <is>
          <t>信頼性、ラボ、破壊試験</t>
        </is>
      </c>
      <c r="D9" s="75" t="inlineStr">
        <is>
          <t>S2</t>
        </is>
      </c>
      <c r="E9" s="75" t="inlineStr">
        <is>
          <t>不可</t>
        </is>
      </c>
      <c r="F9" s="75" t="inlineStr">
        <is>
          <t>1.5</t>
        </is>
      </c>
      <c r="G9" s="75" t="inlineStr">
        <is>
          <t>2.5</t>
        </is>
      </c>
      <c r="H9" s="75" t="inlineStr">
        <is>
          <t>引張、落下、寿命、破壊試験</t>
        </is>
      </c>
      <c r="I9" s="75" t="inlineStr">
        <is>
          <t>特殊水準はサンプル数が少ないため、リスクを品質責任者が確認します</t>
        </is>
      </c>
    </row>
    <row r="10">
      <c r="A10" s="75" t="inlineStr">
        <is>
          <t>受入検査 IQC</t>
        </is>
      </c>
      <c r="B10" s="75" t="inlineStr">
        <is>
          <t>サプライヤー納入ロットの受入判定</t>
        </is>
      </c>
      <c r="C10" s="75" t="inlineStr">
        <is>
          <t>入庫前 IQC</t>
        </is>
      </c>
      <c r="D10" s="75" t="inlineStr">
        <is>
          <t>II</t>
        </is>
      </c>
      <c r="E10" s="75" t="inlineStr">
        <is>
          <t>不可</t>
        </is>
      </c>
      <c r="F10" s="75" t="inlineStr">
        <is>
          <t>1.5</t>
        </is>
      </c>
      <c r="G10" s="75" t="inlineStr">
        <is>
          <t>4.0</t>
        </is>
      </c>
      <c r="H10" s="75" t="inlineStr">
        <is>
          <t>原材料、部品、外注品</t>
        </is>
      </c>
      <c r="I10" s="75" t="inlineStr">
        <is>
          <t>重要寸法や機能は別の試験項目として設定できます</t>
        </is>
      </c>
    </row>
    <row r="11">
      <c r="A11" s="75" t="inlineStr">
        <is>
          <t>工程巡回検査 IPQC</t>
        </is>
      </c>
      <c r="B11" s="75" t="inlineStr">
        <is>
          <t>生産工程内の簡易抜取確認</t>
        </is>
      </c>
      <c r="C11" s="75" t="inlineStr">
        <is>
          <t>工程検査、巡回検査</t>
        </is>
      </c>
      <c r="D11" s="75" t="inlineStr">
        <is>
          <t>S4</t>
        </is>
      </c>
      <c r="E11" s="75" t="inlineStr">
        <is>
          <t>不可</t>
        </is>
      </c>
      <c r="F11" s="75" t="inlineStr">
        <is>
          <t>2.5</t>
        </is>
      </c>
      <c r="G11" s="75" t="inlineStr">
        <is>
          <t>4.0</t>
        </is>
      </c>
      <c r="H11" s="75" t="inlineStr">
        <is>
          <t>工程巡回、初品後の抜取確認</t>
        </is>
      </c>
      <c r="I11" s="75" t="inlineStr">
        <is>
          <t>最終出荷検査の代替にはなりません</t>
        </is>
      </c>
    </row>
    <row r="12">
      <c r="A12" s="75" t="inlineStr">
        <is>
          <t>新規サプライヤーまたは初回量産</t>
        </is>
      </c>
      <c r="B12" s="75" t="inlineStr">
        <is>
          <t>安定性が不明な初期段階では抜取を強化します</t>
        </is>
      </c>
      <c r="C12" s="75" t="inlineStr">
        <is>
          <t>初回注文、初回ロット、新ライン</t>
        </is>
      </c>
      <c r="D12" s="75" t="inlineStr">
        <is>
          <t>III</t>
        </is>
      </c>
      <c r="E12" s="75" t="inlineStr">
        <is>
          <t>不可</t>
        </is>
      </c>
      <c r="F12" s="75" t="inlineStr">
        <is>
          <t>1.0</t>
        </is>
      </c>
      <c r="G12" s="75" t="inlineStr">
        <is>
          <t>2.5</t>
        </is>
      </c>
      <c r="H12" s="75" t="inlineStr">
        <is>
          <t>新規サプライヤー、新製品、新工程</t>
        </is>
      </c>
      <c r="I12" s="75" t="inlineStr">
        <is>
          <t>連続ロットを追跡してから検査強度を下げることを推奨</t>
        </is>
      </c>
    </row>
    <row r="13">
      <c r="A13" s="75" t="inlineStr">
        <is>
          <t>安定サプライヤーまたは低リスク再検査</t>
        </is>
      </c>
      <c r="B13" s="75" t="inlineStr">
        <is>
          <t>品質が安定し、低価格または低リスクの品目</t>
        </is>
      </c>
      <c r="C13" s="75" t="inlineStr">
        <is>
          <t>再検査、低リスクの追加抜取</t>
        </is>
      </c>
      <c r="D13" s="75" t="inlineStr">
        <is>
          <t>I</t>
        </is>
      </c>
      <c r="E13" s="75" t="inlineStr">
        <is>
          <t>不可</t>
        </is>
      </c>
      <c r="F13" s="75" t="inlineStr">
        <is>
          <t>2.5</t>
        </is>
      </c>
      <c r="G13" s="75" t="inlineStr">
        <is>
          <t>6.5</t>
        </is>
      </c>
      <c r="H13" s="75" t="inlineStr">
        <is>
          <t>安定サプライヤー、低リスク外観部品</t>
        </is>
      </c>
      <c r="I13" s="75" t="inlineStr">
        <is>
          <t>契約で低い検査強度が認められている場合に適用</t>
        </is>
      </c>
    </row>
  </sheetData>
  <mergeCells count="2">
    <mergeCell ref="A1:I1"/>
    <mergeCell ref="A2:I2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28" customHeight="1">
      <c r="A1" s="9" t="inlineStr">
        <is>
          <t>表A：サンプルサイズコード文字表（ロット数量 × 検査水準）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4" customHeight="1">
      <c r="A2" s="60" t="inlineStr">
        <is>
          <t>ロット範囲</t>
        </is>
      </c>
      <c r="B2" s="60" t="inlineStr">
        <is>
          <t>下限</t>
        </is>
      </c>
      <c r="C2" s="60" t="inlineStr">
        <is>
          <t>上限</t>
        </is>
      </c>
      <c r="D2" s="60" t="inlineStr">
        <is>
          <t>I</t>
        </is>
      </c>
      <c r="E2" s="60" t="inlineStr">
        <is>
          <t>II</t>
        </is>
      </c>
      <c r="F2" s="60" t="inlineStr">
        <is>
          <t>III</t>
        </is>
      </c>
      <c r="G2" s="60" t="inlineStr">
        <is>
          <t>S1</t>
        </is>
      </c>
      <c r="H2" s="60" t="inlineStr">
        <is>
          <t>S2</t>
        </is>
      </c>
      <c r="I2" s="60" t="inlineStr">
        <is>
          <t>S3</t>
        </is>
      </c>
      <c r="J2" s="60" t="inlineStr">
        <is>
          <t>S4</t>
        </is>
      </c>
    </row>
    <row r="3">
      <c r="A3" t="inlineStr">
        <is>
          <t>2–8</t>
        </is>
      </c>
      <c r="B3" t="n">
        <v>2</v>
      </c>
      <c r="C3" t="n">
        <v>8</v>
      </c>
      <c r="D3" t="inlineStr">
        <is>
          <t>A</t>
        </is>
      </c>
      <c r="E3" t="inlineStr">
        <is>
          <t>A</t>
        </is>
      </c>
      <c r="F3" t="inlineStr">
        <is>
          <t>B</t>
        </is>
      </c>
      <c r="G3" t="inlineStr">
        <is>
          <t>A</t>
        </is>
      </c>
      <c r="H3" t="inlineStr">
        <is>
          <t>A</t>
        </is>
      </c>
      <c r="I3" t="inlineStr">
        <is>
          <t>A</t>
        </is>
      </c>
      <c r="J3" t="inlineStr">
        <is>
          <t>A</t>
        </is>
      </c>
    </row>
    <row r="4">
      <c r="A4" t="inlineStr">
        <is>
          <t>9–15</t>
        </is>
      </c>
      <c r="B4" t="n">
        <v>9</v>
      </c>
      <c r="C4" t="n">
        <v>15</v>
      </c>
      <c r="D4" t="inlineStr">
        <is>
          <t>A</t>
        </is>
      </c>
      <c r="E4" t="inlineStr">
        <is>
          <t>B</t>
        </is>
      </c>
      <c r="F4" t="inlineStr">
        <is>
          <t>C</t>
        </is>
      </c>
      <c r="G4" t="inlineStr">
        <is>
          <t>A</t>
        </is>
      </c>
      <c r="H4" t="inlineStr">
        <is>
          <t>A</t>
        </is>
      </c>
      <c r="I4" t="inlineStr">
        <is>
          <t>A</t>
        </is>
      </c>
      <c r="J4" t="inlineStr">
        <is>
          <t>A</t>
        </is>
      </c>
    </row>
    <row r="5">
      <c r="A5" t="inlineStr">
        <is>
          <t>16–25</t>
        </is>
      </c>
      <c r="B5" t="n">
        <v>16</v>
      </c>
      <c r="C5" t="n">
        <v>25</v>
      </c>
      <c r="D5" t="inlineStr">
        <is>
          <t>B</t>
        </is>
      </c>
      <c r="E5" t="inlineStr">
        <is>
          <t>C</t>
        </is>
      </c>
      <c r="F5" t="inlineStr">
        <is>
          <t>D</t>
        </is>
      </c>
      <c r="G5" t="inlineStr">
        <is>
          <t>A</t>
        </is>
      </c>
      <c r="H5" t="inlineStr">
        <is>
          <t>A</t>
        </is>
      </c>
      <c r="I5" t="inlineStr">
        <is>
          <t>B</t>
        </is>
      </c>
      <c r="J5" t="inlineStr">
        <is>
          <t>B</t>
        </is>
      </c>
    </row>
    <row r="6">
      <c r="A6" t="inlineStr">
        <is>
          <t>26–50</t>
        </is>
      </c>
      <c r="B6" t="n">
        <v>26</v>
      </c>
      <c r="C6" t="n">
        <v>50</v>
      </c>
      <c r="D6" t="inlineStr">
        <is>
          <t>C</t>
        </is>
      </c>
      <c r="E6" t="inlineStr">
        <is>
          <t>D</t>
        </is>
      </c>
      <c r="F6" t="inlineStr">
        <is>
          <t>E</t>
        </is>
      </c>
      <c r="G6" t="inlineStr">
        <is>
          <t>A</t>
        </is>
      </c>
      <c r="H6" t="inlineStr">
        <is>
          <t>B</t>
        </is>
      </c>
      <c r="I6" t="inlineStr">
        <is>
          <t>B</t>
        </is>
      </c>
      <c r="J6" t="inlineStr">
        <is>
          <t>C</t>
        </is>
      </c>
    </row>
    <row r="7">
      <c r="A7" t="inlineStr">
        <is>
          <t>51–90</t>
        </is>
      </c>
      <c r="B7" t="n">
        <v>51</v>
      </c>
      <c r="C7" t="n">
        <v>90</v>
      </c>
      <c r="D7" t="inlineStr">
        <is>
          <t>C</t>
        </is>
      </c>
      <c r="E7" t="inlineStr">
        <is>
          <t>E</t>
        </is>
      </c>
      <c r="F7" t="inlineStr">
        <is>
          <t>F</t>
        </is>
      </c>
      <c r="G7" t="inlineStr">
        <is>
          <t>B</t>
        </is>
      </c>
      <c r="H7" t="inlineStr">
        <is>
          <t>B</t>
        </is>
      </c>
      <c r="I7" t="inlineStr">
        <is>
          <t>C</t>
        </is>
      </c>
      <c r="J7" t="inlineStr">
        <is>
          <t>C</t>
        </is>
      </c>
    </row>
    <row r="8">
      <c r="A8" t="inlineStr">
        <is>
          <t>91–150</t>
        </is>
      </c>
      <c r="B8" t="n">
        <v>91</v>
      </c>
      <c r="C8" t="n">
        <v>150</v>
      </c>
      <c r="D8" t="inlineStr">
        <is>
          <t>D</t>
        </is>
      </c>
      <c r="E8" t="inlineStr">
        <is>
          <t>F</t>
        </is>
      </c>
      <c r="F8" t="inlineStr">
        <is>
          <t>G</t>
        </is>
      </c>
      <c r="G8" t="inlineStr">
        <is>
          <t>B</t>
        </is>
      </c>
      <c r="H8" t="inlineStr">
        <is>
          <t>B</t>
        </is>
      </c>
      <c r="I8" t="inlineStr">
        <is>
          <t>C</t>
        </is>
      </c>
      <c r="J8" t="inlineStr">
        <is>
          <t>D</t>
        </is>
      </c>
    </row>
    <row r="9">
      <c r="A9" t="inlineStr">
        <is>
          <t>151–280</t>
        </is>
      </c>
      <c r="B9" t="n">
        <v>151</v>
      </c>
      <c r="C9" t="n">
        <v>280</v>
      </c>
      <c r="D9" t="inlineStr">
        <is>
          <t>E</t>
        </is>
      </c>
      <c r="E9" t="inlineStr">
        <is>
          <t>G</t>
        </is>
      </c>
      <c r="F9" t="inlineStr">
        <is>
          <t>H</t>
        </is>
      </c>
      <c r="G9" t="inlineStr">
        <is>
          <t>B</t>
        </is>
      </c>
      <c r="H9" t="inlineStr">
        <is>
          <t>C</t>
        </is>
      </c>
      <c r="I9" t="inlineStr">
        <is>
          <t>D</t>
        </is>
      </c>
      <c r="J9" t="inlineStr">
        <is>
          <t>E</t>
        </is>
      </c>
    </row>
    <row r="10">
      <c r="A10" t="inlineStr">
        <is>
          <t>281–500</t>
        </is>
      </c>
      <c r="B10" t="n">
        <v>281</v>
      </c>
      <c r="C10" t="n">
        <v>500</v>
      </c>
      <c r="D10" t="inlineStr">
        <is>
          <t>F</t>
        </is>
      </c>
      <c r="E10" t="inlineStr">
        <is>
          <t>H</t>
        </is>
      </c>
      <c r="F10" t="inlineStr">
        <is>
          <t>J</t>
        </is>
      </c>
      <c r="G10" t="inlineStr">
        <is>
          <t>B</t>
        </is>
      </c>
      <c r="H10" t="inlineStr">
        <is>
          <t>C</t>
        </is>
      </c>
      <c r="I10" t="inlineStr">
        <is>
          <t>D</t>
        </is>
      </c>
      <c r="J10" t="inlineStr">
        <is>
          <t>E</t>
        </is>
      </c>
    </row>
    <row r="11">
      <c r="A11" t="inlineStr">
        <is>
          <t>501–1,200</t>
        </is>
      </c>
      <c r="B11" t="n">
        <v>501</v>
      </c>
      <c r="C11" t="n">
        <v>1200</v>
      </c>
      <c r="D11" t="inlineStr">
        <is>
          <t>G</t>
        </is>
      </c>
      <c r="E11" t="inlineStr">
        <is>
          <t>J</t>
        </is>
      </c>
      <c r="F11" t="inlineStr">
        <is>
          <t>K</t>
        </is>
      </c>
      <c r="G11" t="inlineStr">
        <is>
          <t>C</t>
        </is>
      </c>
      <c r="H11" t="inlineStr">
        <is>
          <t>C</t>
        </is>
      </c>
      <c r="I11" t="inlineStr">
        <is>
          <t>E</t>
        </is>
      </c>
      <c r="J11" t="inlineStr">
        <is>
          <t>F</t>
        </is>
      </c>
    </row>
    <row r="12">
      <c r="A12" t="inlineStr">
        <is>
          <t>1,201–3,200</t>
        </is>
      </c>
      <c r="B12" t="n">
        <v>1201</v>
      </c>
      <c r="C12" t="n">
        <v>3200</v>
      </c>
      <c r="D12" t="inlineStr">
        <is>
          <t>H</t>
        </is>
      </c>
      <c r="E12" t="inlineStr">
        <is>
          <t>K</t>
        </is>
      </c>
      <c r="F12" t="inlineStr">
        <is>
          <t>L</t>
        </is>
      </c>
      <c r="G12" t="inlineStr">
        <is>
          <t>C</t>
        </is>
      </c>
      <c r="H12" t="inlineStr">
        <is>
          <t>D</t>
        </is>
      </c>
      <c r="I12" t="inlineStr">
        <is>
          <t>E</t>
        </is>
      </c>
      <c r="J12" t="inlineStr">
        <is>
          <t>G</t>
        </is>
      </c>
    </row>
    <row r="13">
      <c r="A13" t="inlineStr">
        <is>
          <t>3,201–10,000</t>
        </is>
      </c>
      <c r="B13" t="n">
        <v>3201</v>
      </c>
      <c r="C13" t="n">
        <v>10000</v>
      </c>
      <c r="D13" t="inlineStr">
        <is>
          <t>J</t>
        </is>
      </c>
      <c r="E13" t="inlineStr">
        <is>
          <t>L</t>
        </is>
      </c>
      <c r="F13" t="inlineStr">
        <is>
          <t>M</t>
        </is>
      </c>
      <c r="G13" t="inlineStr">
        <is>
          <t>C</t>
        </is>
      </c>
      <c r="H13" t="inlineStr">
        <is>
          <t>D</t>
        </is>
      </c>
      <c r="I13" t="inlineStr">
        <is>
          <t>F</t>
        </is>
      </c>
      <c r="J13" t="inlineStr">
        <is>
          <t>G</t>
        </is>
      </c>
    </row>
    <row r="14">
      <c r="A14" t="inlineStr">
        <is>
          <t>10,001–35,000</t>
        </is>
      </c>
      <c r="B14" t="n">
        <v>10001</v>
      </c>
      <c r="C14" t="n">
        <v>35000</v>
      </c>
      <c r="D14" t="inlineStr">
        <is>
          <t>K</t>
        </is>
      </c>
      <c r="E14" t="inlineStr">
        <is>
          <t>M</t>
        </is>
      </c>
      <c r="F14" t="inlineStr">
        <is>
          <t>N</t>
        </is>
      </c>
      <c r="G14" t="inlineStr">
        <is>
          <t>C</t>
        </is>
      </c>
      <c r="H14" t="inlineStr">
        <is>
          <t>D</t>
        </is>
      </c>
      <c r="I14" t="inlineStr">
        <is>
          <t>F</t>
        </is>
      </c>
      <c r="J14" t="inlineStr">
        <is>
          <t>H</t>
        </is>
      </c>
    </row>
    <row r="15">
      <c r="A15" t="inlineStr">
        <is>
          <t>35,001–150,000</t>
        </is>
      </c>
      <c r="B15" t="n">
        <v>35001</v>
      </c>
      <c r="C15" t="n">
        <v>150000</v>
      </c>
      <c r="D15" t="inlineStr">
        <is>
          <t>L</t>
        </is>
      </c>
      <c r="E15" t="inlineStr">
        <is>
          <t>N</t>
        </is>
      </c>
      <c r="F15" t="inlineStr">
        <is>
          <t>P</t>
        </is>
      </c>
      <c r="G15" t="inlineStr">
        <is>
          <t>D</t>
        </is>
      </c>
      <c r="H15" t="inlineStr">
        <is>
          <t>E</t>
        </is>
      </c>
      <c r="I15" t="inlineStr">
        <is>
          <t>G</t>
        </is>
      </c>
      <c r="J15" t="inlineStr">
        <is>
          <t>J</t>
        </is>
      </c>
    </row>
    <row r="16">
      <c r="A16" t="inlineStr">
        <is>
          <t>150,001–500,000</t>
        </is>
      </c>
      <c r="B16" t="n">
        <v>150001</v>
      </c>
      <c r="C16" t="n">
        <v>500000</v>
      </c>
      <c r="D16" t="inlineStr">
        <is>
          <t>M</t>
        </is>
      </c>
      <c r="E16" t="inlineStr">
        <is>
          <t>P</t>
        </is>
      </c>
      <c r="F16" t="inlineStr">
        <is>
          <t>Q</t>
        </is>
      </c>
      <c r="G16" t="inlineStr">
        <is>
          <t>D</t>
        </is>
      </c>
      <c r="H16" t="inlineStr">
        <is>
          <t>E</t>
        </is>
      </c>
      <c r="I16" t="inlineStr">
        <is>
          <t>G</t>
        </is>
      </c>
      <c r="J16" t="inlineStr">
        <is>
          <t>J</t>
        </is>
      </c>
    </row>
    <row r="17">
      <c r="A17" t="inlineStr">
        <is>
          <t>500,001+</t>
        </is>
      </c>
      <c r="B17" t="n">
        <v>500001</v>
      </c>
      <c r="C17" t="n">
        <v>1000000000</v>
      </c>
      <c r="D17" t="inlineStr">
        <is>
          <t>N</t>
        </is>
      </c>
      <c r="E17" t="inlineStr">
        <is>
          <t>Q</t>
        </is>
      </c>
      <c r="F17" t="inlineStr">
        <is>
          <t>R</t>
        </is>
      </c>
      <c r="G17" t="inlineStr">
        <is>
          <t>D</t>
        </is>
      </c>
      <c r="H17" t="inlineStr">
        <is>
          <t>E</t>
        </is>
      </c>
      <c r="I17" t="inlineStr">
        <is>
          <t>H</t>
        </is>
      </c>
      <c r="J17" t="inlineStr">
        <is>
          <t>K</t>
        </is>
      </c>
    </row>
  </sheetData>
  <mergeCells count="1">
    <mergeCell ref="A1:J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 ht="28" customHeight="1">
      <c r="A1" s="9" t="inlineStr">
        <is>
          <t>表B：1回抜取計画（通常検査、AcとRe、矢印は計画検索表で自動処理）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>
      <c r="A2" s="60" t="inlineStr">
        <is>
          <t>コード文字</t>
        </is>
      </c>
      <c r="B2" s="60" t="inlineStr">
        <is>
          <t>サンプル数</t>
        </is>
      </c>
      <c r="C2" s="60" t="inlineStr">
        <is>
          <t>0.065</t>
        </is>
      </c>
      <c r="D2" s="60" t="inlineStr">
        <is>
          <t>0.10</t>
        </is>
      </c>
      <c r="E2" s="60" t="inlineStr">
        <is>
          <t>0.15</t>
        </is>
      </c>
      <c r="F2" s="60" t="inlineStr">
        <is>
          <t>0.25</t>
        </is>
      </c>
      <c r="G2" s="60" t="inlineStr">
        <is>
          <t>0.40</t>
        </is>
      </c>
      <c r="H2" s="60" t="inlineStr">
        <is>
          <t>0.65</t>
        </is>
      </c>
      <c r="I2" s="60" t="inlineStr">
        <is>
          <t>1.0</t>
        </is>
      </c>
      <c r="J2" s="60" t="inlineStr">
        <is>
          <t>1.5</t>
        </is>
      </c>
      <c r="K2" s="60" t="inlineStr">
        <is>
          <t>2.5</t>
        </is>
      </c>
      <c r="L2" s="60" t="inlineStr">
        <is>
          <t>4.0</t>
        </is>
      </c>
      <c r="M2" s="60" t="inlineStr">
        <is>
          <t>6.5</t>
        </is>
      </c>
    </row>
    <row r="3">
      <c r="A3" t="inlineStr">
        <is>
          <t>A</t>
        </is>
      </c>
      <c r="B3" t="n">
        <v>2</v>
      </c>
      <c r="C3" s="83" t="inlineStr">
        <is>
          <t>↓</t>
        </is>
      </c>
      <c r="D3" s="83" t="inlineStr">
        <is>
          <t>↓</t>
        </is>
      </c>
      <c r="E3" s="83" t="inlineStr">
        <is>
          <t>↓</t>
        </is>
      </c>
      <c r="F3" s="83" t="inlineStr">
        <is>
          <t>↓</t>
        </is>
      </c>
      <c r="G3" s="83" t="inlineStr">
        <is>
          <t>↓</t>
        </is>
      </c>
      <c r="H3" s="83" t="inlineStr">
        <is>
          <t>↓</t>
        </is>
      </c>
      <c r="I3" s="83" t="inlineStr">
        <is>
          <t>↓</t>
        </is>
      </c>
      <c r="J3" s="83" t="inlineStr">
        <is>
          <t>↓</t>
        </is>
      </c>
      <c r="K3" s="83" t="inlineStr">
        <is>
          <t>↓</t>
        </is>
      </c>
      <c r="L3" s="83" t="inlineStr">
        <is>
          <t>↓</t>
        </is>
      </c>
      <c r="M3" s="83" t="inlineStr">
        <is>
          <t>0/1</t>
        </is>
      </c>
    </row>
    <row r="4">
      <c r="A4" t="inlineStr">
        <is>
          <t>B</t>
        </is>
      </c>
      <c r="B4" t="n">
        <v>3</v>
      </c>
      <c r="C4" s="83" t="inlineStr">
        <is>
          <t>↓</t>
        </is>
      </c>
      <c r="D4" s="83" t="inlineStr">
        <is>
          <t>↓</t>
        </is>
      </c>
      <c r="E4" s="83" t="inlineStr">
        <is>
          <t>↓</t>
        </is>
      </c>
      <c r="F4" s="83" t="inlineStr">
        <is>
          <t>↓</t>
        </is>
      </c>
      <c r="G4" s="83" t="inlineStr">
        <is>
          <t>↓</t>
        </is>
      </c>
      <c r="H4" s="83" t="inlineStr">
        <is>
          <t>↓</t>
        </is>
      </c>
      <c r="I4" s="83" t="inlineStr">
        <is>
          <t>↓</t>
        </is>
      </c>
      <c r="J4" s="83" t="inlineStr">
        <is>
          <t>↓</t>
        </is>
      </c>
      <c r="K4" s="83" t="inlineStr">
        <is>
          <t>↓</t>
        </is>
      </c>
      <c r="L4" s="83" t="inlineStr">
        <is>
          <t>0/1</t>
        </is>
      </c>
      <c r="M4" s="83" t="inlineStr">
        <is>
          <t>↑</t>
        </is>
      </c>
    </row>
    <row r="5">
      <c r="A5" t="inlineStr">
        <is>
          <t>C</t>
        </is>
      </c>
      <c r="B5" t="n">
        <v>5</v>
      </c>
      <c r="C5" s="83" t="inlineStr">
        <is>
          <t>↓</t>
        </is>
      </c>
      <c r="D5" s="83" t="inlineStr">
        <is>
          <t>↓</t>
        </is>
      </c>
      <c r="E5" s="83" t="inlineStr">
        <is>
          <t>↓</t>
        </is>
      </c>
      <c r="F5" s="83" t="inlineStr">
        <is>
          <t>↓</t>
        </is>
      </c>
      <c r="G5" s="83" t="inlineStr">
        <is>
          <t>↓</t>
        </is>
      </c>
      <c r="H5" s="83" t="inlineStr">
        <is>
          <t>↓</t>
        </is>
      </c>
      <c r="I5" s="83" t="inlineStr">
        <is>
          <t>↓</t>
        </is>
      </c>
      <c r="J5" s="83" t="inlineStr">
        <is>
          <t>↓</t>
        </is>
      </c>
      <c r="K5" s="83" t="inlineStr">
        <is>
          <t>0/1</t>
        </is>
      </c>
      <c r="L5" s="83" t="inlineStr">
        <is>
          <t>↑</t>
        </is>
      </c>
      <c r="M5" s="83" t="inlineStr">
        <is>
          <t>↓</t>
        </is>
      </c>
    </row>
    <row r="6">
      <c r="A6" t="inlineStr">
        <is>
          <t>D</t>
        </is>
      </c>
      <c r="B6" t="n">
        <v>8</v>
      </c>
      <c r="C6" s="83" t="inlineStr">
        <is>
          <t>↓</t>
        </is>
      </c>
      <c r="D6" s="83" t="inlineStr">
        <is>
          <t>↓</t>
        </is>
      </c>
      <c r="E6" s="83" t="inlineStr">
        <is>
          <t>↓</t>
        </is>
      </c>
      <c r="F6" s="83" t="inlineStr">
        <is>
          <t>↓</t>
        </is>
      </c>
      <c r="G6" s="83" t="inlineStr">
        <is>
          <t>↓</t>
        </is>
      </c>
      <c r="H6" s="83" t="inlineStr">
        <is>
          <t>↓</t>
        </is>
      </c>
      <c r="I6" s="83" t="inlineStr">
        <is>
          <t>↓</t>
        </is>
      </c>
      <c r="J6" s="83" t="inlineStr">
        <is>
          <t>0/1</t>
        </is>
      </c>
      <c r="K6" s="83" t="inlineStr">
        <is>
          <t>↑</t>
        </is>
      </c>
      <c r="L6" s="83" t="inlineStr">
        <is>
          <t>↓</t>
        </is>
      </c>
      <c r="M6" s="83" t="inlineStr">
        <is>
          <t>1/2</t>
        </is>
      </c>
    </row>
    <row r="7">
      <c r="A7" t="inlineStr">
        <is>
          <t>E</t>
        </is>
      </c>
      <c r="B7" t="n">
        <v>13</v>
      </c>
      <c r="C7" s="83" t="inlineStr">
        <is>
          <t>↓</t>
        </is>
      </c>
      <c r="D7" s="83" t="inlineStr">
        <is>
          <t>↓</t>
        </is>
      </c>
      <c r="E7" s="83" t="inlineStr">
        <is>
          <t>↓</t>
        </is>
      </c>
      <c r="F7" s="83" t="inlineStr">
        <is>
          <t>↓</t>
        </is>
      </c>
      <c r="G7" s="83" t="inlineStr">
        <is>
          <t>↓</t>
        </is>
      </c>
      <c r="H7" s="83" t="inlineStr">
        <is>
          <t>↓</t>
        </is>
      </c>
      <c r="I7" s="83" t="inlineStr">
        <is>
          <t>0/1</t>
        </is>
      </c>
      <c r="J7" s="83" t="inlineStr">
        <is>
          <t>↑</t>
        </is>
      </c>
      <c r="K7" s="83" t="inlineStr">
        <is>
          <t>↓</t>
        </is>
      </c>
      <c r="L7" s="83" t="inlineStr">
        <is>
          <t>1/2</t>
        </is>
      </c>
      <c r="M7" s="83" t="inlineStr">
        <is>
          <t>2/3</t>
        </is>
      </c>
    </row>
    <row r="8">
      <c r="A8" t="inlineStr">
        <is>
          <t>F</t>
        </is>
      </c>
      <c r="B8" t="n">
        <v>20</v>
      </c>
      <c r="C8" s="83" t="inlineStr">
        <is>
          <t>↓</t>
        </is>
      </c>
      <c r="D8" s="83" t="inlineStr">
        <is>
          <t>↓</t>
        </is>
      </c>
      <c r="E8" s="83" t="inlineStr">
        <is>
          <t>↓</t>
        </is>
      </c>
      <c r="F8" s="83" t="inlineStr">
        <is>
          <t>↓</t>
        </is>
      </c>
      <c r="G8" s="83" t="inlineStr">
        <is>
          <t>↓</t>
        </is>
      </c>
      <c r="H8" s="83" t="inlineStr">
        <is>
          <t>0/1</t>
        </is>
      </c>
      <c r="I8" s="83" t="inlineStr">
        <is>
          <t>↑</t>
        </is>
      </c>
      <c r="J8" s="83" t="inlineStr">
        <is>
          <t>↓</t>
        </is>
      </c>
      <c r="K8" s="83" t="inlineStr">
        <is>
          <t>1/2</t>
        </is>
      </c>
      <c r="L8" s="83" t="inlineStr">
        <is>
          <t>2/3</t>
        </is>
      </c>
      <c r="M8" s="83" t="inlineStr">
        <is>
          <t>3/4</t>
        </is>
      </c>
    </row>
    <row r="9">
      <c r="A9" t="inlineStr">
        <is>
          <t>G</t>
        </is>
      </c>
      <c r="B9" t="n">
        <v>32</v>
      </c>
      <c r="C9" s="83" t="inlineStr">
        <is>
          <t>↓</t>
        </is>
      </c>
      <c r="D9" s="83" t="inlineStr">
        <is>
          <t>↓</t>
        </is>
      </c>
      <c r="E9" s="83" t="inlineStr">
        <is>
          <t>↓</t>
        </is>
      </c>
      <c r="F9" s="83" t="inlineStr">
        <is>
          <t>↓</t>
        </is>
      </c>
      <c r="G9" s="83" t="inlineStr">
        <is>
          <t>0/1</t>
        </is>
      </c>
      <c r="H9" s="83" t="inlineStr">
        <is>
          <t>↑</t>
        </is>
      </c>
      <c r="I9" s="83" t="inlineStr">
        <is>
          <t>↓</t>
        </is>
      </c>
      <c r="J9" s="83" t="inlineStr">
        <is>
          <t>1/2</t>
        </is>
      </c>
      <c r="K9" s="83" t="inlineStr">
        <is>
          <t>2/3</t>
        </is>
      </c>
      <c r="L9" s="83" t="inlineStr">
        <is>
          <t>3/4</t>
        </is>
      </c>
      <c r="M9" s="83" t="inlineStr">
        <is>
          <t>5/6</t>
        </is>
      </c>
    </row>
    <row r="10">
      <c r="A10" t="inlineStr">
        <is>
          <t>H</t>
        </is>
      </c>
      <c r="B10" t="n">
        <v>50</v>
      </c>
      <c r="C10" s="83" t="inlineStr">
        <is>
          <t>↓</t>
        </is>
      </c>
      <c r="D10" s="83" t="inlineStr">
        <is>
          <t>↓</t>
        </is>
      </c>
      <c r="E10" s="83" t="inlineStr">
        <is>
          <t>↓</t>
        </is>
      </c>
      <c r="F10" s="83" t="inlineStr">
        <is>
          <t>0/1</t>
        </is>
      </c>
      <c r="G10" s="83" t="inlineStr">
        <is>
          <t>↑</t>
        </is>
      </c>
      <c r="H10" s="83" t="inlineStr">
        <is>
          <t>↓</t>
        </is>
      </c>
      <c r="I10" s="83" t="inlineStr">
        <is>
          <t>1/2</t>
        </is>
      </c>
      <c r="J10" s="83" t="inlineStr">
        <is>
          <t>2/3</t>
        </is>
      </c>
      <c r="K10" s="83" t="inlineStr">
        <is>
          <t>3/4</t>
        </is>
      </c>
      <c r="L10" s="83" t="inlineStr">
        <is>
          <t>5/6</t>
        </is>
      </c>
      <c r="M10" s="83" t="inlineStr">
        <is>
          <t>7/8</t>
        </is>
      </c>
    </row>
    <row r="11">
      <c r="A11" t="inlineStr">
        <is>
          <t>J</t>
        </is>
      </c>
      <c r="B11" t="n">
        <v>80</v>
      </c>
      <c r="C11" s="83" t="inlineStr">
        <is>
          <t>↓</t>
        </is>
      </c>
      <c r="D11" s="83" t="inlineStr">
        <is>
          <t>↓</t>
        </is>
      </c>
      <c r="E11" s="83" t="inlineStr">
        <is>
          <t>0/1</t>
        </is>
      </c>
      <c r="F11" s="83" t="inlineStr">
        <is>
          <t>↑</t>
        </is>
      </c>
      <c r="G11" s="83" t="inlineStr">
        <is>
          <t>↓</t>
        </is>
      </c>
      <c r="H11" s="83" t="inlineStr">
        <is>
          <t>1/2</t>
        </is>
      </c>
      <c r="I11" s="83" t="inlineStr">
        <is>
          <t>2/3</t>
        </is>
      </c>
      <c r="J11" s="83" t="inlineStr">
        <is>
          <t>3/4</t>
        </is>
      </c>
      <c r="K11" s="83" t="inlineStr">
        <is>
          <t>5/6</t>
        </is>
      </c>
      <c r="L11" s="83" t="inlineStr">
        <is>
          <t>7/8</t>
        </is>
      </c>
      <c r="M11" s="83" t="inlineStr">
        <is>
          <t>10/11</t>
        </is>
      </c>
    </row>
    <row r="12">
      <c r="A12" t="inlineStr">
        <is>
          <t>K</t>
        </is>
      </c>
      <c r="B12" t="n">
        <v>125</v>
      </c>
      <c r="C12" s="83" t="inlineStr">
        <is>
          <t>↓</t>
        </is>
      </c>
      <c r="D12" s="83" t="inlineStr">
        <is>
          <t>0/1</t>
        </is>
      </c>
      <c r="E12" s="83" t="inlineStr">
        <is>
          <t>↑</t>
        </is>
      </c>
      <c r="F12" s="83" t="inlineStr">
        <is>
          <t>↓</t>
        </is>
      </c>
      <c r="G12" s="83" t="inlineStr">
        <is>
          <t>1/2</t>
        </is>
      </c>
      <c r="H12" s="83" t="inlineStr">
        <is>
          <t>2/3</t>
        </is>
      </c>
      <c r="I12" s="83" t="inlineStr">
        <is>
          <t>3/4</t>
        </is>
      </c>
      <c r="J12" s="83" t="inlineStr">
        <is>
          <t>5/6</t>
        </is>
      </c>
      <c r="K12" s="83" t="inlineStr">
        <is>
          <t>7/8</t>
        </is>
      </c>
      <c r="L12" s="83" t="inlineStr">
        <is>
          <t>10/11</t>
        </is>
      </c>
      <c r="M12" s="83" t="inlineStr">
        <is>
          <t>14/15</t>
        </is>
      </c>
    </row>
    <row r="13">
      <c r="A13" t="inlineStr">
        <is>
          <t>L</t>
        </is>
      </c>
      <c r="B13" t="n">
        <v>200</v>
      </c>
      <c r="C13" s="83" t="inlineStr">
        <is>
          <t>0/1</t>
        </is>
      </c>
      <c r="D13" s="83" t="inlineStr">
        <is>
          <t>↑</t>
        </is>
      </c>
      <c r="E13" s="83" t="inlineStr">
        <is>
          <t>↓</t>
        </is>
      </c>
      <c r="F13" s="83" t="inlineStr">
        <is>
          <t>1/2</t>
        </is>
      </c>
      <c r="G13" s="83" t="inlineStr">
        <is>
          <t>2/3</t>
        </is>
      </c>
      <c r="H13" s="83" t="inlineStr">
        <is>
          <t>3/4</t>
        </is>
      </c>
      <c r="I13" s="83" t="inlineStr">
        <is>
          <t>5/6</t>
        </is>
      </c>
      <c r="J13" s="83" t="inlineStr">
        <is>
          <t>7/8</t>
        </is>
      </c>
      <c r="K13" s="83" t="inlineStr">
        <is>
          <t>10/11</t>
        </is>
      </c>
      <c r="L13" s="83" t="inlineStr">
        <is>
          <t>14/15</t>
        </is>
      </c>
      <c r="M13" s="83" t="inlineStr">
        <is>
          <t>21/22</t>
        </is>
      </c>
    </row>
    <row r="14">
      <c r="A14" t="inlineStr">
        <is>
          <t>M</t>
        </is>
      </c>
      <c r="B14" t="n">
        <v>315</v>
      </c>
      <c r="C14" s="83" t="inlineStr">
        <is>
          <t>↑</t>
        </is>
      </c>
      <c r="D14" s="83" t="inlineStr">
        <is>
          <t>↓</t>
        </is>
      </c>
      <c r="E14" s="83" t="inlineStr">
        <is>
          <t>1/2</t>
        </is>
      </c>
      <c r="F14" s="83" t="inlineStr">
        <is>
          <t>2/3</t>
        </is>
      </c>
      <c r="G14" s="83" t="inlineStr">
        <is>
          <t>3/4</t>
        </is>
      </c>
      <c r="H14" s="83" t="inlineStr">
        <is>
          <t>5/6</t>
        </is>
      </c>
      <c r="I14" s="83" t="inlineStr">
        <is>
          <t>7/8</t>
        </is>
      </c>
      <c r="J14" s="83" t="inlineStr">
        <is>
          <t>10/11</t>
        </is>
      </c>
      <c r="K14" s="83" t="inlineStr">
        <is>
          <t>14/15</t>
        </is>
      </c>
      <c r="L14" s="83" t="inlineStr">
        <is>
          <t>21/22</t>
        </is>
      </c>
      <c r="M14" s="83" t="inlineStr">
        <is>
          <t>↑</t>
        </is>
      </c>
    </row>
    <row r="15">
      <c r="A15" t="inlineStr">
        <is>
          <t>N</t>
        </is>
      </c>
      <c r="B15" t="n">
        <v>500</v>
      </c>
      <c r="C15" s="83" t="inlineStr">
        <is>
          <t>↓</t>
        </is>
      </c>
      <c r="D15" s="83" t="inlineStr">
        <is>
          <t>1/2</t>
        </is>
      </c>
      <c r="E15" s="83" t="inlineStr">
        <is>
          <t>2/3</t>
        </is>
      </c>
      <c r="F15" s="83" t="inlineStr">
        <is>
          <t>3/4</t>
        </is>
      </c>
      <c r="G15" s="83" t="inlineStr">
        <is>
          <t>5/6</t>
        </is>
      </c>
      <c r="H15" s="83" t="inlineStr">
        <is>
          <t>7/8</t>
        </is>
      </c>
      <c r="I15" s="83" t="inlineStr">
        <is>
          <t>10/11</t>
        </is>
      </c>
      <c r="J15" s="83" t="inlineStr">
        <is>
          <t>14/15</t>
        </is>
      </c>
      <c r="K15" s="83" t="inlineStr">
        <is>
          <t>21/22</t>
        </is>
      </c>
      <c r="L15" s="83" t="inlineStr">
        <is>
          <t>↑</t>
        </is>
      </c>
      <c r="M15" s="83" t="inlineStr">
        <is>
          <t>↑</t>
        </is>
      </c>
    </row>
    <row r="16">
      <c r="A16" t="inlineStr">
        <is>
          <t>P</t>
        </is>
      </c>
      <c r="B16" t="n">
        <v>800</v>
      </c>
      <c r="C16" s="83" t="inlineStr">
        <is>
          <t>1/2</t>
        </is>
      </c>
      <c r="D16" s="83" t="inlineStr">
        <is>
          <t>2/3</t>
        </is>
      </c>
      <c r="E16" s="83" t="inlineStr">
        <is>
          <t>3/4</t>
        </is>
      </c>
      <c r="F16" s="83" t="inlineStr">
        <is>
          <t>5/6</t>
        </is>
      </c>
      <c r="G16" s="83" t="inlineStr">
        <is>
          <t>7/8</t>
        </is>
      </c>
      <c r="H16" s="83" t="inlineStr">
        <is>
          <t>10/11</t>
        </is>
      </c>
      <c r="I16" s="83" t="inlineStr">
        <is>
          <t>14/15</t>
        </is>
      </c>
      <c r="J16" s="83" t="inlineStr">
        <is>
          <t>21/22</t>
        </is>
      </c>
      <c r="K16" s="83" t="inlineStr">
        <is>
          <t>↑</t>
        </is>
      </c>
      <c r="L16" s="83" t="inlineStr">
        <is>
          <t>↑</t>
        </is>
      </c>
      <c r="M16" s="83" t="inlineStr">
        <is>
          <t>↑</t>
        </is>
      </c>
    </row>
    <row r="17">
      <c r="A17" t="inlineStr">
        <is>
          <t>Q</t>
        </is>
      </c>
      <c r="B17" t="n">
        <v>1250</v>
      </c>
      <c r="C17" s="83" t="inlineStr">
        <is>
          <t>2/3</t>
        </is>
      </c>
      <c r="D17" s="83" t="inlineStr">
        <is>
          <t>3/4</t>
        </is>
      </c>
      <c r="E17" s="83" t="inlineStr">
        <is>
          <t>5/6</t>
        </is>
      </c>
      <c r="F17" s="83" t="inlineStr">
        <is>
          <t>7/8</t>
        </is>
      </c>
      <c r="G17" s="83" t="inlineStr">
        <is>
          <t>10/11</t>
        </is>
      </c>
      <c r="H17" s="83" t="inlineStr">
        <is>
          <t>14/15</t>
        </is>
      </c>
      <c r="I17" s="83" t="inlineStr">
        <is>
          <t>21/22</t>
        </is>
      </c>
      <c r="J17" s="83" t="inlineStr">
        <is>
          <t>↑</t>
        </is>
      </c>
      <c r="K17" s="83" t="inlineStr">
        <is>
          <t>↑</t>
        </is>
      </c>
      <c r="L17" s="83" t="inlineStr">
        <is>
          <t>↑</t>
        </is>
      </c>
      <c r="M17" s="83" t="inlineStr">
        <is>
          <t>↑</t>
        </is>
      </c>
    </row>
    <row r="18">
      <c r="A18" t="inlineStr">
        <is>
          <t>R</t>
        </is>
      </c>
      <c r="B18" t="n">
        <v>2000</v>
      </c>
      <c r="C18" s="83" t="inlineStr">
        <is>
          <t>3/4</t>
        </is>
      </c>
      <c r="D18" s="83" t="inlineStr">
        <is>
          <t>5/6</t>
        </is>
      </c>
      <c r="E18" s="83" t="inlineStr">
        <is>
          <t>7/8</t>
        </is>
      </c>
      <c r="F18" s="83" t="inlineStr">
        <is>
          <t>10/11</t>
        </is>
      </c>
      <c r="G18" s="83" t="inlineStr">
        <is>
          <t>14/15</t>
        </is>
      </c>
      <c r="H18" s="83" t="inlineStr">
        <is>
          <t>21/22</t>
        </is>
      </c>
      <c r="I18" s="83" t="inlineStr">
        <is>
          <t>↑</t>
        </is>
      </c>
      <c r="J18" s="83" t="inlineStr">
        <is>
          <t>↑</t>
        </is>
      </c>
      <c r="K18" s="83" t="inlineStr">
        <is>
          <t>↑</t>
        </is>
      </c>
      <c r="L18" s="83" t="inlineStr">
        <is>
          <t>↑</t>
        </is>
      </c>
      <c r="M18" s="83" t="inlineStr">
        <is>
          <t>↑</t>
        </is>
      </c>
    </row>
    <row r="19"/>
    <row r="20">
      <c r="A20" s="27" t="inlineStr">
        <is>
          <t>説明</t>
        </is>
      </c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</row>
    <row r="21">
      <c r="A21" s="51" t="inlineStr">
        <is>
          <t>Ac/Re</t>
        </is>
      </c>
      <c r="B21" s="51" t="inlineStr">
        <is>
          <t>10と11が表示される場合、Ac=10、Re=11を意味します。</t>
        </is>
      </c>
      <c r="C21" s="51" t="str"/>
      <c r="D21" s="51" t="str"/>
      <c r="E21" s="51" t="str"/>
      <c r="F21" s="51" t="str"/>
      <c r="G21" s="51" t="str"/>
      <c r="H21" s="51" t="str"/>
      <c r="I21" s="51" t="str"/>
      <c r="J21" s="51" t="str"/>
      <c r="K21" s="51" t="str"/>
      <c r="L21" s="51" t="str"/>
      <c r="M21" s="51" t="str"/>
    </row>
    <row r="22">
      <c r="A22" s="51" t="inlineStr">
        <is>
          <t>↑</t>
        </is>
      </c>
      <c r="B22" s="51" t="inlineStr">
        <is>
          <t>最初に見つかる上側の抜取計画を使い、サンプル数、Ac、Reも合わせて調整します。</t>
        </is>
      </c>
      <c r="C22" s="51" t="str"/>
      <c r="D22" s="51" t="str"/>
      <c r="E22" s="51" t="str"/>
      <c r="F22" s="51" t="str"/>
      <c r="G22" s="51" t="str"/>
      <c r="H22" s="51" t="str"/>
      <c r="I22" s="51" t="str"/>
      <c r="J22" s="51" t="str"/>
      <c r="K22" s="51" t="str"/>
      <c r="L22" s="51" t="str"/>
      <c r="M22" s="51" t="str"/>
    </row>
    <row r="23">
      <c r="A23" s="51" t="inlineStr">
        <is>
          <t>↓</t>
        </is>
      </c>
      <c r="B23" s="51" t="inlineStr">
        <is>
          <t>最初に見つかる下側の抜取計画を使います。計画サンプル数がロット数量以上の場合は100%検査を実施します。</t>
        </is>
      </c>
      <c r="C23" s="51" t="str"/>
      <c r="D23" s="51" t="str"/>
      <c r="E23" s="51" t="str"/>
      <c r="F23" s="51" t="str"/>
      <c r="G23" s="51" t="str"/>
      <c r="H23" s="51" t="str"/>
      <c r="I23" s="51" t="str"/>
      <c r="J23" s="51" t="str"/>
      <c r="K23" s="51" t="str"/>
      <c r="L23" s="51" t="str"/>
      <c r="M23" s="51" t="str"/>
    </row>
    <row r="24">
      <c r="A24" s="51" t="inlineStr">
        <is>
          <t>不可</t>
        </is>
      </c>
      <c r="B24" s="51" t="inlineStr">
        <is>
          <t>ゼロ許容のシナリオは、計算シートでAc=0、Re=1として扱います。</t>
        </is>
      </c>
      <c r="C24" s="51" t="str"/>
      <c r="D24" s="51" t="str"/>
      <c r="E24" s="51" t="str"/>
      <c r="F24" s="51" t="str"/>
      <c r="G24" s="51" t="str"/>
      <c r="H24" s="51" t="str"/>
      <c r="I24" s="51" t="str"/>
      <c r="J24" s="51" t="str"/>
      <c r="K24" s="51" t="str"/>
      <c r="L24" s="51" t="str"/>
      <c r="M24" s="51" t="str"/>
    </row>
  </sheetData>
  <mergeCells count="2">
    <mergeCell ref="A20:M20"/>
    <mergeCell ref="A1:M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78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30" customWidth="1" min="9" max="9"/>
  </cols>
  <sheetData>
    <row r="1" ht="28" customHeight="1">
      <c r="A1" s="9" t="inlineStr">
        <is>
          <t>自動検索明細：コード文字 + AQL → 適用コード文字、サンプル数、Ac、Re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60" t="inlineStr">
        <is>
          <t>検索キー</t>
        </is>
      </c>
      <c r="B2" s="60" t="inlineStr">
        <is>
          <t>元のコード文字</t>
        </is>
      </c>
      <c r="C2" s="60" t="inlineStr">
        <is>
          <t>AQL</t>
        </is>
      </c>
      <c r="D2" s="60" t="inlineStr">
        <is>
          <t>計画コード文字</t>
        </is>
      </c>
      <c r="E2" s="60" t="inlineStr">
        <is>
          <t>基準サンプル数</t>
        </is>
      </c>
      <c r="F2" s="60" t="inlineStr">
        <is>
          <t>計画サンプル数</t>
        </is>
      </c>
      <c r="G2" s="60" t="inlineStr">
        <is>
          <t>Ac</t>
        </is>
      </c>
      <c r="H2" s="60" t="inlineStr">
        <is>
          <t>Re</t>
        </is>
      </c>
      <c r="I2" s="60" t="inlineStr">
        <is>
          <t>ルール</t>
        </is>
      </c>
    </row>
    <row r="3">
      <c r="A3" t="inlineStr">
        <is>
          <t>A_0.065</t>
        </is>
      </c>
      <c r="B3" t="inlineStr">
        <is>
          <t>A</t>
        </is>
      </c>
      <c r="C3" t="inlineStr">
        <is>
          <t>0.065</t>
        </is>
      </c>
      <c r="D3" t="inlineStr">
        <is>
          <t>L</t>
        </is>
      </c>
      <c r="E3" t="n">
        <v>2</v>
      </c>
      <c r="F3" t="n">
        <v>200</v>
      </c>
      <c r="G3" t="n">
        <v>0</v>
      </c>
      <c r="H3" t="n">
        <v>1</v>
      </c>
      <c r="I3" t="inlineStr">
        <is>
          <t>下向き矢印：最初に見つかる下側計画を使用</t>
        </is>
      </c>
    </row>
    <row r="4">
      <c r="A4" t="inlineStr">
        <is>
          <t>A_0.1</t>
        </is>
      </c>
      <c r="B4" t="inlineStr">
        <is>
          <t>A</t>
        </is>
      </c>
      <c r="C4" t="inlineStr">
        <is>
          <t>0.10</t>
        </is>
      </c>
      <c r="D4" t="inlineStr">
        <is>
          <t>K</t>
        </is>
      </c>
      <c r="E4" t="n">
        <v>2</v>
      </c>
      <c r="F4" t="n">
        <v>125</v>
      </c>
      <c r="G4" t="n">
        <v>0</v>
      </c>
      <c r="H4" t="n">
        <v>1</v>
      </c>
      <c r="I4" t="inlineStr">
        <is>
          <t>下向き矢印：最初に見つかる下側計画を使用</t>
        </is>
      </c>
    </row>
    <row r="5">
      <c r="A5" t="inlineStr">
        <is>
          <t>A_0.15</t>
        </is>
      </c>
      <c r="B5" t="inlineStr">
        <is>
          <t>A</t>
        </is>
      </c>
      <c r="C5" t="inlineStr">
        <is>
          <t>0.15</t>
        </is>
      </c>
      <c r="D5" t="inlineStr">
        <is>
          <t>J</t>
        </is>
      </c>
      <c r="E5" t="n">
        <v>2</v>
      </c>
      <c r="F5" t="n">
        <v>80</v>
      </c>
      <c r="G5" t="n">
        <v>0</v>
      </c>
      <c r="H5" t="n">
        <v>1</v>
      </c>
      <c r="I5" t="inlineStr">
        <is>
          <t>下向き矢印：最初に見つかる下側計画を使用</t>
        </is>
      </c>
    </row>
    <row r="6">
      <c r="A6" t="inlineStr">
        <is>
          <t>A_0.25</t>
        </is>
      </c>
      <c r="B6" t="inlineStr">
        <is>
          <t>A</t>
        </is>
      </c>
      <c r="C6" t="inlineStr">
        <is>
          <t>0.25</t>
        </is>
      </c>
      <c r="D6" t="inlineStr">
        <is>
          <t>H</t>
        </is>
      </c>
      <c r="E6" t="n">
        <v>2</v>
      </c>
      <c r="F6" t="n">
        <v>50</v>
      </c>
      <c r="G6" t="n">
        <v>0</v>
      </c>
      <c r="H6" t="n">
        <v>1</v>
      </c>
      <c r="I6" t="inlineStr">
        <is>
          <t>下向き矢印：最初に見つかる下側計画を使用</t>
        </is>
      </c>
    </row>
    <row r="7">
      <c r="A7" t="inlineStr">
        <is>
          <t>A_0.4</t>
        </is>
      </c>
      <c r="B7" t="inlineStr">
        <is>
          <t>A</t>
        </is>
      </c>
      <c r="C7" t="inlineStr">
        <is>
          <t>0.40</t>
        </is>
      </c>
      <c r="D7" t="inlineStr">
        <is>
          <t>G</t>
        </is>
      </c>
      <c r="E7" t="n">
        <v>2</v>
      </c>
      <c r="F7" t="n">
        <v>32</v>
      </c>
      <c r="G7" t="n">
        <v>0</v>
      </c>
      <c r="H7" t="n">
        <v>1</v>
      </c>
      <c r="I7" t="inlineStr">
        <is>
          <t>下向き矢印：最初に見つかる下側計画を使用</t>
        </is>
      </c>
    </row>
    <row r="8">
      <c r="A8" t="inlineStr">
        <is>
          <t>A_0.65</t>
        </is>
      </c>
      <c r="B8" t="inlineStr">
        <is>
          <t>A</t>
        </is>
      </c>
      <c r="C8" t="inlineStr">
        <is>
          <t>0.65</t>
        </is>
      </c>
      <c r="D8" t="inlineStr">
        <is>
          <t>F</t>
        </is>
      </c>
      <c r="E8" t="n">
        <v>2</v>
      </c>
      <c r="F8" t="n">
        <v>20</v>
      </c>
      <c r="G8" t="n">
        <v>0</v>
      </c>
      <c r="H8" t="n">
        <v>1</v>
      </c>
      <c r="I8" t="inlineStr">
        <is>
          <t>下向き矢印：最初に見つかる下側計画を使用</t>
        </is>
      </c>
    </row>
    <row r="9">
      <c r="A9" t="inlineStr">
        <is>
          <t>A_1</t>
        </is>
      </c>
      <c r="B9" t="inlineStr">
        <is>
          <t>A</t>
        </is>
      </c>
      <c r="C9" t="inlineStr">
        <is>
          <t>1.0</t>
        </is>
      </c>
      <c r="D9" t="inlineStr">
        <is>
          <t>E</t>
        </is>
      </c>
      <c r="E9" t="n">
        <v>2</v>
      </c>
      <c r="F9" t="n">
        <v>13</v>
      </c>
      <c r="G9" t="n">
        <v>0</v>
      </c>
      <c r="H9" t="n">
        <v>1</v>
      </c>
      <c r="I9" t="inlineStr">
        <is>
          <t>下向き矢印：最初に見つかる下側計画を使用</t>
        </is>
      </c>
    </row>
    <row r="10">
      <c r="A10" t="inlineStr">
        <is>
          <t>A_1.5</t>
        </is>
      </c>
      <c r="B10" t="inlineStr">
        <is>
          <t>A</t>
        </is>
      </c>
      <c r="C10" t="inlineStr">
        <is>
          <t>1.5</t>
        </is>
      </c>
      <c r="D10" t="inlineStr">
        <is>
          <t>D</t>
        </is>
      </c>
      <c r="E10" t="n">
        <v>2</v>
      </c>
      <c r="F10" t="n">
        <v>8</v>
      </c>
      <c r="G10" t="n">
        <v>0</v>
      </c>
      <c r="H10" t="n">
        <v>1</v>
      </c>
      <c r="I10" t="inlineStr">
        <is>
          <t>下向き矢印：最初に見つかる下側計画を使用</t>
        </is>
      </c>
    </row>
    <row r="11">
      <c r="A11" t="inlineStr">
        <is>
          <t>A_2.5</t>
        </is>
      </c>
      <c r="B11" t="inlineStr">
        <is>
          <t>A</t>
        </is>
      </c>
      <c r="C11" t="inlineStr">
        <is>
          <t>2.5</t>
        </is>
      </c>
      <c r="D11" t="inlineStr">
        <is>
          <t>C</t>
        </is>
      </c>
      <c r="E11" t="n">
        <v>2</v>
      </c>
      <c r="F11" t="n">
        <v>5</v>
      </c>
      <c r="G11" t="n">
        <v>0</v>
      </c>
      <c r="H11" t="n">
        <v>1</v>
      </c>
      <c r="I11" t="inlineStr">
        <is>
          <t>下向き矢印：最初に見つかる下側計画を使用</t>
        </is>
      </c>
    </row>
    <row r="12">
      <c r="A12" t="inlineStr">
        <is>
          <t>A_4</t>
        </is>
      </c>
      <c r="B12" t="inlineStr">
        <is>
          <t>A</t>
        </is>
      </c>
      <c r="C12" t="inlineStr">
        <is>
          <t>4.0</t>
        </is>
      </c>
      <c r="D12" t="inlineStr">
        <is>
          <t>B</t>
        </is>
      </c>
      <c r="E12" t="n">
        <v>2</v>
      </c>
      <c r="F12" t="n">
        <v>3</v>
      </c>
      <c r="G12" t="n">
        <v>0</v>
      </c>
      <c r="H12" t="n">
        <v>1</v>
      </c>
      <c r="I12" t="inlineStr">
        <is>
          <t>下向き矢印：最初に見つかる下側計画を使用</t>
        </is>
      </c>
    </row>
    <row r="13">
      <c r="A13" t="inlineStr">
        <is>
          <t>A_6.5</t>
        </is>
      </c>
      <c r="B13" t="inlineStr">
        <is>
          <t>A</t>
        </is>
      </c>
      <c r="C13" t="inlineStr">
        <is>
          <t>6.5</t>
        </is>
      </c>
      <c r="D13" t="inlineStr">
        <is>
          <t>A</t>
        </is>
      </c>
      <c r="E13" t="n">
        <v>2</v>
      </c>
      <c r="F13" t="n">
        <v>2</v>
      </c>
      <c r="G13" t="n">
        <v>0</v>
      </c>
      <c r="H13" t="n">
        <v>1</v>
      </c>
      <c r="I13" t="inlineStr">
        <is>
          <t>表の値を直接使用</t>
        </is>
      </c>
    </row>
    <row r="14">
      <c r="A14" t="inlineStr">
        <is>
          <t>B_0.065</t>
        </is>
      </c>
      <c r="B14" t="inlineStr">
        <is>
          <t>B</t>
        </is>
      </c>
      <c r="C14" t="inlineStr">
        <is>
          <t>0.065</t>
        </is>
      </c>
      <c r="D14" t="inlineStr">
        <is>
          <t>L</t>
        </is>
      </c>
      <c r="E14" t="n">
        <v>3</v>
      </c>
      <c r="F14" t="n">
        <v>200</v>
      </c>
      <c r="G14" t="n">
        <v>0</v>
      </c>
      <c r="H14" t="n">
        <v>1</v>
      </c>
      <c r="I14" t="inlineStr">
        <is>
          <t>下向き矢印：最初に見つかる下側計画を使用</t>
        </is>
      </c>
    </row>
    <row r="15">
      <c r="A15" t="inlineStr">
        <is>
          <t>B_0.1</t>
        </is>
      </c>
      <c r="B15" t="inlineStr">
        <is>
          <t>B</t>
        </is>
      </c>
      <c r="C15" t="inlineStr">
        <is>
          <t>0.10</t>
        </is>
      </c>
      <c r="D15" t="inlineStr">
        <is>
          <t>K</t>
        </is>
      </c>
      <c r="E15" t="n">
        <v>3</v>
      </c>
      <c r="F15" t="n">
        <v>125</v>
      </c>
      <c r="G15" t="n">
        <v>0</v>
      </c>
      <c r="H15" t="n">
        <v>1</v>
      </c>
      <c r="I15" t="inlineStr">
        <is>
          <t>下向き矢印：最初に見つかる下側計画を使用</t>
        </is>
      </c>
    </row>
    <row r="16">
      <c r="A16" t="inlineStr">
        <is>
          <t>B_0.15</t>
        </is>
      </c>
      <c r="B16" t="inlineStr">
        <is>
          <t>B</t>
        </is>
      </c>
      <c r="C16" t="inlineStr">
        <is>
          <t>0.15</t>
        </is>
      </c>
      <c r="D16" t="inlineStr">
        <is>
          <t>J</t>
        </is>
      </c>
      <c r="E16" t="n">
        <v>3</v>
      </c>
      <c r="F16" t="n">
        <v>80</v>
      </c>
      <c r="G16" t="n">
        <v>0</v>
      </c>
      <c r="H16" t="n">
        <v>1</v>
      </c>
      <c r="I16" t="inlineStr">
        <is>
          <t>下向き矢印：最初に見つかる下側計画を使用</t>
        </is>
      </c>
    </row>
    <row r="17">
      <c r="A17" t="inlineStr">
        <is>
          <t>B_0.25</t>
        </is>
      </c>
      <c r="B17" t="inlineStr">
        <is>
          <t>B</t>
        </is>
      </c>
      <c r="C17" t="inlineStr">
        <is>
          <t>0.25</t>
        </is>
      </c>
      <c r="D17" t="inlineStr">
        <is>
          <t>H</t>
        </is>
      </c>
      <c r="E17" t="n">
        <v>3</v>
      </c>
      <c r="F17" t="n">
        <v>50</v>
      </c>
      <c r="G17" t="n">
        <v>0</v>
      </c>
      <c r="H17" t="n">
        <v>1</v>
      </c>
      <c r="I17" t="inlineStr">
        <is>
          <t>下向き矢印：最初に見つかる下側計画を使用</t>
        </is>
      </c>
    </row>
    <row r="18">
      <c r="A18" t="inlineStr">
        <is>
          <t>B_0.4</t>
        </is>
      </c>
      <c r="B18" t="inlineStr">
        <is>
          <t>B</t>
        </is>
      </c>
      <c r="C18" t="inlineStr">
        <is>
          <t>0.40</t>
        </is>
      </c>
      <c r="D18" t="inlineStr">
        <is>
          <t>G</t>
        </is>
      </c>
      <c r="E18" t="n">
        <v>3</v>
      </c>
      <c r="F18" t="n">
        <v>32</v>
      </c>
      <c r="G18" t="n">
        <v>0</v>
      </c>
      <c r="H18" t="n">
        <v>1</v>
      </c>
      <c r="I18" t="inlineStr">
        <is>
          <t>下向き矢印：最初に見つかる下側計画を使用</t>
        </is>
      </c>
    </row>
    <row r="19">
      <c r="A19" t="inlineStr">
        <is>
          <t>B_0.65</t>
        </is>
      </c>
      <c r="B19" t="inlineStr">
        <is>
          <t>B</t>
        </is>
      </c>
      <c r="C19" t="inlineStr">
        <is>
          <t>0.65</t>
        </is>
      </c>
      <c r="D19" t="inlineStr">
        <is>
          <t>F</t>
        </is>
      </c>
      <c r="E19" t="n">
        <v>3</v>
      </c>
      <c r="F19" t="n">
        <v>20</v>
      </c>
      <c r="G19" t="n">
        <v>0</v>
      </c>
      <c r="H19" t="n">
        <v>1</v>
      </c>
      <c r="I19" t="inlineStr">
        <is>
          <t>下向き矢印：最初に見つかる下側計画を使用</t>
        </is>
      </c>
    </row>
    <row r="20">
      <c r="A20" t="inlineStr">
        <is>
          <t>B_1</t>
        </is>
      </c>
      <c r="B20" t="inlineStr">
        <is>
          <t>B</t>
        </is>
      </c>
      <c r="C20" t="inlineStr">
        <is>
          <t>1.0</t>
        </is>
      </c>
      <c r="D20" t="inlineStr">
        <is>
          <t>E</t>
        </is>
      </c>
      <c r="E20" t="n">
        <v>3</v>
      </c>
      <c r="F20" t="n">
        <v>13</v>
      </c>
      <c r="G20" t="n">
        <v>0</v>
      </c>
      <c r="H20" t="n">
        <v>1</v>
      </c>
      <c r="I20" t="inlineStr">
        <is>
          <t>下向き矢印：最初に見つかる下側計画を使用</t>
        </is>
      </c>
    </row>
    <row r="21">
      <c r="A21" t="inlineStr">
        <is>
          <t>B_1.5</t>
        </is>
      </c>
      <c r="B21" t="inlineStr">
        <is>
          <t>B</t>
        </is>
      </c>
      <c r="C21" t="inlineStr">
        <is>
          <t>1.5</t>
        </is>
      </c>
      <c r="D21" t="inlineStr">
        <is>
          <t>D</t>
        </is>
      </c>
      <c r="E21" t="n">
        <v>3</v>
      </c>
      <c r="F21" t="n">
        <v>8</v>
      </c>
      <c r="G21" t="n">
        <v>0</v>
      </c>
      <c r="H21" t="n">
        <v>1</v>
      </c>
      <c r="I21" t="inlineStr">
        <is>
          <t>下向き矢印：最初に見つかる下側計画を使用</t>
        </is>
      </c>
    </row>
    <row r="22">
      <c r="A22" t="inlineStr">
        <is>
          <t>B_2.5</t>
        </is>
      </c>
      <c r="B22" t="inlineStr">
        <is>
          <t>B</t>
        </is>
      </c>
      <c r="C22" t="inlineStr">
        <is>
          <t>2.5</t>
        </is>
      </c>
      <c r="D22" t="inlineStr">
        <is>
          <t>C</t>
        </is>
      </c>
      <c r="E22" t="n">
        <v>3</v>
      </c>
      <c r="F22" t="n">
        <v>5</v>
      </c>
      <c r="G22" t="n">
        <v>0</v>
      </c>
      <c r="H22" t="n">
        <v>1</v>
      </c>
      <c r="I22" t="inlineStr">
        <is>
          <t>下向き矢印：最初に見つかる下側計画を使用</t>
        </is>
      </c>
    </row>
    <row r="23">
      <c r="A23" t="inlineStr">
        <is>
          <t>B_4</t>
        </is>
      </c>
      <c r="B23" t="inlineStr">
        <is>
          <t>B</t>
        </is>
      </c>
      <c r="C23" t="inlineStr">
        <is>
          <t>4.0</t>
        </is>
      </c>
      <c r="D23" t="inlineStr">
        <is>
          <t>B</t>
        </is>
      </c>
      <c r="E23" t="n">
        <v>3</v>
      </c>
      <c r="F23" t="n">
        <v>3</v>
      </c>
      <c r="G23" t="n">
        <v>0</v>
      </c>
      <c r="H23" t="n">
        <v>1</v>
      </c>
      <c r="I23" t="inlineStr">
        <is>
          <t>表の値を直接使用</t>
        </is>
      </c>
    </row>
    <row r="24">
      <c r="A24" t="inlineStr">
        <is>
          <t>B_6.5</t>
        </is>
      </c>
      <c r="B24" t="inlineStr">
        <is>
          <t>B</t>
        </is>
      </c>
      <c r="C24" t="inlineStr">
        <is>
          <t>6.5</t>
        </is>
      </c>
      <c r="D24" t="inlineStr">
        <is>
          <t>A</t>
        </is>
      </c>
      <c r="E24" t="n">
        <v>3</v>
      </c>
      <c r="F24" t="n">
        <v>2</v>
      </c>
      <c r="G24" t="n">
        <v>0</v>
      </c>
      <c r="H24" t="n">
        <v>1</v>
      </c>
      <c r="I24" t="inlineStr">
        <is>
          <t>上向き矢印：最初に見つかる上側計画を使用</t>
        </is>
      </c>
    </row>
    <row r="25">
      <c r="A25" t="inlineStr">
        <is>
          <t>C_0.065</t>
        </is>
      </c>
      <c r="B25" t="inlineStr">
        <is>
          <t>C</t>
        </is>
      </c>
      <c r="C25" t="inlineStr">
        <is>
          <t>0.065</t>
        </is>
      </c>
      <c r="D25" t="inlineStr">
        <is>
          <t>L</t>
        </is>
      </c>
      <c r="E25" t="n">
        <v>5</v>
      </c>
      <c r="F25" t="n">
        <v>200</v>
      </c>
      <c r="G25" t="n">
        <v>0</v>
      </c>
      <c r="H25" t="n">
        <v>1</v>
      </c>
      <c r="I25" t="inlineStr">
        <is>
          <t>下向き矢印：最初に見つかる下側計画を使用</t>
        </is>
      </c>
    </row>
    <row r="26">
      <c r="A26" t="inlineStr">
        <is>
          <t>C_0.1</t>
        </is>
      </c>
      <c r="B26" t="inlineStr">
        <is>
          <t>C</t>
        </is>
      </c>
      <c r="C26" t="inlineStr">
        <is>
          <t>0.10</t>
        </is>
      </c>
      <c r="D26" t="inlineStr">
        <is>
          <t>K</t>
        </is>
      </c>
      <c r="E26" t="n">
        <v>5</v>
      </c>
      <c r="F26" t="n">
        <v>125</v>
      </c>
      <c r="G26" t="n">
        <v>0</v>
      </c>
      <c r="H26" t="n">
        <v>1</v>
      </c>
      <c r="I26" t="inlineStr">
        <is>
          <t>下向き矢印：最初に見つかる下側計画を使用</t>
        </is>
      </c>
    </row>
    <row r="27">
      <c r="A27" t="inlineStr">
        <is>
          <t>C_0.15</t>
        </is>
      </c>
      <c r="B27" t="inlineStr">
        <is>
          <t>C</t>
        </is>
      </c>
      <c r="C27" t="inlineStr">
        <is>
          <t>0.15</t>
        </is>
      </c>
      <c r="D27" t="inlineStr">
        <is>
          <t>J</t>
        </is>
      </c>
      <c r="E27" t="n">
        <v>5</v>
      </c>
      <c r="F27" t="n">
        <v>80</v>
      </c>
      <c r="G27" t="n">
        <v>0</v>
      </c>
      <c r="H27" t="n">
        <v>1</v>
      </c>
      <c r="I27" t="inlineStr">
        <is>
          <t>下向き矢印：最初に見つかる下側計画を使用</t>
        </is>
      </c>
    </row>
    <row r="28">
      <c r="A28" t="inlineStr">
        <is>
          <t>C_0.25</t>
        </is>
      </c>
      <c r="B28" t="inlineStr">
        <is>
          <t>C</t>
        </is>
      </c>
      <c r="C28" t="inlineStr">
        <is>
          <t>0.25</t>
        </is>
      </c>
      <c r="D28" t="inlineStr">
        <is>
          <t>H</t>
        </is>
      </c>
      <c r="E28" t="n">
        <v>5</v>
      </c>
      <c r="F28" t="n">
        <v>50</v>
      </c>
      <c r="G28" t="n">
        <v>0</v>
      </c>
      <c r="H28" t="n">
        <v>1</v>
      </c>
      <c r="I28" t="inlineStr">
        <is>
          <t>下向き矢印：最初に見つかる下側計画を使用</t>
        </is>
      </c>
    </row>
    <row r="29">
      <c r="A29" t="inlineStr">
        <is>
          <t>C_0.4</t>
        </is>
      </c>
      <c r="B29" t="inlineStr">
        <is>
          <t>C</t>
        </is>
      </c>
      <c r="C29" t="inlineStr">
        <is>
          <t>0.40</t>
        </is>
      </c>
      <c r="D29" t="inlineStr">
        <is>
          <t>G</t>
        </is>
      </c>
      <c r="E29" t="n">
        <v>5</v>
      </c>
      <c r="F29" t="n">
        <v>32</v>
      </c>
      <c r="G29" t="n">
        <v>0</v>
      </c>
      <c r="H29" t="n">
        <v>1</v>
      </c>
      <c r="I29" t="inlineStr">
        <is>
          <t>下向き矢印：最初に見つかる下側計画を使用</t>
        </is>
      </c>
    </row>
    <row r="30">
      <c r="A30" t="inlineStr">
        <is>
          <t>C_0.65</t>
        </is>
      </c>
      <c r="B30" t="inlineStr">
        <is>
          <t>C</t>
        </is>
      </c>
      <c r="C30" t="inlineStr">
        <is>
          <t>0.65</t>
        </is>
      </c>
      <c r="D30" t="inlineStr">
        <is>
          <t>F</t>
        </is>
      </c>
      <c r="E30" t="n">
        <v>5</v>
      </c>
      <c r="F30" t="n">
        <v>20</v>
      </c>
      <c r="G30" t="n">
        <v>0</v>
      </c>
      <c r="H30" t="n">
        <v>1</v>
      </c>
      <c r="I30" t="inlineStr">
        <is>
          <t>下向き矢印：最初に見つかる下側計画を使用</t>
        </is>
      </c>
    </row>
    <row r="31">
      <c r="A31" t="inlineStr">
        <is>
          <t>C_1</t>
        </is>
      </c>
      <c r="B31" t="inlineStr">
        <is>
          <t>C</t>
        </is>
      </c>
      <c r="C31" t="inlineStr">
        <is>
          <t>1.0</t>
        </is>
      </c>
      <c r="D31" t="inlineStr">
        <is>
          <t>E</t>
        </is>
      </c>
      <c r="E31" t="n">
        <v>5</v>
      </c>
      <c r="F31" t="n">
        <v>13</v>
      </c>
      <c r="G31" t="n">
        <v>0</v>
      </c>
      <c r="H31" t="n">
        <v>1</v>
      </c>
      <c r="I31" t="inlineStr">
        <is>
          <t>下向き矢印：最初に見つかる下側計画を使用</t>
        </is>
      </c>
    </row>
    <row r="32">
      <c r="A32" t="inlineStr">
        <is>
          <t>C_1.5</t>
        </is>
      </c>
      <c r="B32" t="inlineStr">
        <is>
          <t>C</t>
        </is>
      </c>
      <c r="C32" t="inlineStr">
        <is>
          <t>1.5</t>
        </is>
      </c>
      <c r="D32" t="inlineStr">
        <is>
          <t>D</t>
        </is>
      </c>
      <c r="E32" t="n">
        <v>5</v>
      </c>
      <c r="F32" t="n">
        <v>8</v>
      </c>
      <c r="G32" t="n">
        <v>0</v>
      </c>
      <c r="H32" t="n">
        <v>1</v>
      </c>
      <c r="I32" t="inlineStr">
        <is>
          <t>下向き矢印：最初に見つかる下側計画を使用</t>
        </is>
      </c>
    </row>
    <row r="33">
      <c r="A33" t="inlineStr">
        <is>
          <t>C_2.5</t>
        </is>
      </c>
      <c r="B33" t="inlineStr">
        <is>
          <t>C</t>
        </is>
      </c>
      <c r="C33" t="inlineStr">
        <is>
          <t>2.5</t>
        </is>
      </c>
      <c r="D33" t="inlineStr">
        <is>
          <t>C</t>
        </is>
      </c>
      <c r="E33" t="n">
        <v>5</v>
      </c>
      <c r="F33" t="n">
        <v>5</v>
      </c>
      <c r="G33" t="n">
        <v>0</v>
      </c>
      <c r="H33" t="n">
        <v>1</v>
      </c>
      <c r="I33" t="inlineStr">
        <is>
          <t>表の値を直接使用</t>
        </is>
      </c>
    </row>
    <row r="34">
      <c r="A34" t="inlineStr">
        <is>
          <t>C_4</t>
        </is>
      </c>
      <c r="B34" t="inlineStr">
        <is>
          <t>C</t>
        </is>
      </c>
      <c r="C34" t="inlineStr">
        <is>
          <t>4.0</t>
        </is>
      </c>
      <c r="D34" t="inlineStr">
        <is>
          <t>B</t>
        </is>
      </c>
      <c r="E34" t="n">
        <v>5</v>
      </c>
      <c r="F34" t="n">
        <v>3</v>
      </c>
      <c r="G34" t="n">
        <v>0</v>
      </c>
      <c r="H34" t="n">
        <v>1</v>
      </c>
      <c r="I34" t="inlineStr">
        <is>
          <t>上向き矢印：最初に見つかる上側計画を使用</t>
        </is>
      </c>
    </row>
    <row r="35">
      <c r="A35" t="inlineStr">
        <is>
          <t>C_6.5</t>
        </is>
      </c>
      <c r="B35" t="inlineStr">
        <is>
          <t>C</t>
        </is>
      </c>
      <c r="C35" t="inlineStr">
        <is>
          <t>6.5</t>
        </is>
      </c>
      <c r="D35" t="inlineStr">
        <is>
          <t>D</t>
        </is>
      </c>
      <c r="E35" t="n">
        <v>5</v>
      </c>
      <c r="F35" t="n">
        <v>8</v>
      </c>
      <c r="G35" t="n">
        <v>1</v>
      </c>
      <c r="H35" t="n">
        <v>2</v>
      </c>
      <c r="I35" t="inlineStr">
        <is>
          <t>下向き矢印：最初に見つかる下側計画を使用</t>
        </is>
      </c>
    </row>
    <row r="36">
      <c r="A36" t="inlineStr">
        <is>
          <t>D_0.065</t>
        </is>
      </c>
      <c r="B36" t="inlineStr">
        <is>
          <t>D</t>
        </is>
      </c>
      <c r="C36" t="inlineStr">
        <is>
          <t>0.065</t>
        </is>
      </c>
      <c r="D36" t="inlineStr">
        <is>
          <t>L</t>
        </is>
      </c>
      <c r="E36" t="n">
        <v>8</v>
      </c>
      <c r="F36" t="n">
        <v>200</v>
      </c>
      <c r="G36" t="n">
        <v>0</v>
      </c>
      <c r="H36" t="n">
        <v>1</v>
      </c>
      <c r="I36" t="inlineStr">
        <is>
          <t>下向き矢印：最初に見つかる下側計画を使用</t>
        </is>
      </c>
    </row>
    <row r="37">
      <c r="A37" t="inlineStr">
        <is>
          <t>D_0.1</t>
        </is>
      </c>
      <c r="B37" t="inlineStr">
        <is>
          <t>D</t>
        </is>
      </c>
      <c r="C37" t="inlineStr">
        <is>
          <t>0.10</t>
        </is>
      </c>
      <c r="D37" t="inlineStr">
        <is>
          <t>K</t>
        </is>
      </c>
      <c r="E37" t="n">
        <v>8</v>
      </c>
      <c r="F37" t="n">
        <v>125</v>
      </c>
      <c r="G37" t="n">
        <v>0</v>
      </c>
      <c r="H37" t="n">
        <v>1</v>
      </c>
      <c r="I37" t="inlineStr">
        <is>
          <t>下向き矢印：最初に見つかる下側計画を使用</t>
        </is>
      </c>
    </row>
    <row r="38">
      <c r="A38" t="inlineStr">
        <is>
          <t>D_0.15</t>
        </is>
      </c>
      <c r="B38" t="inlineStr">
        <is>
          <t>D</t>
        </is>
      </c>
      <c r="C38" t="inlineStr">
        <is>
          <t>0.15</t>
        </is>
      </c>
      <c r="D38" t="inlineStr">
        <is>
          <t>J</t>
        </is>
      </c>
      <c r="E38" t="n">
        <v>8</v>
      </c>
      <c r="F38" t="n">
        <v>80</v>
      </c>
      <c r="G38" t="n">
        <v>0</v>
      </c>
      <c r="H38" t="n">
        <v>1</v>
      </c>
      <c r="I38" t="inlineStr">
        <is>
          <t>下向き矢印：最初に見つかる下側計画を使用</t>
        </is>
      </c>
    </row>
    <row r="39">
      <c r="A39" t="inlineStr">
        <is>
          <t>D_0.25</t>
        </is>
      </c>
      <c r="B39" t="inlineStr">
        <is>
          <t>D</t>
        </is>
      </c>
      <c r="C39" t="inlineStr">
        <is>
          <t>0.25</t>
        </is>
      </c>
      <c r="D39" t="inlineStr">
        <is>
          <t>H</t>
        </is>
      </c>
      <c r="E39" t="n">
        <v>8</v>
      </c>
      <c r="F39" t="n">
        <v>50</v>
      </c>
      <c r="G39" t="n">
        <v>0</v>
      </c>
      <c r="H39" t="n">
        <v>1</v>
      </c>
      <c r="I39" t="inlineStr">
        <is>
          <t>下向き矢印：最初に見つかる下側計画を使用</t>
        </is>
      </c>
    </row>
    <row r="40">
      <c r="A40" t="inlineStr">
        <is>
          <t>D_0.4</t>
        </is>
      </c>
      <c r="B40" t="inlineStr">
        <is>
          <t>D</t>
        </is>
      </c>
      <c r="C40" t="inlineStr">
        <is>
          <t>0.40</t>
        </is>
      </c>
      <c r="D40" t="inlineStr">
        <is>
          <t>G</t>
        </is>
      </c>
      <c r="E40" t="n">
        <v>8</v>
      </c>
      <c r="F40" t="n">
        <v>32</v>
      </c>
      <c r="G40" t="n">
        <v>0</v>
      </c>
      <c r="H40" t="n">
        <v>1</v>
      </c>
      <c r="I40" t="inlineStr">
        <is>
          <t>下向き矢印：最初に見つかる下側計画を使用</t>
        </is>
      </c>
    </row>
    <row r="41">
      <c r="A41" t="inlineStr">
        <is>
          <t>D_0.65</t>
        </is>
      </c>
      <c r="B41" t="inlineStr">
        <is>
          <t>D</t>
        </is>
      </c>
      <c r="C41" t="inlineStr">
        <is>
          <t>0.65</t>
        </is>
      </c>
      <c r="D41" t="inlineStr">
        <is>
          <t>F</t>
        </is>
      </c>
      <c r="E41" t="n">
        <v>8</v>
      </c>
      <c r="F41" t="n">
        <v>20</v>
      </c>
      <c r="G41" t="n">
        <v>0</v>
      </c>
      <c r="H41" t="n">
        <v>1</v>
      </c>
      <c r="I41" t="inlineStr">
        <is>
          <t>下向き矢印：最初に見つかる下側計画を使用</t>
        </is>
      </c>
    </row>
    <row r="42">
      <c r="A42" t="inlineStr">
        <is>
          <t>D_1</t>
        </is>
      </c>
      <c r="B42" t="inlineStr">
        <is>
          <t>D</t>
        </is>
      </c>
      <c r="C42" t="inlineStr">
        <is>
          <t>1.0</t>
        </is>
      </c>
      <c r="D42" t="inlineStr">
        <is>
          <t>E</t>
        </is>
      </c>
      <c r="E42" t="n">
        <v>8</v>
      </c>
      <c r="F42" t="n">
        <v>13</v>
      </c>
      <c r="G42" t="n">
        <v>0</v>
      </c>
      <c r="H42" t="n">
        <v>1</v>
      </c>
      <c r="I42" t="inlineStr">
        <is>
          <t>下向き矢印：最初に見つかる下側計画を使用</t>
        </is>
      </c>
    </row>
    <row r="43">
      <c r="A43" t="inlineStr">
        <is>
          <t>D_1.5</t>
        </is>
      </c>
      <c r="B43" t="inlineStr">
        <is>
          <t>D</t>
        </is>
      </c>
      <c r="C43" t="inlineStr">
        <is>
          <t>1.5</t>
        </is>
      </c>
      <c r="D43" t="inlineStr">
        <is>
          <t>D</t>
        </is>
      </c>
      <c r="E43" t="n">
        <v>8</v>
      </c>
      <c r="F43" t="n">
        <v>8</v>
      </c>
      <c r="G43" t="n">
        <v>0</v>
      </c>
      <c r="H43" t="n">
        <v>1</v>
      </c>
      <c r="I43" t="inlineStr">
        <is>
          <t>表の値を直接使用</t>
        </is>
      </c>
    </row>
    <row r="44">
      <c r="A44" t="inlineStr">
        <is>
          <t>D_2.5</t>
        </is>
      </c>
      <c r="B44" t="inlineStr">
        <is>
          <t>D</t>
        </is>
      </c>
      <c r="C44" t="inlineStr">
        <is>
          <t>2.5</t>
        </is>
      </c>
      <c r="D44" t="inlineStr">
        <is>
          <t>C</t>
        </is>
      </c>
      <c r="E44" t="n">
        <v>8</v>
      </c>
      <c r="F44" t="n">
        <v>5</v>
      </c>
      <c r="G44" t="n">
        <v>0</v>
      </c>
      <c r="H44" t="n">
        <v>1</v>
      </c>
      <c r="I44" t="inlineStr">
        <is>
          <t>上向き矢印：最初に見つかる上側計画を使用</t>
        </is>
      </c>
    </row>
    <row r="45">
      <c r="A45" t="inlineStr">
        <is>
          <t>D_4</t>
        </is>
      </c>
      <c r="B45" t="inlineStr">
        <is>
          <t>D</t>
        </is>
      </c>
      <c r="C45" t="inlineStr">
        <is>
          <t>4.0</t>
        </is>
      </c>
      <c r="D45" t="inlineStr">
        <is>
          <t>E</t>
        </is>
      </c>
      <c r="E45" t="n">
        <v>8</v>
      </c>
      <c r="F45" t="n">
        <v>13</v>
      </c>
      <c r="G45" t="n">
        <v>1</v>
      </c>
      <c r="H45" t="n">
        <v>2</v>
      </c>
      <c r="I45" t="inlineStr">
        <is>
          <t>下向き矢印：最初に見つかる下側計画を使用</t>
        </is>
      </c>
    </row>
    <row r="46">
      <c r="A46" t="inlineStr">
        <is>
          <t>D_6.5</t>
        </is>
      </c>
      <c r="B46" t="inlineStr">
        <is>
          <t>D</t>
        </is>
      </c>
      <c r="C46" t="inlineStr">
        <is>
          <t>6.5</t>
        </is>
      </c>
      <c r="D46" t="inlineStr">
        <is>
          <t>D</t>
        </is>
      </c>
      <c r="E46" t="n">
        <v>8</v>
      </c>
      <c r="F46" t="n">
        <v>8</v>
      </c>
      <c r="G46" t="n">
        <v>1</v>
      </c>
      <c r="H46" t="n">
        <v>2</v>
      </c>
      <c r="I46" t="inlineStr">
        <is>
          <t>表の値を直接使用</t>
        </is>
      </c>
    </row>
    <row r="47">
      <c r="A47" t="inlineStr">
        <is>
          <t>E_0.065</t>
        </is>
      </c>
      <c r="B47" t="inlineStr">
        <is>
          <t>E</t>
        </is>
      </c>
      <c r="C47" t="inlineStr">
        <is>
          <t>0.065</t>
        </is>
      </c>
      <c r="D47" t="inlineStr">
        <is>
          <t>L</t>
        </is>
      </c>
      <c r="E47" t="n">
        <v>13</v>
      </c>
      <c r="F47" t="n">
        <v>200</v>
      </c>
      <c r="G47" t="n">
        <v>0</v>
      </c>
      <c r="H47" t="n">
        <v>1</v>
      </c>
      <c r="I47" t="inlineStr">
        <is>
          <t>下向き矢印：最初に見つかる下側計画を使用</t>
        </is>
      </c>
    </row>
    <row r="48">
      <c r="A48" t="inlineStr">
        <is>
          <t>E_0.1</t>
        </is>
      </c>
      <c r="B48" t="inlineStr">
        <is>
          <t>E</t>
        </is>
      </c>
      <c r="C48" t="inlineStr">
        <is>
          <t>0.10</t>
        </is>
      </c>
      <c r="D48" t="inlineStr">
        <is>
          <t>K</t>
        </is>
      </c>
      <c r="E48" t="n">
        <v>13</v>
      </c>
      <c r="F48" t="n">
        <v>125</v>
      </c>
      <c r="G48" t="n">
        <v>0</v>
      </c>
      <c r="H48" t="n">
        <v>1</v>
      </c>
      <c r="I48" t="inlineStr">
        <is>
          <t>下向き矢印：最初に見つかる下側計画を使用</t>
        </is>
      </c>
    </row>
    <row r="49">
      <c r="A49" t="inlineStr">
        <is>
          <t>E_0.15</t>
        </is>
      </c>
      <c r="B49" t="inlineStr">
        <is>
          <t>E</t>
        </is>
      </c>
      <c r="C49" t="inlineStr">
        <is>
          <t>0.15</t>
        </is>
      </c>
      <c r="D49" t="inlineStr">
        <is>
          <t>J</t>
        </is>
      </c>
      <c r="E49" t="n">
        <v>13</v>
      </c>
      <c r="F49" t="n">
        <v>80</v>
      </c>
      <c r="G49" t="n">
        <v>0</v>
      </c>
      <c r="H49" t="n">
        <v>1</v>
      </c>
      <c r="I49" t="inlineStr">
        <is>
          <t>下向き矢印：最初に見つかる下側計画を使用</t>
        </is>
      </c>
    </row>
    <row r="50">
      <c r="A50" t="inlineStr">
        <is>
          <t>E_0.25</t>
        </is>
      </c>
      <c r="B50" t="inlineStr">
        <is>
          <t>E</t>
        </is>
      </c>
      <c r="C50" t="inlineStr">
        <is>
          <t>0.25</t>
        </is>
      </c>
      <c r="D50" t="inlineStr">
        <is>
          <t>H</t>
        </is>
      </c>
      <c r="E50" t="n">
        <v>13</v>
      </c>
      <c r="F50" t="n">
        <v>50</v>
      </c>
      <c r="G50" t="n">
        <v>0</v>
      </c>
      <c r="H50" t="n">
        <v>1</v>
      </c>
      <c r="I50" t="inlineStr">
        <is>
          <t>下向き矢印：最初に見つかる下側計画を使用</t>
        </is>
      </c>
    </row>
    <row r="51">
      <c r="A51" t="inlineStr">
        <is>
          <t>E_0.4</t>
        </is>
      </c>
      <c r="B51" t="inlineStr">
        <is>
          <t>E</t>
        </is>
      </c>
      <c r="C51" t="inlineStr">
        <is>
          <t>0.40</t>
        </is>
      </c>
      <c r="D51" t="inlineStr">
        <is>
          <t>G</t>
        </is>
      </c>
      <c r="E51" t="n">
        <v>13</v>
      </c>
      <c r="F51" t="n">
        <v>32</v>
      </c>
      <c r="G51" t="n">
        <v>0</v>
      </c>
      <c r="H51" t="n">
        <v>1</v>
      </c>
      <c r="I51" t="inlineStr">
        <is>
          <t>下向き矢印：最初に見つかる下側計画を使用</t>
        </is>
      </c>
    </row>
    <row r="52">
      <c r="A52" t="inlineStr">
        <is>
          <t>E_0.65</t>
        </is>
      </c>
      <c r="B52" t="inlineStr">
        <is>
          <t>E</t>
        </is>
      </c>
      <c r="C52" t="inlineStr">
        <is>
          <t>0.65</t>
        </is>
      </c>
      <c r="D52" t="inlineStr">
        <is>
          <t>F</t>
        </is>
      </c>
      <c r="E52" t="n">
        <v>13</v>
      </c>
      <c r="F52" t="n">
        <v>20</v>
      </c>
      <c r="G52" t="n">
        <v>0</v>
      </c>
      <c r="H52" t="n">
        <v>1</v>
      </c>
      <c r="I52" t="inlineStr">
        <is>
          <t>下向き矢印：最初に見つかる下側計画を使用</t>
        </is>
      </c>
    </row>
    <row r="53">
      <c r="A53" t="inlineStr">
        <is>
          <t>E_1</t>
        </is>
      </c>
      <c r="B53" t="inlineStr">
        <is>
          <t>E</t>
        </is>
      </c>
      <c r="C53" t="inlineStr">
        <is>
          <t>1.0</t>
        </is>
      </c>
      <c r="D53" t="inlineStr">
        <is>
          <t>E</t>
        </is>
      </c>
      <c r="E53" t="n">
        <v>13</v>
      </c>
      <c r="F53" t="n">
        <v>13</v>
      </c>
      <c r="G53" t="n">
        <v>0</v>
      </c>
      <c r="H53" t="n">
        <v>1</v>
      </c>
      <c r="I53" t="inlineStr">
        <is>
          <t>表の値を直接使用</t>
        </is>
      </c>
    </row>
    <row r="54">
      <c r="A54" t="inlineStr">
        <is>
          <t>E_1.5</t>
        </is>
      </c>
      <c r="B54" t="inlineStr">
        <is>
          <t>E</t>
        </is>
      </c>
      <c r="C54" t="inlineStr">
        <is>
          <t>1.5</t>
        </is>
      </c>
      <c r="D54" t="inlineStr">
        <is>
          <t>D</t>
        </is>
      </c>
      <c r="E54" t="n">
        <v>13</v>
      </c>
      <c r="F54" t="n">
        <v>8</v>
      </c>
      <c r="G54" t="n">
        <v>0</v>
      </c>
      <c r="H54" t="n">
        <v>1</v>
      </c>
      <c r="I54" t="inlineStr">
        <is>
          <t>上向き矢印：最初に見つかる上側計画を使用</t>
        </is>
      </c>
    </row>
    <row r="55">
      <c r="A55" t="inlineStr">
        <is>
          <t>E_2.5</t>
        </is>
      </c>
      <c r="B55" t="inlineStr">
        <is>
          <t>E</t>
        </is>
      </c>
      <c r="C55" t="inlineStr">
        <is>
          <t>2.5</t>
        </is>
      </c>
      <c r="D55" t="inlineStr">
        <is>
          <t>F</t>
        </is>
      </c>
      <c r="E55" t="n">
        <v>13</v>
      </c>
      <c r="F55" t="n">
        <v>20</v>
      </c>
      <c r="G55" t="n">
        <v>1</v>
      </c>
      <c r="H55" t="n">
        <v>2</v>
      </c>
      <c r="I55" t="inlineStr">
        <is>
          <t>下向き矢印：最初に見つかる下側計画を使用</t>
        </is>
      </c>
    </row>
    <row r="56">
      <c r="A56" t="inlineStr">
        <is>
          <t>E_4</t>
        </is>
      </c>
      <c r="B56" t="inlineStr">
        <is>
          <t>E</t>
        </is>
      </c>
      <c r="C56" t="inlineStr">
        <is>
          <t>4.0</t>
        </is>
      </c>
      <c r="D56" t="inlineStr">
        <is>
          <t>E</t>
        </is>
      </c>
      <c r="E56" t="n">
        <v>13</v>
      </c>
      <c r="F56" t="n">
        <v>13</v>
      </c>
      <c r="G56" t="n">
        <v>1</v>
      </c>
      <c r="H56" t="n">
        <v>2</v>
      </c>
      <c r="I56" t="inlineStr">
        <is>
          <t>表の値を直接使用</t>
        </is>
      </c>
    </row>
    <row r="57">
      <c r="A57" t="inlineStr">
        <is>
          <t>E_6.5</t>
        </is>
      </c>
      <c r="B57" t="inlineStr">
        <is>
          <t>E</t>
        </is>
      </c>
      <c r="C57" t="inlineStr">
        <is>
          <t>6.5</t>
        </is>
      </c>
      <c r="D57" t="inlineStr">
        <is>
          <t>E</t>
        </is>
      </c>
      <c r="E57" t="n">
        <v>13</v>
      </c>
      <c r="F57" t="n">
        <v>13</v>
      </c>
      <c r="G57" t="n">
        <v>2</v>
      </c>
      <c r="H57" t="n">
        <v>3</v>
      </c>
      <c r="I57" t="inlineStr">
        <is>
          <t>表の値を直接使用</t>
        </is>
      </c>
    </row>
    <row r="58">
      <c r="A58" t="inlineStr">
        <is>
          <t>F_0.065</t>
        </is>
      </c>
      <c r="B58" t="inlineStr">
        <is>
          <t>F</t>
        </is>
      </c>
      <c r="C58" t="inlineStr">
        <is>
          <t>0.065</t>
        </is>
      </c>
      <c r="D58" t="inlineStr">
        <is>
          <t>L</t>
        </is>
      </c>
      <c r="E58" t="n">
        <v>20</v>
      </c>
      <c r="F58" t="n">
        <v>200</v>
      </c>
      <c r="G58" t="n">
        <v>0</v>
      </c>
      <c r="H58" t="n">
        <v>1</v>
      </c>
      <c r="I58" t="inlineStr">
        <is>
          <t>下向き矢印：最初に見つかる下側計画を使用</t>
        </is>
      </c>
    </row>
    <row r="59">
      <c r="A59" t="inlineStr">
        <is>
          <t>F_0.1</t>
        </is>
      </c>
      <c r="B59" t="inlineStr">
        <is>
          <t>F</t>
        </is>
      </c>
      <c r="C59" t="inlineStr">
        <is>
          <t>0.10</t>
        </is>
      </c>
      <c r="D59" t="inlineStr">
        <is>
          <t>K</t>
        </is>
      </c>
      <c r="E59" t="n">
        <v>20</v>
      </c>
      <c r="F59" t="n">
        <v>125</v>
      </c>
      <c r="G59" t="n">
        <v>0</v>
      </c>
      <c r="H59" t="n">
        <v>1</v>
      </c>
      <c r="I59" t="inlineStr">
        <is>
          <t>下向き矢印：最初に見つかる下側計画を使用</t>
        </is>
      </c>
    </row>
    <row r="60">
      <c r="A60" t="inlineStr">
        <is>
          <t>F_0.15</t>
        </is>
      </c>
      <c r="B60" t="inlineStr">
        <is>
          <t>F</t>
        </is>
      </c>
      <c r="C60" t="inlineStr">
        <is>
          <t>0.15</t>
        </is>
      </c>
      <c r="D60" t="inlineStr">
        <is>
          <t>J</t>
        </is>
      </c>
      <c r="E60" t="n">
        <v>20</v>
      </c>
      <c r="F60" t="n">
        <v>80</v>
      </c>
      <c r="G60" t="n">
        <v>0</v>
      </c>
      <c r="H60" t="n">
        <v>1</v>
      </c>
      <c r="I60" t="inlineStr">
        <is>
          <t>下向き矢印：最初に見つかる下側計画を使用</t>
        </is>
      </c>
    </row>
    <row r="61">
      <c r="A61" t="inlineStr">
        <is>
          <t>F_0.25</t>
        </is>
      </c>
      <c r="B61" t="inlineStr">
        <is>
          <t>F</t>
        </is>
      </c>
      <c r="C61" t="inlineStr">
        <is>
          <t>0.25</t>
        </is>
      </c>
      <c r="D61" t="inlineStr">
        <is>
          <t>H</t>
        </is>
      </c>
      <c r="E61" t="n">
        <v>20</v>
      </c>
      <c r="F61" t="n">
        <v>50</v>
      </c>
      <c r="G61" t="n">
        <v>0</v>
      </c>
      <c r="H61" t="n">
        <v>1</v>
      </c>
      <c r="I61" t="inlineStr">
        <is>
          <t>下向き矢印：最初に見つかる下側計画を使用</t>
        </is>
      </c>
    </row>
    <row r="62">
      <c r="A62" t="inlineStr">
        <is>
          <t>F_0.4</t>
        </is>
      </c>
      <c r="B62" t="inlineStr">
        <is>
          <t>F</t>
        </is>
      </c>
      <c r="C62" t="inlineStr">
        <is>
          <t>0.40</t>
        </is>
      </c>
      <c r="D62" t="inlineStr">
        <is>
          <t>G</t>
        </is>
      </c>
      <c r="E62" t="n">
        <v>20</v>
      </c>
      <c r="F62" t="n">
        <v>32</v>
      </c>
      <c r="G62" t="n">
        <v>0</v>
      </c>
      <c r="H62" t="n">
        <v>1</v>
      </c>
      <c r="I62" t="inlineStr">
        <is>
          <t>下向き矢印：最初に見つかる下側計画を使用</t>
        </is>
      </c>
    </row>
    <row r="63">
      <c r="A63" t="inlineStr">
        <is>
          <t>F_0.65</t>
        </is>
      </c>
      <c r="B63" t="inlineStr">
        <is>
          <t>F</t>
        </is>
      </c>
      <c r="C63" t="inlineStr">
        <is>
          <t>0.65</t>
        </is>
      </c>
      <c r="D63" t="inlineStr">
        <is>
          <t>F</t>
        </is>
      </c>
      <c r="E63" t="n">
        <v>20</v>
      </c>
      <c r="F63" t="n">
        <v>20</v>
      </c>
      <c r="G63" t="n">
        <v>0</v>
      </c>
      <c r="H63" t="n">
        <v>1</v>
      </c>
      <c r="I63" t="inlineStr">
        <is>
          <t>表の値を直接使用</t>
        </is>
      </c>
    </row>
    <row r="64">
      <c r="A64" t="inlineStr">
        <is>
          <t>F_1</t>
        </is>
      </c>
      <c r="B64" t="inlineStr">
        <is>
          <t>F</t>
        </is>
      </c>
      <c r="C64" t="inlineStr">
        <is>
          <t>1.0</t>
        </is>
      </c>
      <c r="D64" t="inlineStr">
        <is>
          <t>E</t>
        </is>
      </c>
      <c r="E64" t="n">
        <v>20</v>
      </c>
      <c r="F64" t="n">
        <v>13</v>
      </c>
      <c r="G64" t="n">
        <v>0</v>
      </c>
      <c r="H64" t="n">
        <v>1</v>
      </c>
      <c r="I64" t="inlineStr">
        <is>
          <t>上向き矢印：最初に見つかる上側計画を使用</t>
        </is>
      </c>
    </row>
    <row r="65">
      <c r="A65" t="inlineStr">
        <is>
          <t>F_1.5</t>
        </is>
      </c>
      <c r="B65" t="inlineStr">
        <is>
          <t>F</t>
        </is>
      </c>
      <c r="C65" t="inlineStr">
        <is>
          <t>1.5</t>
        </is>
      </c>
      <c r="D65" t="inlineStr">
        <is>
          <t>G</t>
        </is>
      </c>
      <c r="E65" t="n">
        <v>20</v>
      </c>
      <c r="F65" t="n">
        <v>32</v>
      </c>
      <c r="G65" t="n">
        <v>1</v>
      </c>
      <c r="H65" t="n">
        <v>2</v>
      </c>
      <c r="I65" t="inlineStr">
        <is>
          <t>下向き矢印：最初に見つかる下側計画を使用</t>
        </is>
      </c>
    </row>
    <row r="66">
      <c r="A66" t="inlineStr">
        <is>
          <t>F_2.5</t>
        </is>
      </c>
      <c r="B66" t="inlineStr">
        <is>
          <t>F</t>
        </is>
      </c>
      <c r="C66" t="inlineStr">
        <is>
          <t>2.5</t>
        </is>
      </c>
      <c r="D66" t="inlineStr">
        <is>
          <t>F</t>
        </is>
      </c>
      <c r="E66" t="n">
        <v>20</v>
      </c>
      <c r="F66" t="n">
        <v>20</v>
      </c>
      <c r="G66" t="n">
        <v>1</v>
      </c>
      <c r="H66" t="n">
        <v>2</v>
      </c>
      <c r="I66" t="inlineStr">
        <is>
          <t>表の値を直接使用</t>
        </is>
      </c>
    </row>
    <row r="67">
      <c r="A67" t="inlineStr">
        <is>
          <t>F_4</t>
        </is>
      </c>
      <c r="B67" t="inlineStr">
        <is>
          <t>F</t>
        </is>
      </c>
      <c r="C67" t="inlineStr">
        <is>
          <t>4.0</t>
        </is>
      </c>
      <c r="D67" t="inlineStr">
        <is>
          <t>F</t>
        </is>
      </c>
      <c r="E67" t="n">
        <v>20</v>
      </c>
      <c r="F67" t="n">
        <v>20</v>
      </c>
      <c r="G67" t="n">
        <v>2</v>
      </c>
      <c r="H67" t="n">
        <v>3</v>
      </c>
      <c r="I67" t="inlineStr">
        <is>
          <t>表の値を直接使用</t>
        </is>
      </c>
    </row>
    <row r="68">
      <c r="A68" t="inlineStr">
        <is>
          <t>F_6.5</t>
        </is>
      </c>
      <c r="B68" t="inlineStr">
        <is>
          <t>F</t>
        </is>
      </c>
      <c r="C68" t="inlineStr">
        <is>
          <t>6.5</t>
        </is>
      </c>
      <c r="D68" t="inlineStr">
        <is>
          <t>F</t>
        </is>
      </c>
      <c r="E68" t="n">
        <v>20</v>
      </c>
      <c r="F68" t="n">
        <v>20</v>
      </c>
      <c r="G68" t="n">
        <v>3</v>
      </c>
      <c r="H68" t="n">
        <v>4</v>
      </c>
      <c r="I68" t="inlineStr">
        <is>
          <t>表の値を直接使用</t>
        </is>
      </c>
    </row>
    <row r="69">
      <c r="A69" t="inlineStr">
        <is>
          <t>G_0.065</t>
        </is>
      </c>
      <c r="B69" t="inlineStr">
        <is>
          <t>G</t>
        </is>
      </c>
      <c r="C69" t="inlineStr">
        <is>
          <t>0.065</t>
        </is>
      </c>
      <c r="D69" t="inlineStr">
        <is>
          <t>L</t>
        </is>
      </c>
      <c r="E69" t="n">
        <v>32</v>
      </c>
      <c r="F69" t="n">
        <v>200</v>
      </c>
      <c r="G69" t="n">
        <v>0</v>
      </c>
      <c r="H69" t="n">
        <v>1</v>
      </c>
      <c r="I69" t="inlineStr">
        <is>
          <t>下向き矢印：最初に見つかる下側計画を使用</t>
        </is>
      </c>
    </row>
    <row r="70">
      <c r="A70" t="inlineStr">
        <is>
          <t>G_0.1</t>
        </is>
      </c>
      <c r="B70" t="inlineStr">
        <is>
          <t>G</t>
        </is>
      </c>
      <c r="C70" t="inlineStr">
        <is>
          <t>0.10</t>
        </is>
      </c>
      <c r="D70" t="inlineStr">
        <is>
          <t>K</t>
        </is>
      </c>
      <c r="E70" t="n">
        <v>32</v>
      </c>
      <c r="F70" t="n">
        <v>125</v>
      </c>
      <c r="G70" t="n">
        <v>0</v>
      </c>
      <c r="H70" t="n">
        <v>1</v>
      </c>
      <c r="I70" t="inlineStr">
        <is>
          <t>下向き矢印：最初に見つかる下側計画を使用</t>
        </is>
      </c>
    </row>
    <row r="71">
      <c r="A71" t="inlineStr">
        <is>
          <t>G_0.15</t>
        </is>
      </c>
      <c r="B71" t="inlineStr">
        <is>
          <t>G</t>
        </is>
      </c>
      <c r="C71" t="inlineStr">
        <is>
          <t>0.15</t>
        </is>
      </c>
      <c r="D71" t="inlineStr">
        <is>
          <t>J</t>
        </is>
      </c>
      <c r="E71" t="n">
        <v>32</v>
      </c>
      <c r="F71" t="n">
        <v>80</v>
      </c>
      <c r="G71" t="n">
        <v>0</v>
      </c>
      <c r="H71" t="n">
        <v>1</v>
      </c>
      <c r="I71" t="inlineStr">
        <is>
          <t>下向き矢印：最初に見つかる下側計画を使用</t>
        </is>
      </c>
    </row>
    <row r="72">
      <c r="A72" t="inlineStr">
        <is>
          <t>G_0.25</t>
        </is>
      </c>
      <c r="B72" t="inlineStr">
        <is>
          <t>G</t>
        </is>
      </c>
      <c r="C72" t="inlineStr">
        <is>
          <t>0.25</t>
        </is>
      </c>
      <c r="D72" t="inlineStr">
        <is>
          <t>H</t>
        </is>
      </c>
      <c r="E72" t="n">
        <v>32</v>
      </c>
      <c r="F72" t="n">
        <v>50</v>
      </c>
      <c r="G72" t="n">
        <v>0</v>
      </c>
      <c r="H72" t="n">
        <v>1</v>
      </c>
      <c r="I72" t="inlineStr">
        <is>
          <t>下向き矢印：最初に見つかる下側計画を使用</t>
        </is>
      </c>
    </row>
    <row r="73">
      <c r="A73" t="inlineStr">
        <is>
          <t>G_0.4</t>
        </is>
      </c>
      <c r="B73" t="inlineStr">
        <is>
          <t>G</t>
        </is>
      </c>
      <c r="C73" t="inlineStr">
        <is>
          <t>0.40</t>
        </is>
      </c>
      <c r="D73" t="inlineStr">
        <is>
          <t>G</t>
        </is>
      </c>
      <c r="E73" t="n">
        <v>32</v>
      </c>
      <c r="F73" t="n">
        <v>32</v>
      </c>
      <c r="G73" t="n">
        <v>0</v>
      </c>
      <c r="H73" t="n">
        <v>1</v>
      </c>
      <c r="I73" t="inlineStr">
        <is>
          <t>表の値を直接使用</t>
        </is>
      </c>
    </row>
    <row r="74">
      <c r="A74" t="inlineStr">
        <is>
          <t>G_0.65</t>
        </is>
      </c>
      <c r="B74" t="inlineStr">
        <is>
          <t>G</t>
        </is>
      </c>
      <c r="C74" t="inlineStr">
        <is>
          <t>0.65</t>
        </is>
      </c>
      <c r="D74" t="inlineStr">
        <is>
          <t>F</t>
        </is>
      </c>
      <c r="E74" t="n">
        <v>32</v>
      </c>
      <c r="F74" t="n">
        <v>20</v>
      </c>
      <c r="G74" t="n">
        <v>0</v>
      </c>
      <c r="H74" t="n">
        <v>1</v>
      </c>
      <c r="I74" t="inlineStr">
        <is>
          <t>上向き矢印：最初に見つかる上側計画を使用</t>
        </is>
      </c>
    </row>
    <row r="75">
      <c r="A75" t="inlineStr">
        <is>
          <t>G_1</t>
        </is>
      </c>
      <c r="B75" t="inlineStr">
        <is>
          <t>G</t>
        </is>
      </c>
      <c r="C75" t="inlineStr">
        <is>
          <t>1.0</t>
        </is>
      </c>
      <c r="D75" t="inlineStr">
        <is>
          <t>H</t>
        </is>
      </c>
      <c r="E75" t="n">
        <v>32</v>
      </c>
      <c r="F75" t="n">
        <v>50</v>
      </c>
      <c r="G75" t="n">
        <v>1</v>
      </c>
      <c r="H75" t="n">
        <v>2</v>
      </c>
      <c r="I75" t="inlineStr">
        <is>
          <t>下向き矢印：最初に見つかる下側計画を使用</t>
        </is>
      </c>
    </row>
    <row r="76">
      <c r="A76" t="inlineStr">
        <is>
          <t>G_1.5</t>
        </is>
      </c>
      <c r="B76" t="inlineStr">
        <is>
          <t>G</t>
        </is>
      </c>
      <c r="C76" t="inlineStr">
        <is>
          <t>1.5</t>
        </is>
      </c>
      <c r="D76" t="inlineStr">
        <is>
          <t>G</t>
        </is>
      </c>
      <c r="E76" t="n">
        <v>32</v>
      </c>
      <c r="F76" t="n">
        <v>32</v>
      </c>
      <c r="G76" t="n">
        <v>1</v>
      </c>
      <c r="H76" t="n">
        <v>2</v>
      </c>
      <c r="I76" t="inlineStr">
        <is>
          <t>表の値を直接使用</t>
        </is>
      </c>
    </row>
    <row r="77">
      <c r="A77" t="inlineStr">
        <is>
          <t>G_2.5</t>
        </is>
      </c>
      <c r="B77" t="inlineStr">
        <is>
          <t>G</t>
        </is>
      </c>
      <c r="C77" t="inlineStr">
        <is>
          <t>2.5</t>
        </is>
      </c>
      <c r="D77" t="inlineStr">
        <is>
          <t>G</t>
        </is>
      </c>
      <c r="E77" t="n">
        <v>32</v>
      </c>
      <c r="F77" t="n">
        <v>32</v>
      </c>
      <c r="G77" t="n">
        <v>2</v>
      </c>
      <c r="H77" t="n">
        <v>3</v>
      </c>
      <c r="I77" t="inlineStr">
        <is>
          <t>表の値を直接使用</t>
        </is>
      </c>
    </row>
    <row r="78">
      <c r="A78" t="inlineStr">
        <is>
          <t>G_4</t>
        </is>
      </c>
      <c r="B78" t="inlineStr">
        <is>
          <t>G</t>
        </is>
      </c>
      <c r="C78" t="inlineStr">
        <is>
          <t>4.0</t>
        </is>
      </c>
      <c r="D78" t="inlineStr">
        <is>
          <t>G</t>
        </is>
      </c>
      <c r="E78" t="n">
        <v>32</v>
      </c>
      <c r="F78" t="n">
        <v>32</v>
      </c>
      <c r="G78" t="n">
        <v>3</v>
      </c>
      <c r="H78" t="n">
        <v>4</v>
      </c>
      <c r="I78" t="inlineStr">
        <is>
          <t>表の値を直接使用</t>
        </is>
      </c>
    </row>
    <row r="79">
      <c r="A79" t="inlineStr">
        <is>
          <t>G_6.5</t>
        </is>
      </c>
      <c r="B79" t="inlineStr">
        <is>
          <t>G</t>
        </is>
      </c>
      <c r="C79" t="inlineStr">
        <is>
          <t>6.5</t>
        </is>
      </c>
      <c r="D79" t="inlineStr">
        <is>
          <t>G</t>
        </is>
      </c>
      <c r="E79" t="n">
        <v>32</v>
      </c>
      <c r="F79" t="n">
        <v>32</v>
      </c>
      <c r="G79" t="n">
        <v>5</v>
      </c>
      <c r="H79" t="n">
        <v>6</v>
      </c>
      <c r="I79" t="inlineStr">
        <is>
          <t>表の値を直接使用</t>
        </is>
      </c>
    </row>
    <row r="80">
      <c r="A80" t="inlineStr">
        <is>
          <t>H_0.065</t>
        </is>
      </c>
      <c r="B80" t="inlineStr">
        <is>
          <t>H</t>
        </is>
      </c>
      <c r="C80" t="inlineStr">
        <is>
          <t>0.065</t>
        </is>
      </c>
      <c r="D80" t="inlineStr">
        <is>
          <t>L</t>
        </is>
      </c>
      <c r="E80" t="n">
        <v>50</v>
      </c>
      <c r="F80" t="n">
        <v>200</v>
      </c>
      <c r="G80" t="n">
        <v>0</v>
      </c>
      <c r="H80" t="n">
        <v>1</v>
      </c>
      <c r="I80" t="inlineStr">
        <is>
          <t>下向き矢印：最初に見つかる下側計画を使用</t>
        </is>
      </c>
    </row>
    <row r="81">
      <c r="A81" t="inlineStr">
        <is>
          <t>H_0.1</t>
        </is>
      </c>
      <c r="B81" t="inlineStr">
        <is>
          <t>H</t>
        </is>
      </c>
      <c r="C81" t="inlineStr">
        <is>
          <t>0.10</t>
        </is>
      </c>
      <c r="D81" t="inlineStr">
        <is>
          <t>K</t>
        </is>
      </c>
      <c r="E81" t="n">
        <v>50</v>
      </c>
      <c r="F81" t="n">
        <v>125</v>
      </c>
      <c r="G81" t="n">
        <v>0</v>
      </c>
      <c r="H81" t="n">
        <v>1</v>
      </c>
      <c r="I81" t="inlineStr">
        <is>
          <t>下向き矢印：最初に見つかる下側計画を使用</t>
        </is>
      </c>
    </row>
    <row r="82">
      <c r="A82" t="inlineStr">
        <is>
          <t>H_0.15</t>
        </is>
      </c>
      <c r="B82" t="inlineStr">
        <is>
          <t>H</t>
        </is>
      </c>
      <c r="C82" t="inlineStr">
        <is>
          <t>0.15</t>
        </is>
      </c>
      <c r="D82" t="inlineStr">
        <is>
          <t>J</t>
        </is>
      </c>
      <c r="E82" t="n">
        <v>50</v>
      </c>
      <c r="F82" t="n">
        <v>80</v>
      </c>
      <c r="G82" t="n">
        <v>0</v>
      </c>
      <c r="H82" t="n">
        <v>1</v>
      </c>
      <c r="I82" t="inlineStr">
        <is>
          <t>下向き矢印：最初に見つかる下側計画を使用</t>
        </is>
      </c>
    </row>
    <row r="83">
      <c r="A83" t="inlineStr">
        <is>
          <t>H_0.25</t>
        </is>
      </c>
      <c r="B83" t="inlineStr">
        <is>
          <t>H</t>
        </is>
      </c>
      <c r="C83" t="inlineStr">
        <is>
          <t>0.25</t>
        </is>
      </c>
      <c r="D83" t="inlineStr">
        <is>
          <t>H</t>
        </is>
      </c>
      <c r="E83" t="n">
        <v>50</v>
      </c>
      <c r="F83" t="n">
        <v>50</v>
      </c>
      <c r="G83" t="n">
        <v>0</v>
      </c>
      <c r="H83" t="n">
        <v>1</v>
      </c>
      <c r="I83" t="inlineStr">
        <is>
          <t>表の値を直接使用</t>
        </is>
      </c>
    </row>
    <row r="84">
      <c r="A84" t="inlineStr">
        <is>
          <t>H_0.4</t>
        </is>
      </c>
      <c r="B84" t="inlineStr">
        <is>
          <t>H</t>
        </is>
      </c>
      <c r="C84" t="inlineStr">
        <is>
          <t>0.40</t>
        </is>
      </c>
      <c r="D84" t="inlineStr">
        <is>
          <t>G</t>
        </is>
      </c>
      <c r="E84" t="n">
        <v>50</v>
      </c>
      <c r="F84" t="n">
        <v>32</v>
      </c>
      <c r="G84" t="n">
        <v>0</v>
      </c>
      <c r="H84" t="n">
        <v>1</v>
      </c>
      <c r="I84" t="inlineStr">
        <is>
          <t>上向き矢印：最初に見つかる上側計画を使用</t>
        </is>
      </c>
    </row>
    <row r="85">
      <c r="A85" t="inlineStr">
        <is>
          <t>H_0.65</t>
        </is>
      </c>
      <c r="B85" t="inlineStr">
        <is>
          <t>H</t>
        </is>
      </c>
      <c r="C85" t="inlineStr">
        <is>
          <t>0.65</t>
        </is>
      </c>
      <c r="D85" t="inlineStr">
        <is>
          <t>J</t>
        </is>
      </c>
      <c r="E85" t="n">
        <v>50</v>
      </c>
      <c r="F85" t="n">
        <v>80</v>
      </c>
      <c r="G85" t="n">
        <v>1</v>
      </c>
      <c r="H85" t="n">
        <v>2</v>
      </c>
      <c r="I85" t="inlineStr">
        <is>
          <t>下向き矢印：最初に見つかる下側計画を使用</t>
        </is>
      </c>
    </row>
    <row r="86">
      <c r="A86" t="inlineStr">
        <is>
          <t>H_1</t>
        </is>
      </c>
      <c r="B86" t="inlineStr">
        <is>
          <t>H</t>
        </is>
      </c>
      <c r="C86" t="inlineStr">
        <is>
          <t>1.0</t>
        </is>
      </c>
      <c r="D86" t="inlineStr">
        <is>
          <t>H</t>
        </is>
      </c>
      <c r="E86" t="n">
        <v>50</v>
      </c>
      <c r="F86" t="n">
        <v>50</v>
      </c>
      <c r="G86" t="n">
        <v>1</v>
      </c>
      <c r="H86" t="n">
        <v>2</v>
      </c>
      <c r="I86" t="inlineStr">
        <is>
          <t>表の値を直接使用</t>
        </is>
      </c>
    </row>
    <row r="87">
      <c r="A87" t="inlineStr">
        <is>
          <t>H_1.5</t>
        </is>
      </c>
      <c r="B87" t="inlineStr">
        <is>
          <t>H</t>
        </is>
      </c>
      <c r="C87" t="inlineStr">
        <is>
          <t>1.5</t>
        </is>
      </c>
      <c r="D87" t="inlineStr">
        <is>
          <t>H</t>
        </is>
      </c>
      <c r="E87" t="n">
        <v>50</v>
      </c>
      <c r="F87" t="n">
        <v>50</v>
      </c>
      <c r="G87" t="n">
        <v>2</v>
      </c>
      <c r="H87" t="n">
        <v>3</v>
      </c>
      <c r="I87" t="inlineStr">
        <is>
          <t>表の値を直接使用</t>
        </is>
      </c>
    </row>
    <row r="88">
      <c r="A88" t="inlineStr">
        <is>
          <t>H_2.5</t>
        </is>
      </c>
      <c r="B88" t="inlineStr">
        <is>
          <t>H</t>
        </is>
      </c>
      <c r="C88" t="inlineStr">
        <is>
          <t>2.5</t>
        </is>
      </c>
      <c r="D88" t="inlineStr">
        <is>
          <t>H</t>
        </is>
      </c>
      <c r="E88" t="n">
        <v>50</v>
      </c>
      <c r="F88" t="n">
        <v>50</v>
      </c>
      <c r="G88" t="n">
        <v>3</v>
      </c>
      <c r="H88" t="n">
        <v>4</v>
      </c>
      <c r="I88" t="inlineStr">
        <is>
          <t>表の値を直接使用</t>
        </is>
      </c>
    </row>
    <row r="89">
      <c r="A89" t="inlineStr">
        <is>
          <t>H_4</t>
        </is>
      </c>
      <c r="B89" t="inlineStr">
        <is>
          <t>H</t>
        </is>
      </c>
      <c r="C89" t="inlineStr">
        <is>
          <t>4.0</t>
        </is>
      </c>
      <c r="D89" t="inlineStr">
        <is>
          <t>H</t>
        </is>
      </c>
      <c r="E89" t="n">
        <v>50</v>
      </c>
      <c r="F89" t="n">
        <v>50</v>
      </c>
      <c r="G89" t="n">
        <v>5</v>
      </c>
      <c r="H89" t="n">
        <v>6</v>
      </c>
      <c r="I89" t="inlineStr">
        <is>
          <t>表の値を直接使用</t>
        </is>
      </c>
    </row>
    <row r="90">
      <c r="A90" t="inlineStr">
        <is>
          <t>H_6.5</t>
        </is>
      </c>
      <c r="B90" t="inlineStr">
        <is>
          <t>H</t>
        </is>
      </c>
      <c r="C90" t="inlineStr">
        <is>
          <t>6.5</t>
        </is>
      </c>
      <c r="D90" t="inlineStr">
        <is>
          <t>H</t>
        </is>
      </c>
      <c r="E90" t="n">
        <v>50</v>
      </c>
      <c r="F90" t="n">
        <v>50</v>
      </c>
      <c r="G90" t="n">
        <v>7</v>
      </c>
      <c r="H90" t="n">
        <v>8</v>
      </c>
      <c r="I90" t="inlineStr">
        <is>
          <t>表の値を直接使用</t>
        </is>
      </c>
    </row>
    <row r="91">
      <c r="A91" t="inlineStr">
        <is>
          <t>J_0.065</t>
        </is>
      </c>
      <c r="B91" t="inlineStr">
        <is>
          <t>J</t>
        </is>
      </c>
      <c r="C91" t="inlineStr">
        <is>
          <t>0.065</t>
        </is>
      </c>
      <c r="D91" t="inlineStr">
        <is>
          <t>L</t>
        </is>
      </c>
      <c r="E91" t="n">
        <v>80</v>
      </c>
      <c r="F91" t="n">
        <v>200</v>
      </c>
      <c r="G91" t="n">
        <v>0</v>
      </c>
      <c r="H91" t="n">
        <v>1</v>
      </c>
      <c r="I91" t="inlineStr">
        <is>
          <t>下向き矢印：最初に見つかる下側計画を使用</t>
        </is>
      </c>
    </row>
    <row r="92">
      <c r="A92" t="inlineStr">
        <is>
          <t>J_0.1</t>
        </is>
      </c>
      <c r="B92" t="inlineStr">
        <is>
          <t>J</t>
        </is>
      </c>
      <c r="C92" t="inlineStr">
        <is>
          <t>0.10</t>
        </is>
      </c>
      <c r="D92" t="inlineStr">
        <is>
          <t>K</t>
        </is>
      </c>
      <c r="E92" t="n">
        <v>80</v>
      </c>
      <c r="F92" t="n">
        <v>125</v>
      </c>
      <c r="G92" t="n">
        <v>0</v>
      </c>
      <c r="H92" t="n">
        <v>1</v>
      </c>
      <c r="I92" t="inlineStr">
        <is>
          <t>下向き矢印：最初に見つかる下側計画を使用</t>
        </is>
      </c>
    </row>
    <row r="93">
      <c r="A93" t="inlineStr">
        <is>
          <t>J_0.15</t>
        </is>
      </c>
      <c r="B93" t="inlineStr">
        <is>
          <t>J</t>
        </is>
      </c>
      <c r="C93" t="inlineStr">
        <is>
          <t>0.15</t>
        </is>
      </c>
      <c r="D93" t="inlineStr">
        <is>
          <t>J</t>
        </is>
      </c>
      <c r="E93" t="n">
        <v>80</v>
      </c>
      <c r="F93" t="n">
        <v>80</v>
      </c>
      <c r="G93" t="n">
        <v>0</v>
      </c>
      <c r="H93" t="n">
        <v>1</v>
      </c>
      <c r="I93" t="inlineStr">
        <is>
          <t>表の値を直接使用</t>
        </is>
      </c>
    </row>
    <row r="94">
      <c r="A94" t="inlineStr">
        <is>
          <t>J_0.25</t>
        </is>
      </c>
      <c r="B94" t="inlineStr">
        <is>
          <t>J</t>
        </is>
      </c>
      <c r="C94" t="inlineStr">
        <is>
          <t>0.25</t>
        </is>
      </c>
      <c r="D94" t="inlineStr">
        <is>
          <t>H</t>
        </is>
      </c>
      <c r="E94" t="n">
        <v>80</v>
      </c>
      <c r="F94" t="n">
        <v>50</v>
      </c>
      <c r="G94" t="n">
        <v>0</v>
      </c>
      <c r="H94" t="n">
        <v>1</v>
      </c>
      <c r="I94" t="inlineStr">
        <is>
          <t>上向き矢印：最初に見つかる上側計画を使用</t>
        </is>
      </c>
    </row>
    <row r="95">
      <c r="A95" t="inlineStr">
        <is>
          <t>J_0.4</t>
        </is>
      </c>
      <c r="B95" t="inlineStr">
        <is>
          <t>J</t>
        </is>
      </c>
      <c r="C95" t="inlineStr">
        <is>
          <t>0.40</t>
        </is>
      </c>
      <c r="D95" t="inlineStr">
        <is>
          <t>K</t>
        </is>
      </c>
      <c r="E95" t="n">
        <v>80</v>
      </c>
      <c r="F95" t="n">
        <v>125</v>
      </c>
      <c r="G95" t="n">
        <v>1</v>
      </c>
      <c r="H95" t="n">
        <v>2</v>
      </c>
      <c r="I95" t="inlineStr">
        <is>
          <t>下向き矢印：最初に見つかる下側計画を使用</t>
        </is>
      </c>
    </row>
    <row r="96">
      <c r="A96" t="inlineStr">
        <is>
          <t>J_0.65</t>
        </is>
      </c>
      <c r="B96" t="inlineStr">
        <is>
          <t>J</t>
        </is>
      </c>
      <c r="C96" t="inlineStr">
        <is>
          <t>0.65</t>
        </is>
      </c>
      <c r="D96" t="inlineStr">
        <is>
          <t>J</t>
        </is>
      </c>
      <c r="E96" t="n">
        <v>80</v>
      </c>
      <c r="F96" t="n">
        <v>80</v>
      </c>
      <c r="G96" t="n">
        <v>1</v>
      </c>
      <c r="H96" t="n">
        <v>2</v>
      </c>
      <c r="I96" t="inlineStr">
        <is>
          <t>表の値を直接使用</t>
        </is>
      </c>
    </row>
    <row r="97">
      <c r="A97" t="inlineStr">
        <is>
          <t>J_1</t>
        </is>
      </c>
      <c r="B97" t="inlineStr">
        <is>
          <t>J</t>
        </is>
      </c>
      <c r="C97" t="inlineStr">
        <is>
          <t>1.0</t>
        </is>
      </c>
      <c r="D97" t="inlineStr">
        <is>
          <t>J</t>
        </is>
      </c>
      <c r="E97" t="n">
        <v>80</v>
      </c>
      <c r="F97" t="n">
        <v>80</v>
      </c>
      <c r="G97" t="n">
        <v>2</v>
      </c>
      <c r="H97" t="n">
        <v>3</v>
      </c>
      <c r="I97" t="inlineStr">
        <is>
          <t>表の値を直接使用</t>
        </is>
      </c>
    </row>
    <row r="98">
      <c r="A98" t="inlineStr">
        <is>
          <t>J_1.5</t>
        </is>
      </c>
      <c r="B98" t="inlineStr">
        <is>
          <t>J</t>
        </is>
      </c>
      <c r="C98" t="inlineStr">
        <is>
          <t>1.5</t>
        </is>
      </c>
      <c r="D98" t="inlineStr">
        <is>
          <t>J</t>
        </is>
      </c>
      <c r="E98" t="n">
        <v>80</v>
      </c>
      <c r="F98" t="n">
        <v>80</v>
      </c>
      <c r="G98" t="n">
        <v>3</v>
      </c>
      <c r="H98" t="n">
        <v>4</v>
      </c>
      <c r="I98" t="inlineStr">
        <is>
          <t>表の値を直接使用</t>
        </is>
      </c>
    </row>
    <row r="99">
      <c r="A99" t="inlineStr">
        <is>
          <t>J_2.5</t>
        </is>
      </c>
      <c r="B99" t="inlineStr">
        <is>
          <t>J</t>
        </is>
      </c>
      <c r="C99" t="inlineStr">
        <is>
          <t>2.5</t>
        </is>
      </c>
      <c r="D99" t="inlineStr">
        <is>
          <t>J</t>
        </is>
      </c>
      <c r="E99" t="n">
        <v>80</v>
      </c>
      <c r="F99" t="n">
        <v>80</v>
      </c>
      <c r="G99" t="n">
        <v>5</v>
      </c>
      <c r="H99" t="n">
        <v>6</v>
      </c>
      <c r="I99" t="inlineStr">
        <is>
          <t>表の値を直接使用</t>
        </is>
      </c>
    </row>
    <row r="100">
      <c r="A100" t="inlineStr">
        <is>
          <t>J_4</t>
        </is>
      </c>
      <c r="B100" t="inlineStr">
        <is>
          <t>J</t>
        </is>
      </c>
      <c r="C100" t="inlineStr">
        <is>
          <t>4.0</t>
        </is>
      </c>
      <c r="D100" t="inlineStr">
        <is>
          <t>J</t>
        </is>
      </c>
      <c r="E100" t="n">
        <v>80</v>
      </c>
      <c r="F100" t="n">
        <v>80</v>
      </c>
      <c r="G100" t="n">
        <v>7</v>
      </c>
      <c r="H100" t="n">
        <v>8</v>
      </c>
      <c r="I100" t="inlineStr">
        <is>
          <t>表の値を直接使用</t>
        </is>
      </c>
    </row>
    <row r="101">
      <c r="A101" t="inlineStr">
        <is>
          <t>J_6.5</t>
        </is>
      </c>
      <c r="B101" t="inlineStr">
        <is>
          <t>J</t>
        </is>
      </c>
      <c r="C101" t="inlineStr">
        <is>
          <t>6.5</t>
        </is>
      </c>
      <c r="D101" t="inlineStr">
        <is>
          <t>J</t>
        </is>
      </c>
      <c r="E101" t="n">
        <v>80</v>
      </c>
      <c r="F101" t="n">
        <v>80</v>
      </c>
      <c r="G101" t="n">
        <v>10</v>
      </c>
      <c r="H101" t="n">
        <v>11</v>
      </c>
      <c r="I101" t="inlineStr">
        <is>
          <t>表の値を直接使用</t>
        </is>
      </c>
    </row>
    <row r="102">
      <c r="A102" t="inlineStr">
        <is>
          <t>K_0.065</t>
        </is>
      </c>
      <c r="B102" t="inlineStr">
        <is>
          <t>K</t>
        </is>
      </c>
      <c r="C102" t="inlineStr">
        <is>
          <t>0.065</t>
        </is>
      </c>
      <c r="D102" t="inlineStr">
        <is>
          <t>L</t>
        </is>
      </c>
      <c r="E102" t="n">
        <v>125</v>
      </c>
      <c r="F102" t="n">
        <v>200</v>
      </c>
      <c r="G102" t="n">
        <v>0</v>
      </c>
      <c r="H102" t="n">
        <v>1</v>
      </c>
      <c r="I102" t="inlineStr">
        <is>
          <t>下向き矢印：最初に見つかる下側計画を使用</t>
        </is>
      </c>
    </row>
    <row r="103">
      <c r="A103" t="inlineStr">
        <is>
          <t>K_0.1</t>
        </is>
      </c>
      <c r="B103" t="inlineStr">
        <is>
          <t>K</t>
        </is>
      </c>
      <c r="C103" t="inlineStr">
        <is>
          <t>0.10</t>
        </is>
      </c>
      <c r="D103" t="inlineStr">
        <is>
          <t>K</t>
        </is>
      </c>
      <c r="E103" t="n">
        <v>125</v>
      </c>
      <c r="F103" t="n">
        <v>125</v>
      </c>
      <c r="G103" t="n">
        <v>0</v>
      </c>
      <c r="H103" t="n">
        <v>1</v>
      </c>
      <c r="I103" t="inlineStr">
        <is>
          <t>表の値を直接使用</t>
        </is>
      </c>
    </row>
    <row r="104">
      <c r="A104" t="inlineStr">
        <is>
          <t>K_0.15</t>
        </is>
      </c>
      <c r="B104" t="inlineStr">
        <is>
          <t>K</t>
        </is>
      </c>
      <c r="C104" t="inlineStr">
        <is>
          <t>0.15</t>
        </is>
      </c>
      <c r="D104" t="inlineStr">
        <is>
          <t>J</t>
        </is>
      </c>
      <c r="E104" t="n">
        <v>125</v>
      </c>
      <c r="F104" t="n">
        <v>80</v>
      </c>
      <c r="G104" t="n">
        <v>0</v>
      </c>
      <c r="H104" t="n">
        <v>1</v>
      </c>
      <c r="I104" t="inlineStr">
        <is>
          <t>上向き矢印：最初に見つかる上側計画を使用</t>
        </is>
      </c>
    </row>
    <row r="105">
      <c r="A105" t="inlineStr">
        <is>
          <t>K_0.25</t>
        </is>
      </c>
      <c r="B105" t="inlineStr">
        <is>
          <t>K</t>
        </is>
      </c>
      <c r="C105" t="inlineStr">
        <is>
          <t>0.25</t>
        </is>
      </c>
      <c r="D105" t="inlineStr">
        <is>
          <t>L</t>
        </is>
      </c>
      <c r="E105" t="n">
        <v>125</v>
      </c>
      <c r="F105" t="n">
        <v>200</v>
      </c>
      <c r="G105" t="n">
        <v>1</v>
      </c>
      <c r="H105" t="n">
        <v>2</v>
      </c>
      <c r="I105" t="inlineStr">
        <is>
          <t>下向き矢印：最初に見つかる下側計画を使用</t>
        </is>
      </c>
    </row>
    <row r="106">
      <c r="A106" t="inlineStr">
        <is>
          <t>K_0.4</t>
        </is>
      </c>
      <c r="B106" t="inlineStr">
        <is>
          <t>K</t>
        </is>
      </c>
      <c r="C106" t="inlineStr">
        <is>
          <t>0.40</t>
        </is>
      </c>
      <c r="D106" t="inlineStr">
        <is>
          <t>K</t>
        </is>
      </c>
      <c r="E106" t="n">
        <v>125</v>
      </c>
      <c r="F106" t="n">
        <v>125</v>
      </c>
      <c r="G106" t="n">
        <v>1</v>
      </c>
      <c r="H106" t="n">
        <v>2</v>
      </c>
      <c r="I106" t="inlineStr">
        <is>
          <t>表の値を直接使用</t>
        </is>
      </c>
    </row>
    <row r="107">
      <c r="A107" t="inlineStr">
        <is>
          <t>K_0.65</t>
        </is>
      </c>
      <c r="B107" t="inlineStr">
        <is>
          <t>K</t>
        </is>
      </c>
      <c r="C107" t="inlineStr">
        <is>
          <t>0.65</t>
        </is>
      </c>
      <c r="D107" t="inlineStr">
        <is>
          <t>K</t>
        </is>
      </c>
      <c r="E107" t="n">
        <v>125</v>
      </c>
      <c r="F107" t="n">
        <v>125</v>
      </c>
      <c r="G107" t="n">
        <v>2</v>
      </c>
      <c r="H107" t="n">
        <v>3</v>
      </c>
      <c r="I107" t="inlineStr">
        <is>
          <t>表の値を直接使用</t>
        </is>
      </c>
    </row>
    <row r="108">
      <c r="A108" t="inlineStr">
        <is>
          <t>K_1</t>
        </is>
      </c>
      <c r="B108" t="inlineStr">
        <is>
          <t>K</t>
        </is>
      </c>
      <c r="C108" t="inlineStr">
        <is>
          <t>1.0</t>
        </is>
      </c>
      <c r="D108" t="inlineStr">
        <is>
          <t>K</t>
        </is>
      </c>
      <c r="E108" t="n">
        <v>125</v>
      </c>
      <c r="F108" t="n">
        <v>125</v>
      </c>
      <c r="G108" t="n">
        <v>3</v>
      </c>
      <c r="H108" t="n">
        <v>4</v>
      </c>
      <c r="I108" t="inlineStr">
        <is>
          <t>表の値を直接使用</t>
        </is>
      </c>
    </row>
    <row r="109">
      <c r="A109" t="inlineStr">
        <is>
          <t>K_1.5</t>
        </is>
      </c>
      <c r="B109" t="inlineStr">
        <is>
          <t>K</t>
        </is>
      </c>
      <c r="C109" t="inlineStr">
        <is>
          <t>1.5</t>
        </is>
      </c>
      <c r="D109" t="inlineStr">
        <is>
          <t>K</t>
        </is>
      </c>
      <c r="E109" t="n">
        <v>125</v>
      </c>
      <c r="F109" t="n">
        <v>125</v>
      </c>
      <c r="G109" t="n">
        <v>5</v>
      </c>
      <c r="H109" t="n">
        <v>6</v>
      </c>
      <c r="I109" t="inlineStr">
        <is>
          <t>表の値を直接使用</t>
        </is>
      </c>
    </row>
    <row r="110">
      <c r="A110" t="inlineStr">
        <is>
          <t>K_2.5</t>
        </is>
      </c>
      <c r="B110" t="inlineStr">
        <is>
          <t>K</t>
        </is>
      </c>
      <c r="C110" t="inlineStr">
        <is>
          <t>2.5</t>
        </is>
      </c>
      <c r="D110" t="inlineStr">
        <is>
          <t>K</t>
        </is>
      </c>
      <c r="E110" t="n">
        <v>125</v>
      </c>
      <c r="F110" t="n">
        <v>125</v>
      </c>
      <c r="G110" t="n">
        <v>7</v>
      </c>
      <c r="H110" t="n">
        <v>8</v>
      </c>
      <c r="I110" t="inlineStr">
        <is>
          <t>表の値を直接使用</t>
        </is>
      </c>
    </row>
    <row r="111">
      <c r="A111" t="inlineStr">
        <is>
          <t>K_4</t>
        </is>
      </c>
      <c r="B111" t="inlineStr">
        <is>
          <t>K</t>
        </is>
      </c>
      <c r="C111" t="inlineStr">
        <is>
          <t>4.0</t>
        </is>
      </c>
      <c r="D111" t="inlineStr">
        <is>
          <t>K</t>
        </is>
      </c>
      <c r="E111" t="n">
        <v>125</v>
      </c>
      <c r="F111" t="n">
        <v>125</v>
      </c>
      <c r="G111" t="n">
        <v>10</v>
      </c>
      <c r="H111" t="n">
        <v>11</v>
      </c>
      <c r="I111" t="inlineStr">
        <is>
          <t>表の値を直接使用</t>
        </is>
      </c>
    </row>
    <row r="112">
      <c r="A112" t="inlineStr">
        <is>
          <t>K_6.5</t>
        </is>
      </c>
      <c r="B112" t="inlineStr">
        <is>
          <t>K</t>
        </is>
      </c>
      <c r="C112" t="inlineStr">
        <is>
          <t>6.5</t>
        </is>
      </c>
      <c r="D112" t="inlineStr">
        <is>
          <t>K</t>
        </is>
      </c>
      <c r="E112" t="n">
        <v>125</v>
      </c>
      <c r="F112" t="n">
        <v>125</v>
      </c>
      <c r="G112" t="n">
        <v>14</v>
      </c>
      <c r="H112" t="n">
        <v>15</v>
      </c>
      <c r="I112" t="inlineStr">
        <is>
          <t>表の値を直接使用</t>
        </is>
      </c>
    </row>
    <row r="113">
      <c r="A113" t="inlineStr">
        <is>
          <t>L_0.065</t>
        </is>
      </c>
      <c r="B113" t="inlineStr">
        <is>
          <t>L</t>
        </is>
      </c>
      <c r="C113" t="inlineStr">
        <is>
          <t>0.065</t>
        </is>
      </c>
      <c r="D113" t="inlineStr">
        <is>
          <t>L</t>
        </is>
      </c>
      <c r="E113" t="n">
        <v>200</v>
      </c>
      <c r="F113" t="n">
        <v>200</v>
      </c>
      <c r="G113" t="n">
        <v>0</v>
      </c>
      <c r="H113" t="n">
        <v>1</v>
      </c>
      <c r="I113" t="inlineStr">
        <is>
          <t>表の値を直接使用</t>
        </is>
      </c>
    </row>
    <row r="114">
      <c r="A114" t="inlineStr">
        <is>
          <t>L_0.1</t>
        </is>
      </c>
      <c r="B114" t="inlineStr">
        <is>
          <t>L</t>
        </is>
      </c>
      <c r="C114" t="inlineStr">
        <is>
          <t>0.10</t>
        </is>
      </c>
      <c r="D114" t="inlineStr">
        <is>
          <t>K</t>
        </is>
      </c>
      <c r="E114" t="n">
        <v>200</v>
      </c>
      <c r="F114" t="n">
        <v>125</v>
      </c>
      <c r="G114" t="n">
        <v>0</v>
      </c>
      <c r="H114" t="n">
        <v>1</v>
      </c>
      <c r="I114" t="inlineStr">
        <is>
          <t>上向き矢印：最初に見つかる上側計画を使用</t>
        </is>
      </c>
    </row>
    <row r="115">
      <c r="A115" t="inlineStr">
        <is>
          <t>L_0.15</t>
        </is>
      </c>
      <c r="B115" t="inlineStr">
        <is>
          <t>L</t>
        </is>
      </c>
      <c r="C115" t="inlineStr">
        <is>
          <t>0.15</t>
        </is>
      </c>
      <c r="D115" t="inlineStr">
        <is>
          <t>M</t>
        </is>
      </c>
      <c r="E115" t="n">
        <v>200</v>
      </c>
      <c r="F115" t="n">
        <v>315</v>
      </c>
      <c r="G115" t="n">
        <v>1</v>
      </c>
      <c r="H115" t="n">
        <v>2</v>
      </c>
      <c r="I115" t="inlineStr">
        <is>
          <t>下向き矢印：最初に見つかる下側計画を使用</t>
        </is>
      </c>
    </row>
    <row r="116">
      <c r="A116" t="inlineStr">
        <is>
          <t>L_0.25</t>
        </is>
      </c>
      <c r="B116" t="inlineStr">
        <is>
          <t>L</t>
        </is>
      </c>
      <c r="C116" t="inlineStr">
        <is>
          <t>0.25</t>
        </is>
      </c>
      <c r="D116" t="inlineStr">
        <is>
          <t>L</t>
        </is>
      </c>
      <c r="E116" t="n">
        <v>200</v>
      </c>
      <c r="F116" t="n">
        <v>200</v>
      </c>
      <c r="G116" t="n">
        <v>1</v>
      </c>
      <c r="H116" t="n">
        <v>2</v>
      </c>
      <c r="I116" t="inlineStr">
        <is>
          <t>表の値を直接使用</t>
        </is>
      </c>
    </row>
    <row r="117">
      <c r="A117" t="inlineStr">
        <is>
          <t>L_0.4</t>
        </is>
      </c>
      <c r="B117" t="inlineStr">
        <is>
          <t>L</t>
        </is>
      </c>
      <c r="C117" t="inlineStr">
        <is>
          <t>0.40</t>
        </is>
      </c>
      <c r="D117" t="inlineStr">
        <is>
          <t>L</t>
        </is>
      </c>
      <c r="E117" t="n">
        <v>200</v>
      </c>
      <c r="F117" t="n">
        <v>200</v>
      </c>
      <c r="G117" t="n">
        <v>2</v>
      </c>
      <c r="H117" t="n">
        <v>3</v>
      </c>
      <c r="I117" t="inlineStr">
        <is>
          <t>表の値を直接使用</t>
        </is>
      </c>
    </row>
    <row r="118">
      <c r="A118" t="inlineStr">
        <is>
          <t>L_0.65</t>
        </is>
      </c>
      <c r="B118" t="inlineStr">
        <is>
          <t>L</t>
        </is>
      </c>
      <c r="C118" t="inlineStr">
        <is>
          <t>0.65</t>
        </is>
      </c>
      <c r="D118" t="inlineStr">
        <is>
          <t>L</t>
        </is>
      </c>
      <c r="E118" t="n">
        <v>200</v>
      </c>
      <c r="F118" t="n">
        <v>200</v>
      </c>
      <c r="G118" t="n">
        <v>3</v>
      </c>
      <c r="H118" t="n">
        <v>4</v>
      </c>
      <c r="I118" t="inlineStr">
        <is>
          <t>表の値を直接使用</t>
        </is>
      </c>
    </row>
    <row r="119">
      <c r="A119" t="inlineStr">
        <is>
          <t>L_1</t>
        </is>
      </c>
      <c r="B119" t="inlineStr">
        <is>
          <t>L</t>
        </is>
      </c>
      <c r="C119" t="inlineStr">
        <is>
          <t>1.0</t>
        </is>
      </c>
      <c r="D119" t="inlineStr">
        <is>
          <t>L</t>
        </is>
      </c>
      <c r="E119" t="n">
        <v>200</v>
      </c>
      <c r="F119" t="n">
        <v>200</v>
      </c>
      <c r="G119" t="n">
        <v>5</v>
      </c>
      <c r="H119" t="n">
        <v>6</v>
      </c>
      <c r="I119" t="inlineStr">
        <is>
          <t>表の値を直接使用</t>
        </is>
      </c>
    </row>
    <row r="120">
      <c r="A120" t="inlineStr">
        <is>
          <t>L_1.5</t>
        </is>
      </c>
      <c r="B120" t="inlineStr">
        <is>
          <t>L</t>
        </is>
      </c>
      <c r="C120" t="inlineStr">
        <is>
          <t>1.5</t>
        </is>
      </c>
      <c r="D120" t="inlineStr">
        <is>
          <t>L</t>
        </is>
      </c>
      <c r="E120" t="n">
        <v>200</v>
      </c>
      <c r="F120" t="n">
        <v>200</v>
      </c>
      <c r="G120" t="n">
        <v>7</v>
      </c>
      <c r="H120" t="n">
        <v>8</v>
      </c>
      <c r="I120" t="inlineStr">
        <is>
          <t>表の値を直接使用</t>
        </is>
      </c>
    </row>
    <row r="121">
      <c r="A121" t="inlineStr">
        <is>
          <t>L_2.5</t>
        </is>
      </c>
      <c r="B121" t="inlineStr">
        <is>
          <t>L</t>
        </is>
      </c>
      <c r="C121" t="inlineStr">
        <is>
          <t>2.5</t>
        </is>
      </c>
      <c r="D121" t="inlineStr">
        <is>
          <t>L</t>
        </is>
      </c>
      <c r="E121" t="n">
        <v>200</v>
      </c>
      <c r="F121" t="n">
        <v>200</v>
      </c>
      <c r="G121" t="n">
        <v>10</v>
      </c>
      <c r="H121" t="n">
        <v>11</v>
      </c>
      <c r="I121" t="inlineStr">
        <is>
          <t>表の値を直接使用</t>
        </is>
      </c>
    </row>
    <row r="122">
      <c r="A122" t="inlineStr">
        <is>
          <t>L_4</t>
        </is>
      </c>
      <c r="B122" t="inlineStr">
        <is>
          <t>L</t>
        </is>
      </c>
      <c r="C122" t="inlineStr">
        <is>
          <t>4.0</t>
        </is>
      </c>
      <c r="D122" t="inlineStr">
        <is>
          <t>L</t>
        </is>
      </c>
      <c r="E122" t="n">
        <v>200</v>
      </c>
      <c r="F122" t="n">
        <v>200</v>
      </c>
      <c r="G122" t="n">
        <v>14</v>
      </c>
      <c r="H122" t="n">
        <v>15</v>
      </c>
      <c r="I122" t="inlineStr">
        <is>
          <t>表の値を直接使用</t>
        </is>
      </c>
    </row>
    <row r="123">
      <c r="A123" t="inlineStr">
        <is>
          <t>L_6.5</t>
        </is>
      </c>
      <c r="B123" t="inlineStr">
        <is>
          <t>L</t>
        </is>
      </c>
      <c r="C123" t="inlineStr">
        <is>
          <t>6.5</t>
        </is>
      </c>
      <c r="D123" t="inlineStr">
        <is>
          <t>L</t>
        </is>
      </c>
      <c r="E123" t="n">
        <v>200</v>
      </c>
      <c r="F123" t="n">
        <v>200</v>
      </c>
      <c r="G123" t="n">
        <v>21</v>
      </c>
      <c r="H123" t="n">
        <v>22</v>
      </c>
      <c r="I123" t="inlineStr">
        <is>
          <t>表の値を直接使用</t>
        </is>
      </c>
    </row>
    <row r="124">
      <c r="A124" t="inlineStr">
        <is>
          <t>M_0.065</t>
        </is>
      </c>
      <c r="B124" t="inlineStr">
        <is>
          <t>M</t>
        </is>
      </c>
      <c r="C124" t="inlineStr">
        <is>
          <t>0.065</t>
        </is>
      </c>
      <c r="D124" t="inlineStr">
        <is>
          <t>L</t>
        </is>
      </c>
      <c r="E124" t="n">
        <v>315</v>
      </c>
      <c r="F124" t="n">
        <v>200</v>
      </c>
      <c r="G124" t="n">
        <v>0</v>
      </c>
      <c r="H124" t="n">
        <v>1</v>
      </c>
      <c r="I124" t="inlineStr">
        <is>
          <t>上向き矢印：最初に見つかる上側計画を使用</t>
        </is>
      </c>
    </row>
    <row r="125">
      <c r="A125" t="inlineStr">
        <is>
          <t>M_0.1</t>
        </is>
      </c>
      <c r="B125" t="inlineStr">
        <is>
          <t>M</t>
        </is>
      </c>
      <c r="C125" t="inlineStr">
        <is>
          <t>0.10</t>
        </is>
      </c>
      <c r="D125" t="inlineStr">
        <is>
          <t>N</t>
        </is>
      </c>
      <c r="E125" t="n">
        <v>315</v>
      </c>
      <c r="F125" t="n">
        <v>500</v>
      </c>
      <c r="G125" t="n">
        <v>1</v>
      </c>
      <c r="H125" t="n">
        <v>2</v>
      </c>
      <c r="I125" t="inlineStr">
        <is>
          <t>下向き矢印：最初に見つかる下側計画を使用</t>
        </is>
      </c>
    </row>
    <row r="126">
      <c r="A126" t="inlineStr">
        <is>
          <t>M_0.15</t>
        </is>
      </c>
      <c r="B126" t="inlineStr">
        <is>
          <t>M</t>
        </is>
      </c>
      <c r="C126" t="inlineStr">
        <is>
          <t>0.15</t>
        </is>
      </c>
      <c r="D126" t="inlineStr">
        <is>
          <t>M</t>
        </is>
      </c>
      <c r="E126" t="n">
        <v>315</v>
      </c>
      <c r="F126" t="n">
        <v>315</v>
      </c>
      <c r="G126" t="n">
        <v>1</v>
      </c>
      <c r="H126" t="n">
        <v>2</v>
      </c>
      <c r="I126" t="inlineStr">
        <is>
          <t>表の値を直接使用</t>
        </is>
      </c>
    </row>
    <row r="127">
      <c r="A127" t="inlineStr">
        <is>
          <t>M_0.25</t>
        </is>
      </c>
      <c r="B127" t="inlineStr">
        <is>
          <t>M</t>
        </is>
      </c>
      <c r="C127" t="inlineStr">
        <is>
          <t>0.25</t>
        </is>
      </c>
      <c r="D127" t="inlineStr">
        <is>
          <t>M</t>
        </is>
      </c>
      <c r="E127" t="n">
        <v>315</v>
      </c>
      <c r="F127" t="n">
        <v>315</v>
      </c>
      <c r="G127" t="n">
        <v>2</v>
      </c>
      <c r="H127" t="n">
        <v>3</v>
      </c>
      <c r="I127" t="inlineStr">
        <is>
          <t>表の値を直接使用</t>
        </is>
      </c>
    </row>
    <row r="128">
      <c r="A128" t="inlineStr">
        <is>
          <t>M_0.4</t>
        </is>
      </c>
      <c r="B128" t="inlineStr">
        <is>
          <t>M</t>
        </is>
      </c>
      <c r="C128" t="inlineStr">
        <is>
          <t>0.40</t>
        </is>
      </c>
      <c r="D128" t="inlineStr">
        <is>
          <t>M</t>
        </is>
      </c>
      <c r="E128" t="n">
        <v>315</v>
      </c>
      <c r="F128" t="n">
        <v>315</v>
      </c>
      <c r="G128" t="n">
        <v>3</v>
      </c>
      <c r="H128" t="n">
        <v>4</v>
      </c>
      <c r="I128" t="inlineStr">
        <is>
          <t>表の値を直接使用</t>
        </is>
      </c>
    </row>
    <row r="129">
      <c r="A129" t="inlineStr">
        <is>
          <t>M_0.65</t>
        </is>
      </c>
      <c r="B129" t="inlineStr">
        <is>
          <t>M</t>
        </is>
      </c>
      <c r="C129" t="inlineStr">
        <is>
          <t>0.65</t>
        </is>
      </c>
      <c r="D129" t="inlineStr">
        <is>
          <t>M</t>
        </is>
      </c>
      <c r="E129" t="n">
        <v>315</v>
      </c>
      <c r="F129" t="n">
        <v>315</v>
      </c>
      <c r="G129" t="n">
        <v>5</v>
      </c>
      <c r="H129" t="n">
        <v>6</v>
      </c>
      <c r="I129" t="inlineStr">
        <is>
          <t>表の値を直接使用</t>
        </is>
      </c>
    </row>
    <row r="130">
      <c r="A130" t="inlineStr">
        <is>
          <t>M_1</t>
        </is>
      </c>
      <c r="B130" t="inlineStr">
        <is>
          <t>M</t>
        </is>
      </c>
      <c r="C130" t="inlineStr">
        <is>
          <t>1.0</t>
        </is>
      </c>
      <c r="D130" t="inlineStr">
        <is>
          <t>M</t>
        </is>
      </c>
      <c r="E130" t="n">
        <v>315</v>
      </c>
      <c r="F130" t="n">
        <v>315</v>
      </c>
      <c r="G130" t="n">
        <v>7</v>
      </c>
      <c r="H130" t="n">
        <v>8</v>
      </c>
      <c r="I130" t="inlineStr">
        <is>
          <t>表の値を直接使用</t>
        </is>
      </c>
    </row>
    <row r="131">
      <c r="A131" t="inlineStr">
        <is>
          <t>M_1.5</t>
        </is>
      </c>
      <c r="B131" t="inlineStr">
        <is>
          <t>M</t>
        </is>
      </c>
      <c r="C131" t="inlineStr">
        <is>
          <t>1.5</t>
        </is>
      </c>
      <c r="D131" t="inlineStr">
        <is>
          <t>M</t>
        </is>
      </c>
      <c r="E131" t="n">
        <v>315</v>
      </c>
      <c r="F131" t="n">
        <v>315</v>
      </c>
      <c r="G131" t="n">
        <v>10</v>
      </c>
      <c r="H131" t="n">
        <v>11</v>
      </c>
      <c r="I131" t="inlineStr">
        <is>
          <t>表の値を直接使用</t>
        </is>
      </c>
    </row>
    <row r="132">
      <c r="A132" t="inlineStr">
        <is>
          <t>M_2.5</t>
        </is>
      </c>
      <c r="B132" t="inlineStr">
        <is>
          <t>M</t>
        </is>
      </c>
      <c r="C132" t="inlineStr">
        <is>
          <t>2.5</t>
        </is>
      </c>
      <c r="D132" t="inlineStr">
        <is>
          <t>M</t>
        </is>
      </c>
      <c r="E132" t="n">
        <v>315</v>
      </c>
      <c r="F132" t="n">
        <v>315</v>
      </c>
      <c r="G132" t="n">
        <v>14</v>
      </c>
      <c r="H132" t="n">
        <v>15</v>
      </c>
      <c r="I132" t="inlineStr">
        <is>
          <t>表の値を直接使用</t>
        </is>
      </c>
    </row>
    <row r="133">
      <c r="A133" t="inlineStr">
        <is>
          <t>M_4</t>
        </is>
      </c>
      <c r="B133" t="inlineStr">
        <is>
          <t>M</t>
        </is>
      </c>
      <c r="C133" t="inlineStr">
        <is>
          <t>4.0</t>
        </is>
      </c>
      <c r="D133" t="inlineStr">
        <is>
          <t>M</t>
        </is>
      </c>
      <c r="E133" t="n">
        <v>315</v>
      </c>
      <c r="F133" t="n">
        <v>315</v>
      </c>
      <c r="G133" t="n">
        <v>21</v>
      </c>
      <c r="H133" t="n">
        <v>22</v>
      </c>
      <c r="I133" t="inlineStr">
        <is>
          <t>表の値を直接使用</t>
        </is>
      </c>
    </row>
    <row r="134">
      <c r="A134" t="inlineStr">
        <is>
          <t>M_6.5</t>
        </is>
      </c>
      <c r="B134" t="inlineStr">
        <is>
          <t>M</t>
        </is>
      </c>
      <c r="C134" t="inlineStr">
        <is>
          <t>6.5</t>
        </is>
      </c>
      <c r="D134" t="inlineStr">
        <is>
          <t>L</t>
        </is>
      </c>
      <c r="E134" t="n">
        <v>315</v>
      </c>
      <c r="F134" t="n">
        <v>200</v>
      </c>
      <c r="G134" t="n">
        <v>21</v>
      </c>
      <c r="H134" t="n">
        <v>22</v>
      </c>
      <c r="I134" t="inlineStr">
        <is>
          <t>上向き矢印：最初に見つかる上側計画を使用</t>
        </is>
      </c>
    </row>
    <row r="135">
      <c r="A135" t="inlineStr">
        <is>
          <t>N_0.065</t>
        </is>
      </c>
      <c r="B135" t="inlineStr">
        <is>
          <t>N</t>
        </is>
      </c>
      <c r="C135" t="inlineStr">
        <is>
          <t>0.065</t>
        </is>
      </c>
      <c r="D135" t="inlineStr">
        <is>
          <t>P</t>
        </is>
      </c>
      <c r="E135" t="n">
        <v>500</v>
      </c>
      <c r="F135" t="n">
        <v>800</v>
      </c>
      <c r="G135" t="n">
        <v>1</v>
      </c>
      <c r="H135" t="n">
        <v>2</v>
      </c>
      <c r="I135" t="inlineStr">
        <is>
          <t>下向き矢印：最初に見つかる下側計画を使用</t>
        </is>
      </c>
    </row>
    <row r="136">
      <c r="A136" t="inlineStr">
        <is>
          <t>N_0.1</t>
        </is>
      </c>
      <c r="B136" t="inlineStr">
        <is>
          <t>N</t>
        </is>
      </c>
      <c r="C136" t="inlineStr">
        <is>
          <t>0.10</t>
        </is>
      </c>
      <c r="D136" t="inlineStr">
        <is>
          <t>N</t>
        </is>
      </c>
      <c r="E136" t="n">
        <v>500</v>
      </c>
      <c r="F136" t="n">
        <v>500</v>
      </c>
      <c r="G136" t="n">
        <v>1</v>
      </c>
      <c r="H136" t="n">
        <v>2</v>
      </c>
      <c r="I136" t="inlineStr">
        <is>
          <t>表の値を直接使用</t>
        </is>
      </c>
    </row>
    <row r="137">
      <c r="A137" t="inlineStr">
        <is>
          <t>N_0.15</t>
        </is>
      </c>
      <c r="B137" t="inlineStr">
        <is>
          <t>N</t>
        </is>
      </c>
      <c r="C137" t="inlineStr">
        <is>
          <t>0.15</t>
        </is>
      </c>
      <c r="D137" t="inlineStr">
        <is>
          <t>N</t>
        </is>
      </c>
      <c r="E137" t="n">
        <v>500</v>
      </c>
      <c r="F137" t="n">
        <v>500</v>
      </c>
      <c r="G137" t="n">
        <v>2</v>
      </c>
      <c r="H137" t="n">
        <v>3</v>
      </c>
      <c r="I137" t="inlineStr">
        <is>
          <t>表の値を直接使用</t>
        </is>
      </c>
    </row>
    <row r="138">
      <c r="A138" t="inlineStr">
        <is>
          <t>N_0.25</t>
        </is>
      </c>
      <c r="B138" t="inlineStr">
        <is>
          <t>N</t>
        </is>
      </c>
      <c r="C138" t="inlineStr">
        <is>
          <t>0.25</t>
        </is>
      </c>
      <c r="D138" t="inlineStr">
        <is>
          <t>N</t>
        </is>
      </c>
      <c r="E138" t="n">
        <v>500</v>
      </c>
      <c r="F138" t="n">
        <v>500</v>
      </c>
      <c r="G138" t="n">
        <v>3</v>
      </c>
      <c r="H138" t="n">
        <v>4</v>
      </c>
      <c r="I138" t="inlineStr">
        <is>
          <t>表の値を直接使用</t>
        </is>
      </c>
    </row>
    <row r="139">
      <c r="A139" t="inlineStr">
        <is>
          <t>N_0.4</t>
        </is>
      </c>
      <c r="B139" t="inlineStr">
        <is>
          <t>N</t>
        </is>
      </c>
      <c r="C139" t="inlineStr">
        <is>
          <t>0.40</t>
        </is>
      </c>
      <c r="D139" t="inlineStr">
        <is>
          <t>N</t>
        </is>
      </c>
      <c r="E139" t="n">
        <v>500</v>
      </c>
      <c r="F139" t="n">
        <v>500</v>
      </c>
      <c r="G139" t="n">
        <v>5</v>
      </c>
      <c r="H139" t="n">
        <v>6</v>
      </c>
      <c r="I139" t="inlineStr">
        <is>
          <t>表の値を直接使用</t>
        </is>
      </c>
    </row>
    <row r="140">
      <c r="A140" t="inlineStr">
        <is>
          <t>N_0.65</t>
        </is>
      </c>
      <c r="B140" t="inlineStr">
        <is>
          <t>N</t>
        </is>
      </c>
      <c r="C140" t="inlineStr">
        <is>
          <t>0.65</t>
        </is>
      </c>
      <c r="D140" t="inlineStr">
        <is>
          <t>N</t>
        </is>
      </c>
      <c r="E140" t="n">
        <v>500</v>
      </c>
      <c r="F140" t="n">
        <v>500</v>
      </c>
      <c r="G140" t="n">
        <v>7</v>
      </c>
      <c r="H140" t="n">
        <v>8</v>
      </c>
      <c r="I140" t="inlineStr">
        <is>
          <t>表の値を直接使用</t>
        </is>
      </c>
    </row>
    <row r="141">
      <c r="A141" t="inlineStr">
        <is>
          <t>N_1</t>
        </is>
      </c>
      <c r="B141" t="inlineStr">
        <is>
          <t>N</t>
        </is>
      </c>
      <c r="C141" t="inlineStr">
        <is>
          <t>1.0</t>
        </is>
      </c>
      <c r="D141" t="inlineStr">
        <is>
          <t>N</t>
        </is>
      </c>
      <c r="E141" t="n">
        <v>500</v>
      </c>
      <c r="F141" t="n">
        <v>500</v>
      </c>
      <c r="G141" t="n">
        <v>10</v>
      </c>
      <c r="H141" t="n">
        <v>11</v>
      </c>
      <c r="I141" t="inlineStr">
        <is>
          <t>表の値を直接使用</t>
        </is>
      </c>
    </row>
    <row r="142">
      <c r="A142" t="inlineStr">
        <is>
          <t>N_1.5</t>
        </is>
      </c>
      <c r="B142" t="inlineStr">
        <is>
          <t>N</t>
        </is>
      </c>
      <c r="C142" t="inlineStr">
        <is>
          <t>1.5</t>
        </is>
      </c>
      <c r="D142" t="inlineStr">
        <is>
          <t>N</t>
        </is>
      </c>
      <c r="E142" t="n">
        <v>500</v>
      </c>
      <c r="F142" t="n">
        <v>500</v>
      </c>
      <c r="G142" t="n">
        <v>14</v>
      </c>
      <c r="H142" t="n">
        <v>15</v>
      </c>
      <c r="I142" t="inlineStr">
        <is>
          <t>表の値を直接使用</t>
        </is>
      </c>
    </row>
    <row r="143">
      <c r="A143" t="inlineStr">
        <is>
          <t>N_2.5</t>
        </is>
      </c>
      <c r="B143" t="inlineStr">
        <is>
          <t>N</t>
        </is>
      </c>
      <c r="C143" t="inlineStr">
        <is>
          <t>2.5</t>
        </is>
      </c>
      <c r="D143" t="inlineStr">
        <is>
          <t>N</t>
        </is>
      </c>
      <c r="E143" t="n">
        <v>500</v>
      </c>
      <c r="F143" t="n">
        <v>500</v>
      </c>
      <c r="G143" t="n">
        <v>21</v>
      </c>
      <c r="H143" t="n">
        <v>22</v>
      </c>
      <c r="I143" t="inlineStr">
        <is>
          <t>表の値を直接使用</t>
        </is>
      </c>
    </row>
    <row r="144">
      <c r="A144" t="inlineStr">
        <is>
          <t>N_4</t>
        </is>
      </c>
      <c r="B144" t="inlineStr">
        <is>
          <t>N</t>
        </is>
      </c>
      <c r="C144" t="inlineStr">
        <is>
          <t>4.0</t>
        </is>
      </c>
      <c r="D144" t="inlineStr">
        <is>
          <t>M</t>
        </is>
      </c>
      <c r="E144" t="n">
        <v>500</v>
      </c>
      <c r="F144" t="n">
        <v>315</v>
      </c>
      <c r="G144" t="n">
        <v>21</v>
      </c>
      <c r="H144" t="n">
        <v>22</v>
      </c>
      <c r="I144" t="inlineStr">
        <is>
          <t>上向き矢印：最初に見つかる上側計画を使用</t>
        </is>
      </c>
    </row>
    <row r="145">
      <c r="A145" t="inlineStr">
        <is>
          <t>N_6.5</t>
        </is>
      </c>
      <c r="B145" t="inlineStr">
        <is>
          <t>N</t>
        </is>
      </c>
      <c r="C145" t="inlineStr">
        <is>
          <t>6.5</t>
        </is>
      </c>
      <c r="D145" t="inlineStr">
        <is>
          <t>L</t>
        </is>
      </c>
      <c r="E145" t="n">
        <v>500</v>
      </c>
      <c r="F145" t="n">
        <v>200</v>
      </c>
      <c r="G145" t="n">
        <v>21</v>
      </c>
      <c r="H145" t="n">
        <v>22</v>
      </c>
      <c r="I145" t="inlineStr">
        <is>
          <t>上向き矢印：最初に見つかる上側計画を使用</t>
        </is>
      </c>
    </row>
    <row r="146">
      <c r="A146" t="inlineStr">
        <is>
          <t>P_0.065</t>
        </is>
      </c>
      <c r="B146" t="inlineStr">
        <is>
          <t>P</t>
        </is>
      </c>
      <c r="C146" t="inlineStr">
        <is>
          <t>0.065</t>
        </is>
      </c>
      <c r="D146" t="inlineStr">
        <is>
          <t>P</t>
        </is>
      </c>
      <c r="E146" t="n">
        <v>800</v>
      </c>
      <c r="F146" t="n">
        <v>800</v>
      </c>
      <c r="G146" t="n">
        <v>1</v>
      </c>
      <c r="H146" t="n">
        <v>2</v>
      </c>
      <c r="I146" t="inlineStr">
        <is>
          <t>表の値を直接使用</t>
        </is>
      </c>
    </row>
    <row r="147">
      <c r="A147" t="inlineStr">
        <is>
          <t>P_0.1</t>
        </is>
      </c>
      <c r="B147" t="inlineStr">
        <is>
          <t>P</t>
        </is>
      </c>
      <c r="C147" t="inlineStr">
        <is>
          <t>0.10</t>
        </is>
      </c>
      <c r="D147" t="inlineStr">
        <is>
          <t>P</t>
        </is>
      </c>
      <c r="E147" t="n">
        <v>800</v>
      </c>
      <c r="F147" t="n">
        <v>800</v>
      </c>
      <c r="G147" t="n">
        <v>2</v>
      </c>
      <c r="H147" t="n">
        <v>3</v>
      </c>
      <c r="I147" t="inlineStr">
        <is>
          <t>表の値を直接使用</t>
        </is>
      </c>
    </row>
    <row r="148">
      <c r="A148" t="inlineStr">
        <is>
          <t>P_0.15</t>
        </is>
      </c>
      <c r="B148" t="inlineStr">
        <is>
          <t>P</t>
        </is>
      </c>
      <c r="C148" t="inlineStr">
        <is>
          <t>0.15</t>
        </is>
      </c>
      <c r="D148" t="inlineStr">
        <is>
          <t>P</t>
        </is>
      </c>
      <c r="E148" t="n">
        <v>800</v>
      </c>
      <c r="F148" t="n">
        <v>800</v>
      </c>
      <c r="G148" t="n">
        <v>3</v>
      </c>
      <c r="H148" t="n">
        <v>4</v>
      </c>
      <c r="I148" t="inlineStr">
        <is>
          <t>表の値を直接使用</t>
        </is>
      </c>
    </row>
    <row r="149">
      <c r="A149" t="inlineStr">
        <is>
          <t>P_0.25</t>
        </is>
      </c>
      <c r="B149" t="inlineStr">
        <is>
          <t>P</t>
        </is>
      </c>
      <c r="C149" t="inlineStr">
        <is>
          <t>0.25</t>
        </is>
      </c>
      <c r="D149" t="inlineStr">
        <is>
          <t>P</t>
        </is>
      </c>
      <c r="E149" t="n">
        <v>800</v>
      </c>
      <c r="F149" t="n">
        <v>800</v>
      </c>
      <c r="G149" t="n">
        <v>5</v>
      </c>
      <c r="H149" t="n">
        <v>6</v>
      </c>
      <c r="I149" t="inlineStr">
        <is>
          <t>表の値を直接使用</t>
        </is>
      </c>
    </row>
    <row r="150">
      <c r="A150" t="inlineStr">
        <is>
          <t>P_0.4</t>
        </is>
      </c>
      <c r="B150" t="inlineStr">
        <is>
          <t>P</t>
        </is>
      </c>
      <c r="C150" t="inlineStr">
        <is>
          <t>0.40</t>
        </is>
      </c>
      <c r="D150" t="inlineStr">
        <is>
          <t>P</t>
        </is>
      </c>
      <c r="E150" t="n">
        <v>800</v>
      </c>
      <c r="F150" t="n">
        <v>800</v>
      </c>
      <c r="G150" t="n">
        <v>7</v>
      </c>
      <c r="H150" t="n">
        <v>8</v>
      </c>
      <c r="I150" t="inlineStr">
        <is>
          <t>表の値を直接使用</t>
        </is>
      </c>
    </row>
    <row r="151">
      <c r="A151" t="inlineStr">
        <is>
          <t>P_0.65</t>
        </is>
      </c>
      <c r="B151" t="inlineStr">
        <is>
          <t>P</t>
        </is>
      </c>
      <c r="C151" t="inlineStr">
        <is>
          <t>0.65</t>
        </is>
      </c>
      <c r="D151" t="inlineStr">
        <is>
          <t>P</t>
        </is>
      </c>
      <c r="E151" t="n">
        <v>800</v>
      </c>
      <c r="F151" t="n">
        <v>800</v>
      </c>
      <c r="G151" t="n">
        <v>10</v>
      </c>
      <c r="H151" t="n">
        <v>11</v>
      </c>
      <c r="I151" t="inlineStr">
        <is>
          <t>表の値を直接使用</t>
        </is>
      </c>
    </row>
    <row r="152">
      <c r="A152" t="inlineStr">
        <is>
          <t>P_1</t>
        </is>
      </c>
      <c r="B152" t="inlineStr">
        <is>
          <t>P</t>
        </is>
      </c>
      <c r="C152" t="inlineStr">
        <is>
          <t>1.0</t>
        </is>
      </c>
      <c r="D152" t="inlineStr">
        <is>
          <t>P</t>
        </is>
      </c>
      <c r="E152" t="n">
        <v>800</v>
      </c>
      <c r="F152" t="n">
        <v>800</v>
      </c>
      <c r="G152" t="n">
        <v>14</v>
      </c>
      <c r="H152" t="n">
        <v>15</v>
      </c>
      <c r="I152" t="inlineStr">
        <is>
          <t>表の値を直接使用</t>
        </is>
      </c>
    </row>
    <row r="153">
      <c r="A153" t="inlineStr">
        <is>
          <t>P_1.5</t>
        </is>
      </c>
      <c r="B153" t="inlineStr">
        <is>
          <t>P</t>
        </is>
      </c>
      <c r="C153" t="inlineStr">
        <is>
          <t>1.5</t>
        </is>
      </c>
      <c r="D153" t="inlineStr">
        <is>
          <t>P</t>
        </is>
      </c>
      <c r="E153" t="n">
        <v>800</v>
      </c>
      <c r="F153" t="n">
        <v>800</v>
      </c>
      <c r="G153" t="n">
        <v>21</v>
      </c>
      <c r="H153" t="n">
        <v>22</v>
      </c>
      <c r="I153" t="inlineStr">
        <is>
          <t>表の値を直接使用</t>
        </is>
      </c>
    </row>
    <row r="154">
      <c r="A154" t="inlineStr">
        <is>
          <t>P_2.5</t>
        </is>
      </c>
      <c r="B154" t="inlineStr">
        <is>
          <t>P</t>
        </is>
      </c>
      <c r="C154" t="inlineStr">
        <is>
          <t>2.5</t>
        </is>
      </c>
      <c r="D154" t="inlineStr">
        <is>
          <t>N</t>
        </is>
      </c>
      <c r="E154" t="n">
        <v>800</v>
      </c>
      <c r="F154" t="n">
        <v>500</v>
      </c>
      <c r="G154" t="n">
        <v>21</v>
      </c>
      <c r="H154" t="n">
        <v>22</v>
      </c>
      <c r="I154" t="inlineStr">
        <is>
          <t>上向き矢印：最初に見つかる上側計画を使用</t>
        </is>
      </c>
    </row>
    <row r="155">
      <c r="A155" t="inlineStr">
        <is>
          <t>P_4</t>
        </is>
      </c>
      <c r="B155" t="inlineStr">
        <is>
          <t>P</t>
        </is>
      </c>
      <c r="C155" t="inlineStr">
        <is>
          <t>4.0</t>
        </is>
      </c>
      <c r="D155" t="inlineStr">
        <is>
          <t>M</t>
        </is>
      </c>
      <c r="E155" t="n">
        <v>800</v>
      </c>
      <c r="F155" t="n">
        <v>315</v>
      </c>
      <c r="G155" t="n">
        <v>21</v>
      </c>
      <c r="H155" t="n">
        <v>22</v>
      </c>
      <c r="I155" t="inlineStr">
        <is>
          <t>上向き矢印：最初に見つかる上側計画を使用</t>
        </is>
      </c>
    </row>
    <row r="156">
      <c r="A156" t="inlineStr">
        <is>
          <t>P_6.5</t>
        </is>
      </c>
      <c r="B156" t="inlineStr">
        <is>
          <t>P</t>
        </is>
      </c>
      <c r="C156" t="inlineStr">
        <is>
          <t>6.5</t>
        </is>
      </c>
      <c r="D156" t="inlineStr">
        <is>
          <t>L</t>
        </is>
      </c>
      <c r="E156" t="n">
        <v>800</v>
      </c>
      <c r="F156" t="n">
        <v>200</v>
      </c>
      <c r="G156" t="n">
        <v>21</v>
      </c>
      <c r="H156" t="n">
        <v>22</v>
      </c>
      <c r="I156" t="inlineStr">
        <is>
          <t>上向き矢印：最初に見つかる上側計画を使用</t>
        </is>
      </c>
    </row>
    <row r="157">
      <c r="A157" t="inlineStr">
        <is>
          <t>Q_0.065</t>
        </is>
      </c>
      <c r="B157" t="inlineStr">
        <is>
          <t>Q</t>
        </is>
      </c>
      <c r="C157" t="inlineStr">
        <is>
          <t>0.065</t>
        </is>
      </c>
      <c r="D157" t="inlineStr">
        <is>
          <t>Q</t>
        </is>
      </c>
      <c r="E157" t="n">
        <v>1250</v>
      </c>
      <c r="F157" t="n">
        <v>1250</v>
      </c>
      <c r="G157" t="n">
        <v>2</v>
      </c>
      <c r="H157" t="n">
        <v>3</v>
      </c>
      <c r="I157" t="inlineStr">
        <is>
          <t>表の値を直接使用</t>
        </is>
      </c>
    </row>
    <row r="158">
      <c r="A158" t="inlineStr">
        <is>
          <t>Q_0.1</t>
        </is>
      </c>
      <c r="B158" t="inlineStr">
        <is>
          <t>Q</t>
        </is>
      </c>
      <c r="C158" t="inlineStr">
        <is>
          <t>0.10</t>
        </is>
      </c>
      <c r="D158" t="inlineStr">
        <is>
          <t>Q</t>
        </is>
      </c>
      <c r="E158" t="n">
        <v>1250</v>
      </c>
      <c r="F158" t="n">
        <v>1250</v>
      </c>
      <c r="G158" t="n">
        <v>3</v>
      </c>
      <c r="H158" t="n">
        <v>4</v>
      </c>
      <c r="I158" t="inlineStr">
        <is>
          <t>表の値を直接使用</t>
        </is>
      </c>
    </row>
    <row r="159">
      <c r="A159" t="inlineStr">
        <is>
          <t>Q_0.15</t>
        </is>
      </c>
      <c r="B159" t="inlineStr">
        <is>
          <t>Q</t>
        </is>
      </c>
      <c r="C159" t="inlineStr">
        <is>
          <t>0.15</t>
        </is>
      </c>
      <c r="D159" t="inlineStr">
        <is>
          <t>Q</t>
        </is>
      </c>
      <c r="E159" t="n">
        <v>1250</v>
      </c>
      <c r="F159" t="n">
        <v>1250</v>
      </c>
      <c r="G159" t="n">
        <v>5</v>
      </c>
      <c r="H159" t="n">
        <v>6</v>
      </c>
      <c r="I159" t="inlineStr">
        <is>
          <t>表の値を直接使用</t>
        </is>
      </c>
    </row>
    <row r="160">
      <c r="A160" t="inlineStr">
        <is>
          <t>Q_0.25</t>
        </is>
      </c>
      <c r="B160" t="inlineStr">
        <is>
          <t>Q</t>
        </is>
      </c>
      <c r="C160" t="inlineStr">
        <is>
          <t>0.25</t>
        </is>
      </c>
      <c r="D160" t="inlineStr">
        <is>
          <t>Q</t>
        </is>
      </c>
      <c r="E160" t="n">
        <v>1250</v>
      </c>
      <c r="F160" t="n">
        <v>1250</v>
      </c>
      <c r="G160" t="n">
        <v>7</v>
      </c>
      <c r="H160" t="n">
        <v>8</v>
      </c>
      <c r="I160" t="inlineStr">
        <is>
          <t>表の値を直接使用</t>
        </is>
      </c>
    </row>
    <row r="161">
      <c r="A161" t="inlineStr">
        <is>
          <t>Q_0.4</t>
        </is>
      </c>
      <c r="B161" t="inlineStr">
        <is>
          <t>Q</t>
        </is>
      </c>
      <c r="C161" t="inlineStr">
        <is>
          <t>0.40</t>
        </is>
      </c>
      <c r="D161" t="inlineStr">
        <is>
          <t>Q</t>
        </is>
      </c>
      <c r="E161" t="n">
        <v>1250</v>
      </c>
      <c r="F161" t="n">
        <v>1250</v>
      </c>
      <c r="G161" t="n">
        <v>10</v>
      </c>
      <c r="H161" t="n">
        <v>11</v>
      </c>
      <c r="I161" t="inlineStr">
        <is>
          <t>表の値を直接使用</t>
        </is>
      </c>
    </row>
    <row r="162">
      <c r="A162" t="inlineStr">
        <is>
          <t>Q_0.65</t>
        </is>
      </c>
      <c r="B162" t="inlineStr">
        <is>
          <t>Q</t>
        </is>
      </c>
      <c r="C162" t="inlineStr">
        <is>
          <t>0.65</t>
        </is>
      </c>
      <c r="D162" t="inlineStr">
        <is>
          <t>Q</t>
        </is>
      </c>
      <c r="E162" t="n">
        <v>1250</v>
      </c>
      <c r="F162" t="n">
        <v>1250</v>
      </c>
      <c r="G162" t="n">
        <v>14</v>
      </c>
      <c r="H162" t="n">
        <v>15</v>
      </c>
      <c r="I162" t="inlineStr">
        <is>
          <t>表の値を直接使用</t>
        </is>
      </c>
    </row>
    <row r="163">
      <c r="A163" t="inlineStr">
        <is>
          <t>Q_1</t>
        </is>
      </c>
      <c r="B163" t="inlineStr">
        <is>
          <t>Q</t>
        </is>
      </c>
      <c r="C163" t="inlineStr">
        <is>
          <t>1.0</t>
        </is>
      </c>
      <c r="D163" t="inlineStr">
        <is>
          <t>Q</t>
        </is>
      </c>
      <c r="E163" t="n">
        <v>1250</v>
      </c>
      <c r="F163" t="n">
        <v>1250</v>
      </c>
      <c r="G163" t="n">
        <v>21</v>
      </c>
      <c r="H163" t="n">
        <v>22</v>
      </c>
      <c r="I163" t="inlineStr">
        <is>
          <t>表の値を直接使用</t>
        </is>
      </c>
    </row>
    <row r="164">
      <c r="A164" t="inlineStr">
        <is>
          <t>Q_1.5</t>
        </is>
      </c>
      <c r="B164" t="inlineStr">
        <is>
          <t>Q</t>
        </is>
      </c>
      <c r="C164" t="inlineStr">
        <is>
          <t>1.5</t>
        </is>
      </c>
      <c r="D164" t="inlineStr">
        <is>
          <t>P</t>
        </is>
      </c>
      <c r="E164" t="n">
        <v>1250</v>
      </c>
      <c r="F164" t="n">
        <v>800</v>
      </c>
      <c r="G164" t="n">
        <v>21</v>
      </c>
      <c r="H164" t="n">
        <v>22</v>
      </c>
      <c r="I164" t="inlineStr">
        <is>
          <t>上向き矢印：最初に見つかる上側計画を使用</t>
        </is>
      </c>
    </row>
    <row r="165">
      <c r="A165" t="inlineStr">
        <is>
          <t>Q_2.5</t>
        </is>
      </c>
      <c r="B165" t="inlineStr">
        <is>
          <t>Q</t>
        </is>
      </c>
      <c r="C165" t="inlineStr">
        <is>
          <t>2.5</t>
        </is>
      </c>
      <c r="D165" t="inlineStr">
        <is>
          <t>N</t>
        </is>
      </c>
      <c r="E165" t="n">
        <v>1250</v>
      </c>
      <c r="F165" t="n">
        <v>500</v>
      </c>
      <c r="G165" t="n">
        <v>21</v>
      </c>
      <c r="H165" t="n">
        <v>22</v>
      </c>
      <c r="I165" t="inlineStr">
        <is>
          <t>上向き矢印：最初に見つかる上側計画を使用</t>
        </is>
      </c>
    </row>
    <row r="166">
      <c r="A166" t="inlineStr">
        <is>
          <t>Q_4</t>
        </is>
      </c>
      <c r="B166" t="inlineStr">
        <is>
          <t>Q</t>
        </is>
      </c>
      <c r="C166" t="inlineStr">
        <is>
          <t>4.0</t>
        </is>
      </c>
      <c r="D166" t="inlineStr">
        <is>
          <t>M</t>
        </is>
      </c>
      <c r="E166" t="n">
        <v>1250</v>
      </c>
      <c r="F166" t="n">
        <v>315</v>
      </c>
      <c r="G166" t="n">
        <v>21</v>
      </c>
      <c r="H166" t="n">
        <v>22</v>
      </c>
      <c r="I166" t="inlineStr">
        <is>
          <t>上向き矢印：最初に見つかる上側計画を使用</t>
        </is>
      </c>
    </row>
    <row r="167">
      <c r="A167" t="inlineStr">
        <is>
          <t>Q_6.5</t>
        </is>
      </c>
      <c r="B167" t="inlineStr">
        <is>
          <t>Q</t>
        </is>
      </c>
      <c r="C167" t="inlineStr">
        <is>
          <t>6.5</t>
        </is>
      </c>
      <c r="D167" t="inlineStr">
        <is>
          <t>L</t>
        </is>
      </c>
      <c r="E167" t="n">
        <v>1250</v>
      </c>
      <c r="F167" t="n">
        <v>200</v>
      </c>
      <c r="G167" t="n">
        <v>21</v>
      </c>
      <c r="H167" t="n">
        <v>22</v>
      </c>
      <c r="I167" t="inlineStr">
        <is>
          <t>上向き矢印：最初に見つかる上側計画を使用</t>
        </is>
      </c>
    </row>
    <row r="168">
      <c r="A168" t="inlineStr">
        <is>
          <t>R_0.065</t>
        </is>
      </c>
      <c r="B168" t="inlineStr">
        <is>
          <t>R</t>
        </is>
      </c>
      <c r="C168" t="inlineStr">
        <is>
          <t>0.065</t>
        </is>
      </c>
      <c r="D168" t="inlineStr">
        <is>
          <t>R</t>
        </is>
      </c>
      <c r="E168" t="n">
        <v>2000</v>
      </c>
      <c r="F168" t="n">
        <v>2000</v>
      </c>
      <c r="G168" t="n">
        <v>3</v>
      </c>
      <c r="H168" t="n">
        <v>4</v>
      </c>
      <c r="I168" t="inlineStr">
        <is>
          <t>表の値を直接使用</t>
        </is>
      </c>
    </row>
    <row r="169">
      <c r="A169" t="inlineStr">
        <is>
          <t>R_0.1</t>
        </is>
      </c>
      <c r="B169" t="inlineStr">
        <is>
          <t>R</t>
        </is>
      </c>
      <c r="C169" t="inlineStr">
        <is>
          <t>0.10</t>
        </is>
      </c>
      <c r="D169" t="inlineStr">
        <is>
          <t>R</t>
        </is>
      </c>
      <c r="E169" t="n">
        <v>2000</v>
      </c>
      <c r="F169" t="n">
        <v>2000</v>
      </c>
      <c r="G169" t="n">
        <v>5</v>
      </c>
      <c r="H169" t="n">
        <v>6</v>
      </c>
      <c r="I169" t="inlineStr">
        <is>
          <t>表の値を直接使用</t>
        </is>
      </c>
    </row>
    <row r="170">
      <c r="A170" t="inlineStr">
        <is>
          <t>R_0.15</t>
        </is>
      </c>
      <c r="B170" t="inlineStr">
        <is>
          <t>R</t>
        </is>
      </c>
      <c r="C170" t="inlineStr">
        <is>
          <t>0.15</t>
        </is>
      </c>
      <c r="D170" t="inlineStr">
        <is>
          <t>R</t>
        </is>
      </c>
      <c r="E170" t="n">
        <v>2000</v>
      </c>
      <c r="F170" t="n">
        <v>2000</v>
      </c>
      <c r="G170" t="n">
        <v>7</v>
      </c>
      <c r="H170" t="n">
        <v>8</v>
      </c>
      <c r="I170" t="inlineStr">
        <is>
          <t>表の値を直接使用</t>
        </is>
      </c>
    </row>
    <row r="171">
      <c r="A171" t="inlineStr">
        <is>
          <t>R_0.25</t>
        </is>
      </c>
      <c r="B171" t="inlineStr">
        <is>
          <t>R</t>
        </is>
      </c>
      <c r="C171" t="inlineStr">
        <is>
          <t>0.25</t>
        </is>
      </c>
      <c r="D171" t="inlineStr">
        <is>
          <t>R</t>
        </is>
      </c>
      <c r="E171" t="n">
        <v>2000</v>
      </c>
      <c r="F171" t="n">
        <v>2000</v>
      </c>
      <c r="G171" t="n">
        <v>10</v>
      </c>
      <c r="H171" t="n">
        <v>11</v>
      </c>
      <c r="I171" t="inlineStr">
        <is>
          <t>表の値を直接使用</t>
        </is>
      </c>
    </row>
    <row r="172">
      <c r="A172" t="inlineStr">
        <is>
          <t>R_0.4</t>
        </is>
      </c>
      <c r="B172" t="inlineStr">
        <is>
          <t>R</t>
        </is>
      </c>
      <c r="C172" t="inlineStr">
        <is>
          <t>0.40</t>
        </is>
      </c>
      <c r="D172" t="inlineStr">
        <is>
          <t>R</t>
        </is>
      </c>
      <c r="E172" t="n">
        <v>2000</v>
      </c>
      <c r="F172" t="n">
        <v>2000</v>
      </c>
      <c r="G172" t="n">
        <v>14</v>
      </c>
      <c r="H172" t="n">
        <v>15</v>
      </c>
      <c r="I172" t="inlineStr">
        <is>
          <t>表の値を直接使用</t>
        </is>
      </c>
    </row>
    <row r="173">
      <c r="A173" t="inlineStr">
        <is>
          <t>R_0.65</t>
        </is>
      </c>
      <c r="B173" t="inlineStr">
        <is>
          <t>R</t>
        </is>
      </c>
      <c r="C173" t="inlineStr">
        <is>
          <t>0.65</t>
        </is>
      </c>
      <c r="D173" t="inlineStr">
        <is>
          <t>R</t>
        </is>
      </c>
      <c r="E173" t="n">
        <v>2000</v>
      </c>
      <c r="F173" t="n">
        <v>2000</v>
      </c>
      <c r="G173" t="n">
        <v>21</v>
      </c>
      <c r="H173" t="n">
        <v>22</v>
      </c>
      <c r="I173" t="inlineStr">
        <is>
          <t>表の値を直接使用</t>
        </is>
      </c>
    </row>
    <row r="174">
      <c r="A174" t="inlineStr">
        <is>
          <t>R_1</t>
        </is>
      </c>
      <c r="B174" t="inlineStr">
        <is>
          <t>R</t>
        </is>
      </c>
      <c r="C174" t="inlineStr">
        <is>
          <t>1.0</t>
        </is>
      </c>
      <c r="D174" t="inlineStr">
        <is>
          <t>Q</t>
        </is>
      </c>
      <c r="E174" t="n">
        <v>2000</v>
      </c>
      <c r="F174" t="n">
        <v>1250</v>
      </c>
      <c r="G174" t="n">
        <v>21</v>
      </c>
      <c r="H174" t="n">
        <v>22</v>
      </c>
      <c r="I174" t="inlineStr">
        <is>
          <t>上向き矢印：最初に見つかる上側計画を使用</t>
        </is>
      </c>
    </row>
    <row r="175">
      <c r="A175" t="inlineStr">
        <is>
          <t>R_1.5</t>
        </is>
      </c>
      <c r="B175" t="inlineStr">
        <is>
          <t>R</t>
        </is>
      </c>
      <c r="C175" t="inlineStr">
        <is>
          <t>1.5</t>
        </is>
      </c>
      <c r="D175" t="inlineStr">
        <is>
          <t>P</t>
        </is>
      </c>
      <c r="E175" t="n">
        <v>2000</v>
      </c>
      <c r="F175" t="n">
        <v>800</v>
      </c>
      <c r="G175" t="n">
        <v>21</v>
      </c>
      <c r="H175" t="n">
        <v>22</v>
      </c>
      <c r="I175" t="inlineStr">
        <is>
          <t>上向き矢印：最初に見つかる上側計画を使用</t>
        </is>
      </c>
    </row>
    <row r="176">
      <c r="A176" t="inlineStr">
        <is>
          <t>R_2.5</t>
        </is>
      </c>
      <c r="B176" t="inlineStr">
        <is>
          <t>R</t>
        </is>
      </c>
      <c r="C176" t="inlineStr">
        <is>
          <t>2.5</t>
        </is>
      </c>
      <c r="D176" t="inlineStr">
        <is>
          <t>N</t>
        </is>
      </c>
      <c r="E176" t="n">
        <v>2000</v>
      </c>
      <c r="F176" t="n">
        <v>500</v>
      </c>
      <c r="G176" t="n">
        <v>21</v>
      </c>
      <c r="H176" t="n">
        <v>22</v>
      </c>
      <c r="I176" t="inlineStr">
        <is>
          <t>上向き矢印：最初に見つかる上側計画を使用</t>
        </is>
      </c>
    </row>
    <row r="177">
      <c r="A177" t="inlineStr">
        <is>
          <t>R_4</t>
        </is>
      </c>
      <c r="B177" t="inlineStr">
        <is>
          <t>R</t>
        </is>
      </c>
      <c r="C177" t="inlineStr">
        <is>
          <t>4.0</t>
        </is>
      </c>
      <c r="D177" t="inlineStr">
        <is>
          <t>M</t>
        </is>
      </c>
      <c r="E177" t="n">
        <v>2000</v>
      </c>
      <c r="F177" t="n">
        <v>315</v>
      </c>
      <c r="G177" t="n">
        <v>21</v>
      </c>
      <c r="H177" t="n">
        <v>22</v>
      </c>
      <c r="I177" t="inlineStr">
        <is>
          <t>上向き矢印：最初に見つかる上側計画を使用</t>
        </is>
      </c>
    </row>
    <row r="178">
      <c r="A178" t="inlineStr">
        <is>
          <t>R_6.5</t>
        </is>
      </c>
      <c r="B178" t="inlineStr">
        <is>
          <t>R</t>
        </is>
      </c>
      <c r="C178" t="inlineStr">
        <is>
          <t>6.5</t>
        </is>
      </c>
      <c r="D178" t="inlineStr">
        <is>
          <t>L</t>
        </is>
      </c>
      <c r="E178" t="n">
        <v>2000</v>
      </c>
      <c r="F178" t="n">
        <v>200</v>
      </c>
      <c r="G178" t="n">
        <v>21</v>
      </c>
      <c r="H178" t="n">
        <v>22</v>
      </c>
      <c r="I178" t="inlineStr">
        <is>
          <t>上向き矢印：最初に見つかる上側計画を使用</t>
        </is>
      </c>
    </row>
  </sheetData>
  <mergeCells count="1">
    <mergeCell ref="A1:I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36" customWidth="1" min="1" max="1"/>
    <col width="90" customWidth="1" min="2" max="2"/>
    <col width="14" customWidth="1" min="3" max="3"/>
    <col width="14" customWidth="1" min="5" max="5"/>
    <col width="12" customWidth="1" min="7" max="7"/>
    <col width="18" customWidth="1" min="9" max="9"/>
    <col width="18" customWidth="1" min="11" max="11"/>
  </cols>
  <sheetData>
    <row r="1" ht="28" customHeight="1">
      <c r="A1" s="9" t="inlineStr">
        <is>
          <t>パラメータ、選択肢、出典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1">
      <c r="A2" s="51" t="inlineStr">
        <is>
          <t>通常の出荷前検査</t>
        </is>
      </c>
      <c r="B2" s="51" t="n"/>
      <c r="C2" s="51" t="inlineStr">
        <is>
          <t>I</t>
        </is>
      </c>
      <c r="D2" s="51" t="n"/>
      <c r="E2" s="51" t="inlineStr">
        <is>
          <t>不可</t>
        </is>
      </c>
      <c r="F2" s="51" t="n"/>
      <c r="G2" s="51" t="inlineStr">
        <is>
          <t>はい</t>
        </is>
      </c>
      <c r="H2" s="51" t="n"/>
      <c r="I2" s="51" t="inlineStr">
        <is>
          <t>手入力</t>
        </is>
      </c>
      <c r="J2" s="51" t="n"/>
      <c r="K2" s="51" t="inlineStr">
        <is>
          <t>致命欠陥</t>
        </is>
      </c>
    </row>
    <row r="3">
      <c r="A3" s="51" t="inlineStr">
        <is>
          <t>高リスクまたは安全部品</t>
        </is>
      </c>
      <c r="B3" s="51" t="n"/>
      <c r="C3" s="51" t="inlineStr">
        <is>
          <t>II</t>
        </is>
      </c>
      <c r="D3" s="51" t="n"/>
      <c r="E3" s="51" t="inlineStr">
        <is>
          <t>0.065</t>
        </is>
      </c>
      <c r="F3" s="51" t="n"/>
      <c r="G3" s="51" t="inlineStr">
        <is>
          <t>いいえ</t>
        </is>
      </c>
      <c r="H3" s="51" t="n"/>
      <c r="I3" s="51" t="inlineStr">
        <is>
          <t>欠陥記録から集計</t>
        </is>
      </c>
      <c r="J3" s="51" t="n"/>
      <c r="K3" s="51" t="inlineStr">
        <is>
          <t>重大欠陥</t>
        </is>
      </c>
    </row>
    <row r="4">
      <c r="A4" s="51" t="inlineStr">
        <is>
          <t>電子製品または機能部品</t>
        </is>
      </c>
      <c r="B4" s="51" t="n"/>
      <c r="C4" s="51" t="inlineStr">
        <is>
          <t>III</t>
        </is>
      </c>
      <c r="D4" s="51" t="n"/>
      <c r="E4" s="51" t="inlineStr">
        <is>
          <t>0.10</t>
        </is>
      </c>
      <c r="F4" s="51" t="n"/>
      <c r="G4" s="51" t="n"/>
      <c r="H4" s="51" t="n"/>
      <c r="I4" s="51" t="n"/>
      <c r="J4" s="51" t="n"/>
      <c r="K4" s="51" t="inlineStr">
        <is>
          <t>軽微欠陥</t>
        </is>
      </c>
    </row>
    <row r="5">
      <c r="A5" s="51" t="inlineStr">
        <is>
          <t>アパレルまたは外観重視品</t>
        </is>
      </c>
      <c r="B5" s="51" t="n"/>
      <c r="C5" s="51" t="inlineStr">
        <is>
          <t>S1</t>
        </is>
      </c>
      <c r="D5" s="51" t="n"/>
      <c r="E5" s="51" t="inlineStr">
        <is>
          <t>0.15</t>
        </is>
      </c>
      <c r="F5" s="51" t="n"/>
      <c r="G5" s="51" t="n"/>
      <c r="H5" s="51" t="n"/>
      <c r="I5" s="51" t="n"/>
      <c r="J5" s="51" t="n"/>
      <c r="K5" s="51" t="n"/>
    </row>
    <row r="6">
      <c r="A6" s="51" t="inlineStr">
        <is>
          <t>包装・ラベル重点確認</t>
        </is>
      </c>
      <c r="B6" s="51" t="n"/>
      <c r="C6" s="51" t="inlineStr">
        <is>
          <t>S2</t>
        </is>
      </c>
      <c r="D6" s="51" t="n"/>
      <c r="E6" s="51" t="inlineStr">
        <is>
          <t>0.25</t>
        </is>
      </c>
      <c r="F6" s="51" t="n"/>
      <c r="G6" s="51" t="n"/>
      <c r="H6" s="51" t="n"/>
      <c r="I6" s="51" t="n"/>
      <c r="J6" s="51" t="n"/>
      <c r="K6" s="51" t="n"/>
    </row>
    <row r="7">
      <c r="A7" s="51" t="inlineStr">
        <is>
          <t>破壊試験またはラボ試験</t>
        </is>
      </c>
      <c r="B7" s="51" t="n"/>
      <c r="C7" s="51" t="inlineStr">
        <is>
          <t>S3</t>
        </is>
      </c>
      <c r="D7" s="51" t="n"/>
      <c r="E7" s="51" t="inlineStr">
        <is>
          <t>0.40</t>
        </is>
      </c>
      <c r="F7" s="51" t="n"/>
      <c r="G7" s="51" t="n"/>
      <c r="H7" s="51" t="n"/>
      <c r="I7" s="51" t="n"/>
      <c r="J7" s="51" t="n"/>
      <c r="K7" s="51" t="n"/>
    </row>
    <row r="8">
      <c r="A8" s="51" t="inlineStr">
        <is>
          <t>受入検査 IQC</t>
        </is>
      </c>
      <c r="B8" s="51" t="n"/>
      <c r="C8" s="51" t="inlineStr">
        <is>
          <t>S4</t>
        </is>
      </c>
      <c r="D8" s="51" t="n"/>
      <c r="E8" s="51" t="inlineStr">
        <is>
          <t>0.65</t>
        </is>
      </c>
      <c r="F8" s="51" t="n"/>
      <c r="G8" s="51" t="n"/>
      <c r="H8" s="51" t="n"/>
      <c r="I8" s="51" t="n"/>
      <c r="J8" s="51" t="n"/>
      <c r="K8" s="51" t="n"/>
    </row>
    <row r="9">
      <c r="A9" s="51" t="inlineStr">
        <is>
          <t>工程巡回検査 IPQC</t>
        </is>
      </c>
      <c r="B9" s="51" t="n"/>
      <c r="C9" s="51" t="n"/>
      <c r="D9" s="51" t="n"/>
      <c r="E9" s="51" t="inlineStr">
        <is>
          <t>1.0</t>
        </is>
      </c>
      <c r="F9" s="51" t="n"/>
      <c r="G9" s="51" t="n"/>
      <c r="H9" s="51" t="n"/>
      <c r="I9" s="51" t="n"/>
      <c r="J9" s="51" t="n"/>
      <c r="K9" s="51" t="n"/>
    </row>
    <row r="10">
      <c r="A10" s="51" t="inlineStr">
        <is>
          <t>新規サプライヤーまたは初回量産</t>
        </is>
      </c>
      <c r="B10" s="51" t="n"/>
      <c r="C10" s="51" t="n"/>
      <c r="D10" s="51" t="n"/>
      <c r="E10" s="51" t="inlineStr">
        <is>
          <t>1.5</t>
        </is>
      </c>
      <c r="F10" s="51" t="n"/>
      <c r="G10" s="51" t="n"/>
      <c r="H10" s="51" t="n"/>
      <c r="I10" s="51" t="n"/>
      <c r="J10" s="51" t="n"/>
      <c r="K10" s="51" t="n"/>
    </row>
    <row r="11">
      <c r="A11" s="51" t="inlineStr">
        <is>
          <t>安定サプライヤーまたは低リスク再検査</t>
        </is>
      </c>
      <c r="B11" s="51" t="n"/>
      <c r="C11" s="51" t="n"/>
      <c r="D11" s="51" t="n"/>
      <c r="E11" s="51" t="inlineStr">
        <is>
          <t>2.5</t>
        </is>
      </c>
      <c r="F11" s="51" t="n"/>
      <c r="G11" s="51" t="n"/>
      <c r="H11" s="51" t="n"/>
      <c r="I11" s="51" t="n"/>
      <c r="J11" s="51" t="n"/>
      <c r="K11" s="51" t="n"/>
    </row>
    <row r="12">
      <c r="A12" s="51" t="n"/>
      <c r="B12" s="51" t="n"/>
      <c r="C12" s="51" t="n"/>
      <c r="D12" s="51" t="n"/>
      <c r="E12" s="51" t="inlineStr">
        <is>
          <t>4.0</t>
        </is>
      </c>
      <c r="F12" s="51" t="n"/>
      <c r="G12" s="51" t="n"/>
      <c r="H12" s="51" t="n"/>
      <c r="I12" s="51" t="n"/>
      <c r="J12" s="51" t="n"/>
      <c r="K12" s="51" t="n"/>
    </row>
    <row r="13">
      <c r="E13" t="inlineStr">
        <is>
          <t>6.5</t>
        </is>
      </c>
    </row>
    <row r="14">
      <c r="A14" s="60" t="inlineStr">
        <is>
          <t>出典または説明</t>
        </is>
      </c>
      <c r="B14" s="60" t="inlineStr">
        <is>
          <t>URLまたは備考</t>
        </is>
      </c>
    </row>
    <row r="15">
      <c r="A15" s="51" t="inlineStr">
        <is>
          <t>ユーザー提供のローカルページ（現在の実行環境からは直接アクセス不可）</t>
        </is>
      </c>
      <c r="B15" s="51" t="inlineStr">
        <is>
          <t>http://localhost:2020/excel-templates/quality-management/aql-sampling-plan-calculator/</t>
        </is>
      </c>
    </row>
    <row r="16">
      <c r="A16" s="51" t="inlineStr">
        <is>
          <t>QIMA AQL計算機とANSI/ASQ Z1.4の説明</t>
        </is>
      </c>
      <c r="B16" s="51" t="inlineStr">
        <is>
          <t>https://www.qima.com/aql-acceptable-quality-limit</t>
        </is>
      </c>
    </row>
    <row r="17">
      <c r="A17" s="51" t="inlineStr">
        <is>
          <t>Microsoft Dynamics 365：受入抜取検査の説明</t>
        </is>
      </c>
      <c r="B17" s="51" t="inlineStr">
        <is>
          <t>https://learn.microsoft.com/en-us/dynamics365/supply-chain/inventory/quality-acceptance-sampling</t>
        </is>
      </c>
    </row>
    <row r="18">
      <c r="A18" s="51" t="inlineStr">
        <is>
          <t>ASQ：ANSI/ASQ Z1.4とZ1.9の標準概要</t>
        </is>
      </c>
      <c r="B18" s="51" t="inlineStr">
        <is>
          <t>https://asq.org/quality-resources/z14-z19</t>
        </is>
      </c>
    </row>
    <row r="19">
      <c r="A19" s="51" t="inlineStr">
        <is>
          <t>M. Casquilho：ANSI/ASQC Z1.4 表II-A（Acと矢印ルールの確認用）</t>
        </is>
      </c>
      <c r="B19" s="51" t="inlineStr">
        <is>
          <t>https://web.tecnico.ulisboa.pt/mcasquilho/acad/cq/Z1.4.II-A.html</t>
        </is>
      </c>
    </row>
    <row r="20">
      <c r="A20" s="51" t="inlineStr">
        <is>
          <t>Tetra Inspection：AQL計算機と表の説明</t>
        </is>
      </c>
      <c r="B20" s="51" t="inlineStr">
        <is>
          <t>https://tetrainspection.com/aql-calculator/</t>
        </is>
      </c>
    </row>
    <row r="21">
      <c r="A21" s="51" t="inlineStr">
        <is>
          <t>NBNQC：AQL計算機の説明と例</t>
        </is>
      </c>
      <c r="B21" s="51" t="inlineStr">
        <is>
          <t>https://www.nbnqc.com/aql/</t>
        </is>
      </c>
    </row>
    <row r="22">
      <c r="A22" s="51" t="inlineStr">
        <is>
          <t>テンプレートの前提</t>
        </is>
      </c>
      <c r="B22" s="51" t="inlineStr">
        <is>
          <t>内蔵表は通常検査と1回抜取を前提にしています。正式な受入判定では、顧客契約、組織のSOP、最新版の正式標準を優先してください。</t>
        </is>
      </c>
    </row>
  </sheetData>
  <mergeCells count="1">
    <mergeCell ref="A1:L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AQL抜取検査プラン検索・判定テンプレート</dc:title>
  <dc:description xmlns:dc="http://purl.org/dc/elements/1.1/">ロット数量、業務シナリオ、検査水準、AQLを入力すると、コード文字、サンプル数、AcとReの判定数を自動で返します。契約条件や顧客要求に合わせた設定に使えます。</dc:description>
  <dc:subject xmlns:dc="http://purl.org/dc/elements/1.1/">ロット数量、業務シナリオ、検査水準、AQLを入力すると、コード文字、サンプル数、AcとReの判定数を自動で返します。契約条件や顧客要求に合わせた設定に使えます。</dc:subject>
  <dcterms:created xmlns:dcterms="http://purl.org/dc/terms/" xmlns:xsi="http://www.w3.org/2001/XMLSchema-instance" xsi:type="dcterms:W3CDTF">2026-05-02T14:09:47Z</dcterms:created>
  <dcterms:modified xmlns:dcterms="http://purl.org/dc/terms/" xmlns:xsi="http://www.w3.org/2001/XMLSchema-instance" xsi:type="dcterms:W3CDTF">2026-05-02T14:09:47Z</dcterms:modified>
  <cp:keywords>AQL、抜取検査、品質管理</cp:keywords>
</cp:coreProperties>
</file>