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tables/table2.xml" ContentType="application/vnd.openxmlformats-officedocument.spreadsheetml.table+xml"/>
  <Override PartName="/xl/worksheets/sheet4.xml" ContentType="application/vnd.openxmlformats-officedocument.spreadsheetml.worksheet+xml"/>
  <Override PartName="/xl/tables/table3.xml" ContentType="application/vnd.openxmlformats-officedocument.spreadsheetml.table+xml"/>
  <Override PartName="/xl/worksheets/sheet5.xml" ContentType="application/vnd.openxmlformats-officedocument.spreadsheetml.worksheet+xml"/>
  <Override PartName="/xl/tables/table4.xml" ContentType="application/vnd.openxmlformats-officedocument.spreadsheetml.table+xml"/>
  <Override PartName="/xl/worksheets/sheet6.xml" ContentType="application/vnd.openxmlformats-officedocument.spreadsheetml.worksheet+xml"/>
  <Override PartName="/xl/tables/table5.xml" ContentType="application/vnd.openxmlformats-officedocument.spreadsheetml.table+xml"/>
  <Override PartName="/xl/worksheets/sheet7.xml" ContentType="application/vnd.openxmlformats-officedocument.spreadsheetml.worksheet+xml"/>
  <Override PartName="/xl/drawings/drawing1.xml" ContentType="application/vnd.openxmlformats-officedocument.drawing+xml"/>
  <Override PartName="/xl/drawings/charts/chart1.xml" ContentType="application/vnd.openxmlformats-officedocument.drawingml.chart+xml"/>
  <Override PartName="/xl/drawings/charts/chart2.xml" ContentType="application/vnd.openxmlformats-officedocument.drawingml.chart+xml"/>
</Types>
</file>

<file path=_rels/.rels><?xml version="1.0" encoding="UTF-8"?>
<Relationships xmlns="http://schemas.openxmlformats.org/package/2006/relationships"><Relationship Id="R1c75a08bbdd74e25" Target="/xl/workbook.xml" Type="http://schemas.openxmlformats.org/officeDocument/2006/relationships/officeDocument"></Relationship></Relationships>
</file>

<file path=xl/workbook.xml><?xml version="1.0" encoding="utf-8"?>
<workbook xmlns:x="http://schemas.openxmlformats.org/spreadsheetml/2006/main" xmlns="http://schemas.openxmlformats.org/spreadsheetml/2006/main" xmlns:r="http://schemas.openxmlformats.org/officeDocument/2006/relationships" xmlns:mc="http://schemas.openxmlformats.org/markup-compatibility/2006">
  <sheets>
    <sheet name="使い方" sheetId="1" r:id="R4750e169df864f48"/>
    <sheet name="案件設定" sheetId="2" r:id="R52fa14404ea04453"/>
    <sheet name="タスク明細" sheetId="3" r:id="Rdabb4d9abb6c4042"/>
    <sheet name="節目" sheetId="4" r:id="R72bf963eda464bc0"/>
    <sheet name="リスクと課題" sheetId="5" r:id="R247e5a245fa34c3a"/>
    <sheet name="週次報告" sheetId="6" r:id="Rf61df46cf8b94ced"/>
    <sheet name="ダッシュボード" sheetId="7" r:id="Rf27431d703c544a4"/>
  </sheets>
</workbook>
</file>

<file path=xl/sharedStrings.xml><?xml version="1.0" encoding="utf-8"?>
<sst xmlns="http://schemas.openxmlformats.org/spreadsheetml/2006/main" count="214" uniqueCount="214">
  <si>
    <t>プロジェクト進捗可視化ボードテンプレート</t>
  </si>
  <si>
    <t>複数案件、複数部門、さまざまな業務で、進捗、節目、リスク、課題を管理画面で追跡するためのテンプレートです。</t>
  </si>
  <si>
    <t>使い方</t>
  </si>
  <si>
    <t>1. 案件設定</t>
  </si>
  <si>
    <t>案件名、責任者、予定期間、予算、目標達成率などの基本情報を先に入力します。</t>
  </si>
  <si>
    <t>2. タスク明細</t>
  </si>
  <si>
    <t>タスクごとに担当者、予定日、実績日、達成率、状態、優先度、健全性を継続して更新します。</t>
  </si>
  <si>
    <t>3. 節目</t>
  </si>
  <si>
    <t>主要な納品節目を記録すると、ダッシュボードに達成状況が集計されます。</t>
  </si>
  <si>
    <t>4. リスクと課題</t>
  </si>
  <si>
    <t>リスク、課題、阻害要因、対応策、終了状態を登録します。</t>
  </si>
  <si>
    <t>5. 週次報告</t>
  </si>
  <si>
    <t>週ごとに全体進捗、主な成果、翌週計画、管理上の注目点を残します。</t>
  </si>
  <si>
    <t>6. ダッシュボード</t>
  </si>
  <si>
    <t>主要指標、状態分布、優先度分布、案件進捗、節目一覧を自動表示します。</t>
  </si>
  <si>
    <t>利用場面</t>
  </si>
  <si>
    <t>システム開発、建設案件、販促施策、新店舗開業、製造改善、社内管理案件、顧客納品案件。</t>
  </si>
  <si>
    <t>更新の目安</t>
  </si>
  <si>
    <t>タスク明細、節目、リスクと課題は毎週更新し、定例会前はダッシュボードと週次報告を確認します。</t>
  </si>
  <si>
    <t>案件設定</t>
  </si>
  <si>
    <t>案件の基本データを管理します。ダッシュボードはこの一覧を基準に集計し、会社別、部門別、顧客別の案件にも拡張できます。</t>
  </si>
  <si>
    <t>案件番号</t>
  </si>
  <si>
    <t>案件名</t>
  </si>
  <si>
    <t>業務シーン</t>
  </si>
  <si>
    <t>顧客または部門</t>
  </si>
  <si>
    <t>案件責任者</t>
  </si>
  <si>
    <t>開始日</t>
  </si>
  <si>
    <t>予定終了日</t>
  </si>
  <si>
    <t>予算</t>
  </si>
  <si>
    <t>目標達成率</t>
  </si>
  <si>
    <t>案件状態</t>
  </si>
  <si>
    <t>備考</t>
  </si>
  <si>
    <t>コーポレートサイト刷新</t>
  </si>
  <si>
    <t>システム・デジタル</t>
  </si>
  <si>
    <t>マーケティング部</t>
  </si>
  <si>
    <t>佐藤美咲</t>
  </si>
  <si>
    <t>進行中</t>
  </si>
  <si>
    <t>部門横断で進めるため、原稿と素材の納品を重点確認します。</t>
  </si>
  <si>
    <t>新店舗開業準備</t>
  </si>
  <si>
    <t>小売・店舗</t>
  </si>
  <si>
    <t>店舗運営部</t>
  </si>
  <si>
    <t>田中 健太</t>
  </si>
  <si>
    <t>内装、採用、売場づくりが関係します。</t>
  </si>
  <si>
    <t>生産ライン効率改善</t>
  </si>
  <si>
    <t>製造・改善</t>
  </si>
  <si>
    <t>製造部</t>
  </si>
  <si>
    <t>高橋彩</t>
  </si>
  <si>
    <t>停止時間と歩留まりを重点的に追跡します。</t>
  </si>
  <si>
    <t>顧客導入支援</t>
  </si>
  <si>
    <t>顧客案件</t>
  </si>
  <si>
    <t>青葉商事</t>
  </si>
  <si>
    <t>鈴木大輔</t>
  </si>
  <si>
    <t>段階ごとに検収します。</t>
  </si>
  <si>
    <t>年間研修体系構築</t>
  </si>
  <si>
    <t>人事</t>
  </si>
  <si>
    <t>人事部</t>
  </si>
  <si>
    <t>伊藤由紀</t>
  </si>
  <si>
    <t>計画中</t>
  </si>
  <si>
    <t>講座設計と講師日程を調整します。</t>
  </si>
  <si>
    <t>タスク明細</t>
  </si>
  <si>
    <t>タスクごとに計画、実績、状態、差異、健全性を管理します。ダッシュボードの主要指標はこの表を基にします。</t>
  </si>
  <si>
    <t>タスク番号</t>
  </si>
  <si>
    <t>タスク名</t>
  </si>
  <si>
    <t>工程または段階</t>
  </si>
  <si>
    <t>担当者</t>
  </si>
  <si>
    <t>優先度</t>
  </si>
  <si>
    <t>状態</t>
  </si>
  <si>
    <t>予定開始</t>
  </si>
  <si>
    <t>予定終了</t>
  </si>
  <si>
    <t>実績開始</t>
  </si>
  <si>
    <t>実績終了</t>
  </si>
  <si>
    <t>予定工数</t>
  </si>
  <si>
    <t>実績工数</t>
  </si>
  <si>
    <t>達成率</t>
  </si>
  <si>
    <t>遅延日数</t>
  </si>
  <si>
    <t>健全性</t>
  </si>
  <si>
    <t>要望ヒアリングと範囲確定</t>
  </si>
  <si>
    <t>開始</t>
  </si>
  <si>
    <t>完了</t>
  </si>
  <si>
    <t>情報設計とページ一覧</t>
  </si>
  <si>
    <t>計画</t>
  </si>
  <si>
    <t>山本航</t>
  </si>
  <si>
    <t>画面設計と部品集</t>
  </si>
  <si>
    <t>設計</t>
  </si>
  <si>
    <t>中村葵</t>
  </si>
  <si>
    <t>未着手</t>
  </si>
  <si>
    <t>店舗内装工事</t>
  </si>
  <si>
    <t>実行</t>
  </si>
  <si>
    <t>採用と勤務表準備</t>
  </si>
  <si>
    <t>小林奈々</t>
  </si>
  <si>
    <t>売場陳列計画</t>
  </si>
  <si>
    <t>準備</t>
  </si>
  <si>
    <t>加藤翔</t>
  </si>
  <si>
    <t>現状データ収集</t>
  </si>
  <si>
    <t>ボトルネック工程の改善試行</t>
  </si>
  <si>
    <t>渡辺亮</t>
  </si>
  <si>
    <t>導入計画の確認</t>
  </si>
  <si>
    <t>データ移行と検証</t>
  </si>
  <si>
    <t>井上誠</t>
  </si>
  <si>
    <t>職務能力モデル整理</t>
  </si>
  <si>
    <t>研修講座設計</t>
  </si>
  <si>
    <t>清水花</t>
  </si>
  <si>
    <t>節目</t>
  </si>
  <si>
    <t>案件の重要節目、成果物、検収状態、節目の遅れを追跡します。</t>
  </si>
  <si>
    <t>節目番号</t>
  </si>
  <si>
    <t>節目名</t>
  </si>
  <si>
    <t>成果物</t>
  </si>
  <si>
    <t>予定日</t>
  </si>
  <si>
    <t>実績日</t>
  </si>
  <si>
    <t>要件凍結</t>
  </si>
  <si>
    <t>要件確認書</t>
  </si>
  <si>
    <t>デザイン案レビュー</t>
  </si>
  <si>
    <t>高精細デザイン案</t>
  </si>
  <si>
    <t>未完了</t>
  </si>
  <si>
    <t>内装検収</t>
  </si>
  <si>
    <t>店舗検収記録</t>
  </si>
  <si>
    <t>改善試行完了</t>
  </si>
  <si>
    <t>試行報告書</t>
  </si>
  <si>
    <t>計画承認</t>
  </si>
  <si>
    <t>導入計画書</t>
  </si>
  <si>
    <t>研修体系公開</t>
  </si>
  <si>
    <t>研修マップ</t>
  </si>
  <si>
    <t>リスクと課題</t>
  </si>
  <si>
    <t>案件進捗に影響するリスク、課題、阻害要因、対応策を記録します。</t>
  </si>
  <si>
    <t>番号</t>
  </si>
  <si>
    <t>種別</t>
  </si>
  <si>
    <t>件名</t>
  </si>
  <si>
    <t>重大度</t>
  </si>
  <si>
    <t>発生可能性</t>
  </si>
  <si>
    <t>影響</t>
  </si>
  <si>
    <t>発見日</t>
  </si>
  <si>
    <t>目標終了日</t>
  </si>
  <si>
    <t>対応または備考</t>
  </si>
  <si>
    <t>リスク</t>
  </si>
  <si>
    <t>原稿と素材の提供遅れ</t>
  </si>
  <si>
    <t>公開が遅れる可能性があります。</t>
  </si>
  <si>
    <t>対応中</t>
  </si>
  <si>
    <t>素材一覧を作成し、毎週確認します。</t>
  </si>
  <si>
    <t>課題</t>
  </si>
  <si>
    <t>内装資材の納品遅れ</t>
  </si>
  <si>
    <t>工事節目に影響します。</t>
  </si>
  <si>
    <t>取引先が代替案を確認します。</t>
  </si>
  <si>
    <t>試行期間中の停止枠不足</t>
  </si>
  <si>
    <t>改善効果の検証に影響します。</t>
  </si>
  <si>
    <t>観察中</t>
  </si>
  <si>
    <t>生産計画と夜間枠を調整します。</t>
  </si>
  <si>
    <t>阻害要因</t>
  </si>
  <si>
    <t>顧客連携項目が未確定</t>
  </si>
  <si>
    <t>データ移行に影響します。</t>
  </si>
  <si>
    <t>外部ヤード待ち</t>
  </si>
  <si>
    <t>顧客の情報システム部門が項目表を確認します。</t>
  </si>
  <si>
    <t>講師リソースの競合</t>
  </si>
  <si>
    <t>講座収録に影響します。</t>
  </si>
  <si>
    <t>外部ヤード講師の候補者リストを準備します。</t>
  </si>
  <si>
    <t>週次報告</t>
  </si>
  <si>
    <t>案件定例会、週報、管理報告に使います。案件と週ごとに重要な結論を残せます。</t>
  </si>
  <si>
    <t>週報番号</t>
  </si>
  <si>
    <t>週開始日</t>
  </si>
  <si>
    <t>週終了日</t>
  </si>
  <si>
    <t>今週完了</t>
  </si>
  <si>
    <t>翌週計画</t>
  </si>
  <si>
    <t>主なリスクまたは課題</t>
  </si>
  <si>
    <t>全体状態</t>
  </si>
  <si>
    <t>報告者</t>
  </si>
  <si>
    <t>管理上の注目点</t>
  </si>
  <si>
    <t>要件とページ構成の初稿を完了</t>
  </si>
  <si>
    <t>デザイン案と原稿準備を進めます。</t>
  </si>
  <si>
    <t>素材提供の期間確認が必要です。</t>
  </si>
  <si>
    <t>順調</t>
  </si>
  <si>
    <t>マーケティング部で原稿責任者を確認します。</t>
  </si>
  <si>
    <t>内装開始、採用チャネル公開</t>
  </si>
  <si>
    <t>資材納品を追跡し、面接を進めます。</t>
  </si>
  <si>
    <t>資材遅延リスクが上昇しています。</t>
  </si>
  <si>
    <t>要注意</t>
  </si>
  <si>
    <t>取引先の代替案</t>
  </si>
  <si>
    <t>ボトルネック工程のデータ分析を完了</t>
  </si>
  <si>
    <t>改善試行を開始します。</t>
  </si>
  <si>
    <t>停止枠が限られています。</t>
  </si>
  <si>
    <t>夜間枠を調整します。</t>
  </si>
  <si>
    <t>導入計画案を完了</t>
  </si>
  <si>
    <t>顧客レビュー後に連携項目を確定します。</t>
  </si>
  <si>
    <t>連携項目が未確定です。</t>
  </si>
  <si>
    <t>顧客側決裁者をフォローします。</t>
  </si>
  <si>
    <t>プロジェクト進捗ダッシュボード</t>
  </si>
  <si>
    <t>案件、タスク、節目、遅延、リスク、課題、週次報告の状態を自動集計し、管理定例会の画面として使えます。</t>
  </si>
  <si>
    <t>指標</t>
  </si>
  <si>
    <t>値</t>
  </si>
  <si>
    <t>タスク状態分布</t>
  </si>
  <si>
    <t>件数</t>
  </si>
  <si>
    <t>比率</t>
  </si>
  <si>
    <t>優先度分布</t>
  </si>
  <si>
    <t>近日の未完了節目</t>
  </si>
  <si>
    <t>案件総数</t>
  </si>
  <si>
    <t>このテンプレートに登録された案件数です。</t>
  </si>
  <si>
    <t>進行中案件</t>
  </si>
  <si>
    <t>案件状態が進行中の案件です。</t>
  </si>
  <si>
    <t>タスク総数</t>
  </si>
  <si>
    <t>すべてのタスク数です。</t>
  </si>
  <si>
    <t>平均達成率</t>
  </si>
  <si>
    <t>タスク達成率の平均です。</t>
  </si>
  <si>
    <t>遅延タスク</t>
  </si>
  <si>
    <t>遅延日数が一日以上のタスクです。</t>
  </si>
  <si>
    <t>一時停止</t>
  </si>
  <si>
    <t>大幅遅延</t>
  </si>
  <si>
    <t>健全性が大幅遅延のタスクです。</t>
  </si>
  <si>
    <t>中止</t>
  </si>
  <si>
    <t>未終了のリスクまたは課題</t>
  </si>
  <si>
    <t>終了していないリスク、課題、阻害要因です。</t>
  </si>
  <si>
    <t>重大度が高いリスクまたは課題</t>
  </si>
  <si>
    <t>タスク数</t>
  </si>
  <si>
    <t>完了タスク</t>
  </si>
  <si>
    <t>未終了リスク</t>
  </si>
  <si>
    <t>節目達成率</t>
  </si>
  <si>
    <t>健全性判断</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</si>
</sst>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5">
    <numFmt numFmtId="200" formatCode="yyyy-mm-dd"/>
    <numFmt numFmtId="201" formatCode="¥#,##0"/>
    <numFmt numFmtId="202" formatCode="0%"/>
    <numFmt numFmtId="203" formatCode="0.0"/>
    <numFmt numFmtId="204" formatCode="0"/>
  </numFmts>
  <fonts count="10">
    <font>
      <sz val="11"/>
      <name val="Carlito"/>
    </font>
    <font>
      <b val="1"/>
      <sz val="18"/>
      <color rgb="1F2937"/>
      <name val="Carlito"/>
    </font>
    <font>
      <sz val="10"/>
      <color rgb="4B5563"/>
      <name val="Carlito"/>
    </font>
    <font>
      <b val="1"/>
      <sz val="11"/>
      <color rgb="1F2937"/>
      <name val="Carlito"/>
    </font>
    <font>
      <b val="1"/>
      <sz val="14"/>
      <color rgb="1F2937"/>
      <name val="Carlito"/>
    </font>
    <font>
      <b val="1"/>
      <sz val="18"/>
      <color rgb="1F2937"/>
      <name val="Arial"/>
    </font>
    <font>
      <sz val="11"/>
      <name val="Arial"/>
    </font>
    <font>
      <sz val="10"/>
      <color rgb="4B5563"/>
      <name val="Arial"/>
    </font>
    <font>
      <b val="1"/>
      <sz val="11"/>
      <color rgb="1F2937"/>
      <name val="Arial"/>
    </font>
    <font>
      <b val="1"/>
      <sz val="14"/>
      <color rgb="1F2937"/>
      <name val="Arial"/>
    </font>
  </fonts>
  <fills count="5">
    <fill>
      <patternFill patternType="none"/>
    </fill>
    <fill>
      <patternFill patternType="gray125"/>
    </fill>
    <fill>
      <patternFill patternType="solid">
        <fgColor rgb="EAF2FF"/>
      </patternFill>
    </fill>
    <fill>
      <patternFill patternType="solid">
        <fgColor rgb="DCEBFF"/>
      </patternFill>
    </fill>
    <fill>
      <patternFill patternType="solid">
        <fgColor rgb="F8FAFC"/>
      </patternFill>
    </fill>
  </fills>
  <borders count="4">
    <border/>
    <border/>
    <border>
      <left style="thin">
        <color rgb="E5E7EB"/>
      </left>
      <right style="thin">
        <color rgb="E5E7EB"/>
      </right>
      <top style="thin">
        <color rgb="E5E7EB"/>
      </top>
      <bottom style="thin">
        <color rgb="E5E7EB"/>
      </bottom>
    </border>
    <border>
      <left style="thin">
        <color rgb="E5E7EB"/>
      </left>
      <right style="thin">
        <color rgb="E5E7EB"/>
      </right>
      <top style="thin">
        <color rgb="E5E7EB"/>
      </top>
      <bottom style="thin">
        <color rgb="E5E7EB"/>
      </bottom>
    </border>
  </borders>
  <cellStyleXfs count="1">
    <xf numFmtId="0" fontId="0" fillId="0" borderId="0"/>
  </cellStyleXfs>
  <cellXfs count="80">
    <xf numFmtId="0" fontId="0" fillId="0" borderId="0" xfId="0"/>
    <xf numFmtId="0" fontId="0" fillId="0" borderId="1" xfId="0" applyNumberFormat="true" applyFont="true" applyFill="true" applyBorder="true"/>
    <xf numFmtId="0" fontId="1" fillId="0" borderId="0" xfId="0" applyNumberFormat="true" applyFont="true" applyFill="true" applyBorder="true"/>
    <xf numFmtId="0" fontId="1" fillId="0" borderId="1" xfId="0" applyNumberFormat="true" applyFont="true" applyFill="true" applyBorder="true"/>
    <xf numFmtId="0" fontId="1" fillId="2" borderId="0" xfId="0" applyNumberFormat="true" applyFont="true" applyFill="true" applyBorder="true"/>
    <xf numFmtId="0" fontId="1" fillId="2" borderId="1" xfId="0" applyNumberFormat="true" applyFont="true" applyFill="true" applyBorder="true"/>
    <xf numFmtId="0" fontId="2" fillId="0" borderId="0" xfId="0" applyNumberFormat="true" applyFont="true" applyFill="true" applyBorder="true"/>
    <xf numFmtId="0" fontId="2" fillId="0" borderId="1" xfId="0" applyNumberFormat="true" applyFont="true" applyFill="true" applyBorder="true"/>
    <xf numFmtId="0" fontId="2" fillId="0" borderId="0" xfId="0" applyNumberFormat="true" applyFont="true" applyFill="true" applyBorder="true" applyAlignment="true">
      <alignment wrapText="true"/>
    </xf>
    <xf numFmtId="0" fontId="2" fillId="0" borderId="1" xfId="0" applyNumberFormat="true" applyFont="true" applyFill="true" applyBorder="true" applyAlignment="true">
      <alignment wrapText="true"/>
    </xf>
    <xf numFmtId="0" fontId="0" fillId="3" borderId="0" xfId="0" applyNumberFormat="true" applyFont="true" applyFill="true" applyBorder="true"/>
    <xf numFmtId="0" fontId="0" fillId="3" borderId="1" xfId="0" applyNumberFormat="true" applyFont="true" applyFill="true" applyBorder="true"/>
    <xf numFmtId="0" fontId="3" fillId="3" borderId="0" xfId="0" applyNumberFormat="true" applyFont="true" applyFill="true" applyBorder="true"/>
    <xf numFmtId="0" fontId="3" fillId="3" borderId="1" xfId="0" applyNumberFormat="true" applyFont="true" applyFill="true" applyBorder="true"/>
    <xf numFmtId="0" fontId="3" fillId="3" borderId="0" xfId="0" applyNumberFormat="true" applyFont="true" applyFill="true" applyBorder="true" applyAlignment="true">
      <alignment horizontal="center"/>
    </xf>
    <xf numFmtId="0" fontId="3" fillId="3" borderId="1" xfId="0" applyNumberFormat="true" applyFont="true" applyFill="true" applyBorder="true" applyAlignment="true">
      <alignment horizontal="center"/>
    </xf>
    <xf numFmtId="0" fontId="3" fillId="3" borderId="0" xfId="0" applyNumberFormat="true" applyFont="true" applyFill="true" applyBorder="true" applyAlignment="true">
      <alignment horizontal="center" wrapText="true"/>
    </xf>
    <xf numFmtId="0" fontId="3" fillId="3" borderId="1" xfId="0" applyNumberFormat="true" applyFont="true" applyFill="true" applyBorder="true" applyAlignment="true">
      <alignment horizontal="center" wrapText="true"/>
    </xf>
    <xf numFmtId="0" fontId="3" fillId="3" borderId="2" xfId="0" applyNumberFormat="true" applyFont="true" applyFill="true" applyBorder="true" applyAlignment="true">
      <alignment horizontal="center" wrapText="true"/>
    </xf>
    <xf numFmtId="0" fontId="0" fillId="0" borderId="2" xfId="0" applyNumberFormat="true" applyFont="true" applyFill="true" applyBorder="true"/>
    <xf numFmtId="0" fontId="3" fillId="3" borderId="3" xfId="0" applyNumberFormat="true" applyFont="true" applyFill="true" applyBorder="true" applyAlignment="true">
      <alignment horizontal="center" wrapText="true"/>
    </xf>
    <xf numFmtId="0" fontId="0" fillId="0" borderId="3" xfId="0" applyNumberFormat="true" applyFont="true" applyFill="true" applyBorder="true"/>
    <xf numFmtId="0" fontId="0" fillId="0" borderId="2" xfId="0" applyNumberFormat="true" applyFont="true" applyFill="true" applyBorder="true" applyAlignment="true">
      <alignment wrapText="true"/>
    </xf>
    <xf numFmtId="0" fontId="0" fillId="0" borderId="3" xfId="0" applyNumberFormat="true" applyFont="true" applyFill="true" applyBorder="true" applyAlignment="true">
      <alignment wrapText="true"/>
    </xf>
    <xf numFmtId="200" fontId="0" fillId="0" borderId="2" xfId="0" applyNumberFormat="true" applyFont="true" applyFill="true" applyBorder="true"/>
    <xf numFmtId="200" fontId="0" fillId="0" borderId="0" xfId="0" applyNumberFormat="true" applyFont="true" applyFill="true" applyBorder="true"/>
    <xf numFmtId="200" fontId="0" fillId="0" borderId="3" xfId="0" applyNumberFormat="true" applyFont="true" applyFill="true" applyBorder="true"/>
    <xf numFmtId="200" fontId="0" fillId="0" borderId="1" xfId="0" applyNumberFormat="true" applyFont="true" applyFill="true" applyBorder="true"/>
    <xf numFmtId="201" fontId="0" fillId="0" borderId="2" xfId="0" applyNumberFormat="true" applyFont="true" applyFill="true" applyBorder="true"/>
    <xf numFmtId="201" fontId="0" fillId="0" borderId="0" xfId="0" applyNumberFormat="true" applyFont="true" applyFill="true" applyBorder="true"/>
    <xf numFmtId="201" fontId="0" fillId="0" borderId="3" xfId="0" applyNumberFormat="true" applyFont="true" applyFill="true" applyBorder="true"/>
    <xf numFmtId="201" fontId="0" fillId="0" borderId="1" xfId="0" applyNumberFormat="true" applyFont="true" applyFill="true" applyBorder="true"/>
    <xf numFmtId="202" fontId="0" fillId="0" borderId="2" xfId="0" applyNumberFormat="true" applyFont="true" applyFill="true" applyBorder="true"/>
    <xf numFmtId="202" fontId="0" fillId="0" borderId="0" xfId="0" applyNumberFormat="true" applyFont="true" applyFill="true" applyBorder="true"/>
    <xf numFmtId="202" fontId="0" fillId="0" borderId="3" xfId="0" applyNumberFormat="true" applyFont="true" applyFill="true" applyBorder="true"/>
    <xf numFmtId="202" fontId="0" fillId="0" borderId="1" xfId="0" applyNumberFormat="true" applyFont="true" applyFill="true" applyBorder="true"/>
    <xf numFmtId="203" fontId="0" fillId="0" borderId="2" xfId="0" applyNumberFormat="true" applyFont="true" applyFill="true" applyBorder="true"/>
    <xf numFmtId="203" fontId="0" fillId="0" borderId="3" xfId="0" applyNumberFormat="true" applyFont="true" applyFill="true" applyBorder="true"/>
    <xf numFmtId="204" fontId="0" fillId="0" borderId="2" xfId="0" applyNumberFormat="true" applyFont="true" applyFill="true" applyBorder="true"/>
    <xf numFmtId="204" fontId="0" fillId="0" borderId="3" xfId="0" applyNumberFormat="true" applyFont="true" applyFill="true" applyBorder="true"/>
    <xf numFmtId="0" fontId="0" fillId="0" borderId="0" xfId="0" applyNumberFormat="true" applyFont="true" applyFill="true" applyBorder="true" applyAlignment="true">
      <alignment wrapText="true"/>
    </xf>
    <xf numFmtId="0" fontId="0" fillId="0" borderId="1" xfId="0" applyNumberFormat="true" applyFont="true" applyFill="true" applyBorder="true" applyAlignment="true">
      <alignment wrapText="true"/>
    </xf>
    <xf numFmtId="202" fontId="0" fillId="0" borderId="2" xfId="0" applyNumberFormat="true" applyFont="true" applyFill="true" applyBorder="true" applyAlignment="true">
      <alignment wrapText="true"/>
    </xf>
    <xf numFmtId="202" fontId="0" fillId="0" borderId="3" xfId="0" applyNumberFormat="true" applyFont="true" applyFill="true" applyBorder="true" applyAlignment="true">
      <alignment wrapText="true"/>
    </xf>
    <xf numFmtId="0" fontId="0" fillId="4" borderId="2" xfId="0" applyNumberFormat="true" applyFont="true" applyFill="true" applyBorder="true" applyAlignment="true">
      <alignment wrapText="true"/>
    </xf>
    <xf numFmtId="0" fontId="0" fillId="4" borderId="3" xfId="0" applyNumberFormat="true" applyFont="true" applyFill="true" applyBorder="true" applyAlignment="true">
      <alignment wrapText="true"/>
    </xf>
    <xf numFmtId="0" fontId="4" fillId="0" borderId="2" xfId="0" applyNumberFormat="true" applyFont="true" applyFill="true" applyBorder="true" applyAlignment="true">
      <alignment wrapText="true"/>
    </xf>
    <xf numFmtId="202" fontId="4" fillId="0" borderId="2" xfId="0" applyNumberFormat="true" applyFont="true" applyFill="true" applyBorder="true" applyAlignment="true">
      <alignment wrapText="true"/>
    </xf>
    <xf numFmtId="0" fontId="4" fillId="0" borderId="3" xfId="0" applyNumberFormat="true" applyFont="true" applyFill="true" applyBorder="true" applyAlignment="true">
      <alignment wrapText="true"/>
    </xf>
    <xf numFmtId="202" fontId="4" fillId="0" borderId="3" xfId="0" applyNumberFormat="true" applyFont="true" applyFill="true" applyBorder="true" applyAlignment="true">
      <alignment wrapText="true"/>
    </xf>
    <xf numFmtId="0" fontId="4" fillId="0" borderId="2" xfId="0" applyNumberFormat="true" applyFont="true" applyFill="true" applyBorder="true" applyAlignment="true">
      <alignment horizontal="center" wrapText="true"/>
    </xf>
    <xf numFmtId="202" fontId="4" fillId="0" borderId="2" xfId="0" applyNumberFormat="true" applyFont="true" applyFill="true" applyBorder="true" applyAlignment="true">
      <alignment horizontal="center" wrapText="true"/>
    </xf>
    <xf numFmtId="0" fontId="4" fillId="0" borderId="3" xfId="0" applyNumberFormat="true" applyFont="true" applyFill="true" applyBorder="true" applyAlignment="true">
      <alignment horizontal="center" wrapText="true"/>
    </xf>
    <xf numFmtId="202" fontId="4" fillId="0" borderId="3" xfId="0" applyNumberFormat="true" applyFont="true" applyFill="true" applyBorder="true" applyAlignment="true">
      <alignment horizontal="center" wrapText="true"/>
    </xf>
    <xf numFmtId="0" fontId="5" fillId="2" borderId="0" xfId="0" applyNumberFormat="true" applyFont="true" applyFill="true" applyBorder="true"/>
    <xf numFmtId="0" fontId="6" fillId="0" borderId="0" xfId="0" applyNumberFormat="true" applyFont="true" applyFill="true" applyBorder="true"/>
    <xf numFmtId="0" fontId="7" fillId="0" borderId="0" xfId="0" applyNumberFormat="true" applyFont="true" applyFill="true" applyBorder="true" applyAlignment="true">
      <alignment wrapText="true"/>
    </xf>
    <xf numFmtId="0" fontId="8" fillId="3" borderId="2" xfId="0" applyNumberFormat="true" applyFont="true" applyFill="true" applyBorder="true" applyAlignment="true">
      <alignment horizontal="center" wrapText="true"/>
    </xf>
    <xf numFmtId="0" fontId="6" fillId="4" borderId="2" xfId="0" applyNumberFormat="true" applyFont="true" applyFill="true" applyBorder="true" applyAlignment="true">
      <alignment wrapText="true"/>
    </xf>
    <xf numFmtId="0" fontId="9" fillId="0" borderId="2" xfId="0" applyNumberFormat="true" applyFont="true" applyFill="true" applyBorder="true" applyAlignment="true">
      <alignment horizontal="center" wrapText="true"/>
    </xf>
    <xf numFmtId="0" fontId="6" fillId="0" borderId="2" xfId="0" applyNumberFormat="true" applyFont="true" applyFill="true" applyBorder="true" applyAlignment="true">
      <alignment wrapText="true"/>
    </xf>
    <xf numFmtId="0" fontId="6" fillId="0" borderId="2" xfId="0" applyNumberFormat="true" applyFont="true" applyFill="true" applyBorder="true"/>
    <xf numFmtId="202" fontId="6" fillId="0" borderId="2" xfId="0" applyNumberFormat="true" applyFont="true" applyFill="true" applyBorder="true"/>
    <xf numFmtId="200" fontId="6" fillId="0" borderId="2" xfId="0" applyNumberFormat="true" applyFont="true" applyFill="true" applyBorder="true"/>
    <xf numFmtId="202" fontId="9" fillId="0" borderId="2" xfId="0" applyNumberFormat="true" applyFont="true" applyFill="true" applyBorder="true" applyAlignment="true">
      <alignment horizontal="center" wrapText="true"/>
    </xf>
    <xf numFmtId="0" fontId="5" fillId="2" borderId="1" xfId="0" applyNumberFormat="true" applyFont="true" applyFill="true" applyBorder="true"/>
    <xf numFmtId="0" fontId="6" fillId="0" borderId="1" xfId="0" applyNumberFormat="true" applyFont="true" applyFill="true" applyBorder="true"/>
    <xf numFmtId="0" fontId="7" fillId="0" borderId="1" xfId="0" applyNumberFormat="true" applyFont="true" applyFill="true" applyBorder="true" applyAlignment="true">
      <alignment wrapText="true"/>
    </xf>
    <xf numFmtId="0" fontId="8" fillId="3" borderId="3" xfId="0" applyNumberFormat="true" applyFont="true" applyFill="true" applyBorder="true" applyAlignment="true">
      <alignment horizontal="center" wrapText="true"/>
    </xf>
    <xf numFmtId="0" fontId="6" fillId="4" borderId="3" xfId="0" applyNumberFormat="true" applyFont="true" applyFill="true" applyBorder="true" applyAlignment="true">
      <alignment wrapText="true"/>
    </xf>
    <xf numFmtId="0" fontId="9" fillId="0" borderId="3" xfId="0" applyNumberFormat="true" applyFont="true" applyFill="true" applyBorder="true" applyAlignment="true">
      <alignment horizontal="center" wrapText="true"/>
    </xf>
    <xf numFmtId="0" fontId="6" fillId="0" borderId="3" xfId="0" applyNumberFormat="true" applyFont="true" applyFill="true" applyBorder="true" applyAlignment="true">
      <alignment wrapText="true"/>
    </xf>
    <xf numFmtId="0" fontId="6" fillId="0" borderId="3" xfId="0" applyNumberFormat="true" applyFont="true" applyFill="true" applyBorder="true"/>
    <xf numFmtId="202" fontId="6" fillId="0" borderId="3" xfId="0" applyNumberFormat="true" applyFont="true" applyFill="true" applyBorder="true"/>
    <xf numFmtId="200" fontId="6" fillId="0" borderId="3" xfId="0" applyNumberFormat="true" applyFont="true" applyFill="true" applyBorder="true"/>
    <xf numFmtId="202" fontId="9" fillId="0" borderId="3" xfId="0" applyNumberFormat="true" applyFont="true" applyFill="true" applyBorder="true" applyAlignment="true">
      <alignment horizontal="center" wrapText="true"/>
    </xf>
    <xf numFmtId="0" fontId="5" fillId="2" borderId="0" xfId="0" applyNumberFormat="true" applyFont="true" applyFill="true" applyBorder="true" applyAlignment="true">
      <alignment wrapText="true"/>
    </xf>
    <xf numFmtId="0" fontId="6" fillId="0" borderId="0" xfId="0" applyNumberFormat="true" applyFont="true" applyFill="true" applyBorder="true" applyAlignment="true">
      <alignment wrapText="true"/>
    </xf>
    <xf numFmtId="202" fontId="6" fillId="0" borderId="2" xfId="0" applyNumberFormat="true" applyFont="true" applyFill="true" applyBorder="true" applyAlignment="true">
      <alignment wrapText="true"/>
    </xf>
    <xf numFmtId="200" fontId="6" fillId="0" borderId="2" xfId="0" applyNumberFormat="true" applyFont="true" applyFill="true" applyBorder="true" applyAlignment="true">
      <alignment wrapText="true"/>
    </xf>
  </cellXfs>
  <cellStyles count="1">
    <cellStyle name="Normal" xfId="0"/>
  </cellStyles>
  <dxfs count="5">
    <dxf>
      <font>
        <b val="1"/>
        <color rgb="991B1B"/>
      </font>
      <fill>
        <patternFill patternType="solid">
          <bgColor rgb="FCA5A5"/>
        </patternFill>
      </fill>
    </dxf>
    <dxf>
      <font>
        <b val="1"/>
        <color rgb="991B1B"/>
      </font>
      <fill>
        <patternFill patternType="solid">
          <bgColor rgb="FECACA"/>
        </patternFill>
      </fill>
    </dxf>
    <dxf>
      <font>
        <b val="1"/>
        <color rgb="92400E"/>
      </font>
      <fill>
        <patternFill patternType="solid">
          <bgColor rgb="FEF3C7"/>
        </patternFill>
      </fill>
    </dxf>
    <dxf>
      <font>
        <b val="1"/>
        <color rgb="991B1B"/>
      </font>
      <fill>
        <patternFill patternType="solid">
          <bgColor rgb="FECACA"/>
        </patternFill>
      </fill>
    </dxf>
    <dxf>
      <font>
        <b val="1"/>
        <color rgb="92400E"/>
      </font>
      <fill>
        <patternFill patternType="solid">
          <bgColor rgb="FEF3C7"/>
        </patternFill>
      </fill>
    </dxf>
  </dxfs>
</styleSheet>
</file>

<file path=xl/_rels/workbook.xml.rels><?xml version="1.0" encoding="UTF-8"?>
<Relationships xmlns="http://schemas.openxmlformats.org/package/2006/relationships"><Relationship Id="R83fd7d40e30d4bc4" Target="/xl/styles.xml" Type="http://schemas.openxmlformats.org/officeDocument/2006/relationships/styles"></Relationship><Relationship Id="R6a1df6e124b142cf" Target="/xl/theme/theme1.xml" Type="http://schemas.openxmlformats.org/officeDocument/2006/relationships/theme"></Relationship><Relationship Id="Rc7508b6e73924812" Target="/xl/sharedStrings.xml" Type="http://schemas.openxmlformats.org/officeDocument/2006/relationships/sharedStrings"></Relationship><Relationship Id="R4750e169df864f48" Target="/xl/worksheets/sheet1.xml" Type="http://schemas.openxmlformats.org/officeDocument/2006/relationships/worksheet"></Relationship><Relationship Id="R52fa14404ea04453" Target="/xl/worksheets/sheet2.xml" Type="http://schemas.openxmlformats.org/officeDocument/2006/relationships/worksheet"></Relationship><Relationship Id="Rdabb4d9abb6c4042" Target="/xl/worksheets/sheet3.xml" Type="http://schemas.openxmlformats.org/officeDocument/2006/relationships/worksheet"></Relationship><Relationship Id="R72bf963eda464bc0" Target="/xl/worksheets/sheet4.xml" Type="http://schemas.openxmlformats.org/officeDocument/2006/relationships/worksheet"></Relationship><Relationship Id="R247e5a245fa34c3a" Target="/xl/worksheets/sheet5.xml" Type="http://schemas.openxmlformats.org/officeDocument/2006/relationships/worksheet"></Relationship><Relationship Id="Rf61df46cf8b94ced" Target="/xl/worksheets/sheet6.xml" Type="http://schemas.openxmlformats.org/officeDocument/2006/relationships/worksheet"></Relationship><Relationship Id="Rf27431d703c544a4" Target="/xl/worksheets/sheet7.xml" Type="http://schemas.openxmlformats.org/officeDocument/2006/relationships/worksheet"></Relationship></Relationships>
</file>

<file path=xl/drawings/_rels/drawing1.xml.rels>&#65279;<?xml version="1.0" encoding="utf-8"?><Relationships xmlns="http://schemas.openxmlformats.org/package/2006/relationships"><Relationship Type="http://schemas.openxmlformats.org/officeDocument/2006/relationships/chart" Target="/xl/drawings/charts/chart1.xml" Id="Raff6a1fea53541d2" /><Relationship Type="http://schemas.openxmlformats.org/officeDocument/2006/relationships/chart" Target="/xl/drawings/charts/chart2.xml" Id="Rcff4a0790bf8484b" /></Relationships>
</file>

<file path=xl/drawings/charts/chart1.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各项目平均達成率</a:t>
            </a:r>
          </a:p>
        </c:rich>
      </c:tx>
      <c:overlay val="0"/>
    </c:title>
    <c:autoTitleDeleted val="0"/>
    <c:view3D/>
    <c:plotArea>
      <c:layout/>
      <c:barChart>
        <c:barDir val="col"/>
        <c:varyColors val="0"/>
        <c:ser>
          <c:idx val="0"/>
          <c:order val="0"/>
          <c:tx>
            <c:v>案件名</c:v>
          </c:tx>
          <c:cat>
            <c:strRef>
              <c:f>'ダッシュボード'!$A$15:$A$19</c:f>
              <c:strCache>
                <c:ptCount val="0"/>
              </c:strCache>
            </c:strRef>
          </c:cat>
          <c:val>
            <c:numRef>
              <c:f>'ダッシュボード'!$B$15:$B$19</c:f>
              <c:numCache>
                <c:formatCode/>
                <c:ptCount val="0"/>
              </c:numCache>
            </c:numRef>
          </c:val>
        </c:ser>
        <c:ser>
          <c:idx val="1"/>
          <c:order val="1"/>
          <c:tx>
            <c:v>担当者</c:v>
          </c:tx>
          <c:cat>
            <c:strRef>
              <c:f>'ダッシュボード'!$A$15:$A$19</c:f>
              <c:strCache>
                <c:ptCount val="0"/>
              </c:strCache>
            </c:strRef>
          </c:cat>
          <c:val>
            <c:numRef>
              <c:f>'ダッシュボード'!$C$15:$C$19</c:f>
              <c:numCache>
                <c:formatCode/>
                <c:ptCount val="0"/>
              </c:numCache>
            </c:numRef>
          </c:val>
        </c:ser>
        <c:ser>
          <c:idx val="2"/>
          <c:order val="2"/>
          <c:tx>
            <c:v>タスク数</c:v>
          </c:tx>
          <c:cat>
            <c:strRef>
              <c:f>'ダッシュボード'!$A$15:$A$19</c:f>
              <c:strCache>
                <c:ptCount val="0"/>
              </c:strCache>
            </c:strRef>
          </c:cat>
          <c:val>
            <c:numRef>
              <c:f>'ダッシュボード'!$D$15:$D$19</c:f>
              <c:numCache>
                <c:formatCode/>
                <c:ptCount val="0"/>
              </c:numCache>
            </c:numRef>
          </c:val>
        </c:ser>
        <c:ser>
          <c:idx val="3"/>
          <c:order val="3"/>
          <c:tx>
            <c:v>完了タスク</c:v>
          </c:tx>
          <c:cat>
            <c:strRef>
              <c:f>'ダッシュボード'!$A$15:$A$19</c:f>
              <c:strCache>
                <c:ptCount val="0"/>
              </c:strCache>
            </c:strRef>
          </c:cat>
          <c:val>
            <c:numRef>
              <c:f>'ダッシュボード'!$E$15:$E$19</c:f>
              <c:numCache>
                <c:formatCode/>
                <c:ptCount val="0"/>
              </c:numCache>
            </c:numRef>
          </c:val>
        </c:ser>
        <c:ser>
          <c:idx val="4"/>
          <c:order val="4"/>
          <c:tx>
            <c:v>平均達成率</c:v>
          </c:tx>
          <c:cat>
            <c:strRef>
              <c:f>'ダッシュボード'!$A$15:$A$19</c:f>
              <c:strCache>
                <c:ptCount val="0"/>
              </c:strCache>
            </c:strRef>
          </c:cat>
          <c:val>
            <c:numRef>
              <c:f>'ダッシュボード'!$F$15:$F$19</c:f>
              <c:numCache>
                <c:formatCode>0%</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
        <c:majorTickMark val="none"/>
        <c:minorTickMark val="none"/>
        <c:crossAx val="48650112"/>
        <c:crosses val="autoZero"/>
        <c:crossBetween val="between"/>
      </c:valAx>
    </c:plotArea>
    <c:legend>
      <c:legendPos val="b"/>
      <c:overlay val="0"/>
    </c:legend>
    <c:plotVisOnly val="1"/>
  </c:chart>
  <c:spPr>
    <a:ln xmlns:a="http://schemas.openxmlformats.org/drawingml/2006/main" w="9525">
      <a:solidFill>
        <a:srgbClr val="D9D9D9"/>
      </a:solidFill>
      <a:prstDash val="solid"/>
    </a:ln>
  </c:spPr>
</c:chartSpace>
</file>

<file path=xl/drawings/charts/chart2.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タスク状態分布</a:t>
            </a:r>
          </a:p>
        </c:rich>
      </c:tx>
      <c:overlay val="0"/>
    </c:title>
    <c:autoTitleDeleted val="0"/>
    <c:view3D/>
    <c:plotArea>
      <c:layout/>
      <c:barChart>
        <c:barDir val="col"/>
        <c:varyColors val="0"/>
        <c:ser>
          <c:idx val="0"/>
          <c:order val="0"/>
          <c:tx>
            <c:v>件数</c:v>
          </c:tx>
          <c:cat>
            <c:strRef>
              <c:f>'ダッシュボード'!$E$5:$E$10</c:f>
              <c:strCache>
                <c:ptCount val="0"/>
              </c:strCache>
            </c:strRef>
          </c:cat>
          <c:val>
            <c:numRef>
              <c:f>'ダッシュボード'!$F$5:$F$10</c:f>
              <c:numCache>
                <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
        <c:majorTickMark val="none"/>
        <c:minorTickMark val="none"/>
        <c:crossAx val="48650112"/>
        <c:crosses val="autoZero"/>
        <c:crossBetween val="between"/>
      </c:valAx>
    </c:plotArea>
    <c:legend>
      <c:legendPos val="b"/>
      <c:overlay val="0"/>
    </c:legend>
    <c:plotVisOnly val="1"/>
  </c:chart>
  <c:spPr>
    <a:ln xmlns:a="http://schemas.openxmlformats.org/drawingml/2006/main" w="9525">
      <a:solidFill>
        <a:srgbClr val="D9D9D9"/>
      </a:solidFill>
      <a:prstDash val="solid"/>
    </a:ln>
  </c:spPr>
</c:chartSpace>
</file>

<file path=xl/drawings/drawing1.xml><?xml version="1.0" encoding="utf-8"?>
<xdr:wsDr xmlns:xdr="http://schemas.openxmlformats.org/drawingml/2006/spreadsheetDrawing">
  <xdr:twoCellAnchor>
    <xdr:from>
      <xdr:col>0</xdr:col>
      <xdr:colOff>0</xdr:colOff>
      <xdr:row>25</xdr:row>
      <xdr:rowOff>0</xdr:rowOff>
    </xdr:from>
    <xdr:to>
      <xdr:col>7</xdr:col>
      <xdr:colOff>0</xdr:colOff>
      <xdr:row>41</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aff6a1fea53541d2"/>
        </a:graphicData>
      </a:graphic>
    </xdr:graphicFrame>
    <xdr:clientData/>
  </xdr:twoCellAnchor>
  <xdr:twoCellAnchor>
    <xdr:from>
      <xdr:col>8</xdr:col>
      <xdr:colOff>0</xdr:colOff>
      <xdr:row>25</xdr:row>
      <xdr:rowOff>0</xdr:rowOff>
    </xdr:from>
    <xdr:to>
      <xdr:col>14</xdr:col>
      <xdr:colOff>0</xdr:colOff>
      <xdr:row>41</xdr:row>
      <xdr:rowOff>0</xdr:rowOff>
    </xdr:to>
    <xdr:graphicFrame macro="">
      <xdr:nvGraphicFramePr>
        <xdr:cNvPr id="2"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cff4a0790bf8484b"/>
        </a:graphicData>
      </a:graphic>
    </xdr:graphicFrame>
    <xdr:clientData/>
  </xdr:twoCellAnchor>
</xdr:wsDr>
</file>

<file path=xl/tables/table1.xml><?xml version="1.0" encoding="utf-8"?>
<x:table xmlns:x="http://schemas.openxmlformats.org/spreadsheetml/2006/main" id="1" name="ProjectsTable" displayName="ProjectsTable" ref="A4:K9" headerRowCount="1">
  <x:tableColumns count="11">
    <x:tableColumn id="1" name="案件番号"/>
    <x:tableColumn id="2" name="案件名"/>
    <x:tableColumn id="3" name="業務シーン"/>
    <x:tableColumn id="4" name="顧客または部門"/>
    <x:tableColumn id="5" name="案件責任者"/>
    <x:tableColumn id="6" name="開始日"/>
    <x:tableColumn id="7" name="予定終了日"/>
    <x:tableColumn id="8" name="予算"/>
    <x:tableColumn id="9" name="目標達成率"/>
    <x:tableColumn id="10" name="案件状態"/>
    <x:tableColumn id="11" name="備考"/>
  </x:tableColumns>
  <x:tableStyleInfo name="TableStyleMedium2" showRowStripes="1"/>
</x:table>
</file>

<file path=xl/tables/table2.xml><?xml version="1.0" encoding="utf-8"?>
<x:table xmlns:x="http://schemas.openxmlformats.org/spreadsheetml/2006/main" id="2" name="TasksTable" displayName="TasksTable" ref="A4:P16" headerRowCount="1">
  <x:tableColumns count="16">
    <x:tableColumn id="1" name="タスク番号"/>
    <x:tableColumn id="2" name="案件番号"/>
    <x:tableColumn id="3" name="タスク名"/>
    <x:tableColumn id="4" name="工程または段階"/>
    <x:tableColumn id="5" name="担当者"/>
    <x:tableColumn id="6" name="優先度"/>
    <x:tableColumn id="7" name="状態"/>
    <x:tableColumn id="8" name="予定開始"/>
    <x:tableColumn id="9" name="予定終了"/>
    <x:tableColumn id="10" name="実績開始"/>
    <x:tableColumn id="11" name="実績終了"/>
    <x:tableColumn id="12" name="予定工数"/>
    <x:tableColumn id="13" name="実績工数"/>
    <x:tableColumn id="14" name="達成率"/>
    <x:tableColumn id="15" name="遅延日数"/>
    <x:tableColumn id="16" name="健全性"/>
  </x:tableColumns>
  <x:tableStyleInfo name="TableStyleMedium2" showRowStripes="1"/>
</x:table>
</file>

<file path=xl/tables/table3.xml><?xml version="1.0" encoding="utf-8"?>
<x:table xmlns:x="http://schemas.openxmlformats.org/spreadsheetml/2006/main" id="3" name="MilestonesTable" displayName="MilestonesTable" ref="A4:J10" headerRowCount="1">
  <x:tableColumns count="10">
    <x:tableColumn id="1" name="節目ID"/>
    <x:tableColumn id="2" name="案件番号"/>
    <x:tableColumn id="3" name="節目名称"/>
    <x:tableColumn id="4" name="成果物"/>
    <x:tableColumn id="5" name="担当者"/>
    <x:tableColumn id="6" name="予定日"/>
    <x:tableColumn id="7" name="実績日"/>
    <x:tableColumn id="8" name="状態"/>
    <x:tableColumn id="9" name="遅延日数"/>
    <x:tableColumn id="10" name="備考"/>
  </x:tableColumns>
  <x:tableStyleInfo name="TableStyleMedium2" showRowStripes="1"/>
</x:table>
</file>

<file path=xl/tables/table4.xml><?xml version="1.0" encoding="utf-8"?>
<x:table xmlns:x="http://schemas.openxmlformats.org/spreadsheetml/2006/main" id="4" name="RisksIssuesTable" displayName="RisksIssuesTable" ref="A4:L9" headerRowCount="1">
  <x:tableColumns count="12">
    <x:tableColumn id="1" name="番号"/>
    <x:tableColumn id="2" name="案件番号"/>
    <x:tableColumn id="3" name="種別"/>
    <x:tableColumn id="4" name="件名"/>
    <x:tableColumn id="5" name="重大度"/>
    <x:tableColumn id="6" name="発生可能性"/>
    <x:tableColumn id="7" name="影響"/>
    <x:tableColumn id="8" name="状態"/>
    <x:tableColumn id="9" name="担当者"/>
    <x:tableColumn id="10" name="発見日"/>
    <x:tableColumn id="11" name="目標終了日"/>
    <x:tableColumn id="12" name="対応または備考"/>
  </x:tableColumns>
  <x:tableStyleInfo name="TableStyleMedium2" showRowStripes="1"/>
</x:table>
</file>

<file path=xl/tables/table5.xml><?xml version="1.0" encoding="utf-8"?>
<x:table xmlns:x="http://schemas.openxmlformats.org/spreadsheetml/2006/main" id="5" name="WeeklyReportsTable" displayName="WeeklyReportsTable" ref="A4:J8" headerRowCount="1">
  <x:tableColumns count="10">
    <x:tableColumn id="1" name="週報番号"/>
    <x:tableColumn id="2" name="案件番号"/>
    <x:tableColumn id="3" name="週開始日"/>
    <x:tableColumn id="4" name="週終了日"/>
    <x:tableColumn id="5" name="今週完了"/>
    <x:tableColumn id="6" name="翌週計画"/>
    <x:tableColumn id="7" name="主なリスクまたは課題"/>
    <x:tableColumn id="8" name="全体状態"/>
    <x:tableColumn id="9" name="報告者"/>
    <x:tableColumn id="10" name="管理上の注目点"/>
  </x:tableColumns>
  <x:tableStyleInfo name="TableStyleMedium2" showRowStripes="1"/>
</x:table>
</file>

<file path=xl/theme/theme1.xml><?xml version="1.0" encoding="utf-8"?>
<a:theme xmlns:a="http://schemas.openxmlformats.org/drawingml/2006/main" xmlns:r="http://schemas.openxmlformats.org/officeDocument/2006/relationships"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2.xml.rels>&#65279;<?xml version="1.0" encoding="utf-8"?><Relationships xmlns="http://schemas.openxmlformats.org/package/2006/relationships"><Relationship Type="http://schemas.openxmlformats.org/officeDocument/2006/relationships/table" Target="/xl/tables/table1.xml" Id="R74d1c25a05a74f9d" /></Relationships>
</file>

<file path=xl/worksheets/_rels/sheet3.xml.rels>&#65279;<?xml version="1.0" encoding="utf-8"?><Relationships xmlns="http://schemas.openxmlformats.org/package/2006/relationships"><Relationship Type="http://schemas.openxmlformats.org/officeDocument/2006/relationships/table" Target="/xl/tables/table2.xml" Id="R04e64442d5834fea" /></Relationships>
</file>

<file path=xl/worksheets/_rels/sheet4.xml.rels>&#65279;<?xml version="1.0" encoding="utf-8"?><Relationships xmlns="http://schemas.openxmlformats.org/package/2006/relationships"><Relationship Type="http://schemas.openxmlformats.org/officeDocument/2006/relationships/table" Target="/xl/tables/table3.xml" Id="Rc8dbb45cbc3e4e25" /></Relationships>
</file>

<file path=xl/worksheets/_rels/sheet5.xml.rels>&#65279;<?xml version="1.0" encoding="utf-8"?><Relationships xmlns="http://schemas.openxmlformats.org/package/2006/relationships"><Relationship Type="http://schemas.openxmlformats.org/officeDocument/2006/relationships/table" Target="/xl/tables/table4.xml" Id="R138372933d08400e" /></Relationships>
</file>

<file path=xl/worksheets/_rels/sheet6.xml.rels>&#65279;<?xml version="1.0" encoding="utf-8"?><Relationships xmlns="http://schemas.openxmlformats.org/package/2006/relationships"><Relationship Type="http://schemas.openxmlformats.org/officeDocument/2006/relationships/table" Target="/xl/tables/table5.xml" Id="Rf897106514374997" /></Relationships>
</file>

<file path=xl/worksheets/_rels/sheet7.xml.rels>&#65279;<?xml version="1.0" encoding="utf-8"?><Relationships xmlns="http://schemas.openxmlformats.org/package/2006/relationships"><Relationship Type="http://schemas.openxmlformats.org/officeDocument/2006/relationships/drawing" Target="/xl/drawings/drawing1.xml" Id="R640a036152184d81" /></Relationships>
</file>

<file path=xl/worksheets/sheet1.xml><?xml version="1.0" encoding="utf-8"?>
<worksheet xmlns:x="http://schemas.openxmlformats.org/spreadsheetml/2006/main" xmlns="http://schemas.openxmlformats.org/spreadsheetml/2006/main">
  <sheetFormatPr defaultRowHeight="15"/>
  <cols>
    <col customWidth="true" max="1" min="1" width="18"/>
    <col customWidth="true" max="2" min="2" width="90"/>
  </cols>
  <sheetData>
    <row r="1" ht="30" customHeight="true">
      <c r="A1" s="4" t="s">
        <v>0</v>
      </c>
    </row>
    <row r="2" ht="28" customHeight="true">
      <c r="A2" s="8" t="s">
        <v>1</v>
      </c>
    </row>
    <row r="3"/>
    <row r="4" ht="28" customHeight="true">
      <c r="A4" s="18" t="s">
        <v>2</v>
      </c>
      <c r="B4" s="18" t="s">
        <v>2</v>
      </c>
    </row>
    <row r="5" ht="28" customHeight="true">
      <c r="A5" s="22" t="s">
        <v>3</v>
      </c>
      <c r="B5" s="22" t="s">
        <v>4</v>
      </c>
    </row>
    <row r="6" ht="28" customHeight="true">
      <c r="A6" s="22" t="s">
        <v>5</v>
      </c>
      <c r="B6" s="22" t="s">
        <v>6</v>
      </c>
    </row>
    <row r="7" ht="28" customHeight="true">
      <c r="A7" s="22" t="s">
        <v>7</v>
      </c>
      <c r="B7" s="22" t="s">
        <v>8</v>
      </c>
    </row>
    <row r="8" ht="28" customHeight="true">
      <c r="A8" s="22" t="s">
        <v>9</v>
      </c>
      <c r="B8" s="22" t="s">
        <v>10</v>
      </c>
    </row>
    <row r="9" ht="28" customHeight="true">
      <c r="A9" s="22" t="s">
        <v>11</v>
      </c>
      <c r="B9" s="22" t="s">
        <v>12</v>
      </c>
    </row>
    <row r="10" ht="28" customHeight="true">
      <c r="A10" s="22" t="s">
        <v>13</v>
      </c>
      <c r="B10" s="22" t="s">
        <v>14</v>
      </c>
    </row>
    <row r="11" ht="28" customHeight="true">
      <c r="A11" s="22" t="s">
        <v>15</v>
      </c>
      <c r="B11" s="22" t="s">
        <v>16</v>
      </c>
    </row>
    <row r="12" ht="28" customHeight="true">
      <c r="A12" s="22" t="s">
        <v>17</v>
      </c>
      <c r="B12" s="22" t="s">
        <v>18</v>
      </c>
    </row>
  </sheetData>
  <mergeCells count="2">
    <mergeCell ref="A1:H1"/>
    <mergeCell ref="A2:H2"/>
  </mergeCells>
  <pageMargins left="0.7" right="0.7" top="0.75" bottom="0.75" header="0.3" footer="0.3"/>
</worksheet>
</file>

<file path=xl/worksheets/sheet2.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FormatPr defaultRowHeight="15"/>
  <cols>
    <col customWidth="true" max="1" min="1" width="13"/>
    <col customWidth="true" max="2" min="2" width="24"/>
    <col customWidth="true" max="4" min="3" width="16"/>
    <col customWidth="true" max="5" min="5" width="14"/>
    <col customWidth="true" max="7" min="6" width="13"/>
    <col customWidth="true" max="10" min="8" width="12"/>
    <col customWidth="true" max="11" min="11" width="34"/>
  </cols>
  <sheetData>
    <row r="1" ht="30" customHeight="true">
      <c r="A1" s="4" t="s">
        <v>19</v>
      </c>
    </row>
    <row r="2" ht="28" customHeight="true">
      <c r="A2" s="8" t="s">
        <v>20</v>
      </c>
    </row>
    <row r="3"/>
    <row r="4">
      <c r="A4" s="18" t="s">
        <v>21</v>
      </c>
      <c r="B4" s="18" t="s">
        <v>22</v>
      </c>
      <c r="C4" s="18" t="s">
        <v>23</v>
      </c>
      <c r="D4" s="18" t="s">
        <v>24</v>
      </c>
      <c r="E4" s="18" t="s">
        <v>25</v>
      </c>
      <c r="F4" s="18" t="s">
        <v>26</v>
      </c>
      <c r="G4" s="18" t="s">
        <v>27</v>
      </c>
      <c r="H4" s="18" t="s">
        <v>28</v>
      </c>
      <c r="I4" s="18" t="s">
        <v>29</v>
      </c>
      <c r="J4" s="18" t="s">
        <v>30</v>
      </c>
      <c r="K4" s="18" t="s">
        <v>31</v>
      </c>
    </row>
    <row r="5">
      <c r="A5" s="19" t="str">
        <v>P-001</v>
      </c>
      <c r="B5" s="19" t="s">
        <v>32</v>
      </c>
      <c r="C5" s="19" t="s">
        <v>33</v>
      </c>
      <c r="D5" s="19" t="s">
        <v>34</v>
      </c>
      <c r="E5" s="19" t="s">
        <v>35</v>
      </c>
      <c r="F5" s="24" t="n">
        <v>46113</v>
      </c>
      <c r="G5" s="24" t="n">
        <v>46203</v>
      </c>
      <c r="H5" s="28" t="n">
        <v>180000</v>
      </c>
      <c r="I5" s="32" t="n">
        <v>0.75</v>
      </c>
      <c r="J5" s="19" t="s">
        <v>36</v>
      </c>
      <c r="K5" s="19" t="s">
        <v>37</v>
      </c>
    </row>
    <row r="6">
      <c r="A6" s="19" t="str">
        <v>P-002</v>
      </c>
      <c r="B6" s="19" t="s">
        <v>38</v>
      </c>
      <c r="C6" s="19" t="s">
        <v>39</v>
      </c>
      <c r="D6" s="19" t="s">
        <v>40</v>
      </c>
      <c r="E6" s="19" t="s">
        <v>41</v>
      </c>
      <c r="F6" s="24" t="n">
        <v>46127</v>
      </c>
      <c r="G6" s="24" t="n">
        <v>46213</v>
      </c>
      <c r="H6" s="28" t="n">
        <v>260000</v>
      </c>
      <c r="I6" s="32" t="n">
        <v>0.55</v>
      </c>
      <c r="J6" s="19" t="s">
        <v>36</v>
      </c>
      <c r="K6" s="19" t="s">
        <v>42</v>
      </c>
    </row>
    <row r="7">
      <c r="A7" s="19" t="str">
        <v>P-003</v>
      </c>
      <c r="B7" s="19" t="s">
        <v>43</v>
      </c>
      <c r="C7" s="19" t="s">
        <v>44</v>
      </c>
      <c r="D7" s="19" t="s">
        <v>45</v>
      </c>
      <c r="E7" s="19" t="s">
        <v>46</v>
      </c>
      <c r="F7" s="24" t="n">
        <v>46101</v>
      </c>
      <c r="G7" s="24" t="n">
        <v>46173</v>
      </c>
      <c r="H7" s="28" t="n">
        <v>120000</v>
      </c>
      <c r="I7" s="32" t="n">
        <v>0.85</v>
      </c>
      <c r="J7" s="19" t="s">
        <v>36</v>
      </c>
      <c r="K7" s="19" t="s">
        <v>47</v>
      </c>
    </row>
    <row r="8">
      <c r="A8" s="19" t="str">
        <v>P-004</v>
      </c>
      <c r="B8" s="19" t="s">
        <v>48</v>
      </c>
      <c r="C8" s="19" t="s">
        <v>49</v>
      </c>
      <c r="D8" s="19" t="s">
        <v>50</v>
      </c>
      <c r="E8" s="19" t="s">
        <v>51</v>
      </c>
      <c r="F8" s="24" t="n">
        <v>46120</v>
      </c>
      <c r="G8" s="24" t="n">
        <v>46249</v>
      </c>
      <c r="H8" s="28" t="n">
        <v>350000</v>
      </c>
      <c r="I8" s="32" t="n">
        <v>0.4</v>
      </c>
      <c r="J8" s="19" t="s">
        <v>36</v>
      </c>
      <c r="K8" s="19" t="s">
        <v>52</v>
      </c>
    </row>
    <row r="9">
      <c r="A9" s="19" t="str">
        <v>P-005</v>
      </c>
      <c r="B9" s="19" t="s">
        <v>53</v>
      </c>
      <c r="C9" s="19" t="s">
        <v>54</v>
      </c>
      <c r="D9" s="19" t="s">
        <v>55</v>
      </c>
      <c r="E9" s="19" t="s">
        <v>56</v>
      </c>
      <c r="F9" s="24" t="n">
        <v>46113</v>
      </c>
      <c r="G9" s="24" t="n">
        <v>46295</v>
      </c>
      <c r="H9" s="28" t="n">
        <v>90000</v>
      </c>
      <c r="I9" s="32" t="n">
        <v>0.3</v>
      </c>
      <c r="J9" s="19" t="s">
        <v>57</v>
      </c>
      <c r="K9" s="19" t="s">
        <v>58</v>
      </c>
    </row>
    <row r="10">
      <c r="F10" s="25"/>
      <c r="G10" s="25"/>
      <c r="H10" s="29"/>
      <c r="I10" s="33"/>
    </row>
    <row r="11">
      <c r="F11" s="25"/>
      <c r="G11" s="25"/>
      <c r="H11" s="29"/>
      <c r="I11" s="33"/>
    </row>
    <row r="12">
      <c r="F12" s="25"/>
      <c r="G12" s="25"/>
      <c r="H12" s="29"/>
      <c r="I12" s="33"/>
    </row>
    <row r="13">
      <c r="F13" s="25"/>
      <c r="G13" s="25"/>
      <c r="H13" s="29"/>
      <c r="I13" s="33"/>
    </row>
    <row r="14">
      <c r="F14" s="25"/>
      <c r="G14" s="25"/>
      <c r="H14" s="29"/>
      <c r="I14" s="33"/>
    </row>
    <row r="15">
      <c r="F15" s="25"/>
      <c r="G15" s="25"/>
      <c r="H15" s="29"/>
      <c r="I15" s="33"/>
    </row>
    <row r="16">
      <c r="F16" s="25"/>
      <c r="G16" s="25"/>
      <c r="H16" s="29"/>
      <c r="I16" s="33"/>
    </row>
    <row r="17">
      <c r="F17" s="25"/>
      <c r="G17" s="25"/>
      <c r="H17" s="29"/>
      <c r="I17" s="33"/>
    </row>
    <row r="18">
      <c r="F18" s="25"/>
      <c r="G18" s="25"/>
      <c r="H18" s="29"/>
      <c r="I18" s="33"/>
    </row>
    <row r="19">
      <c r="F19" s="25"/>
      <c r="G19" s="25"/>
      <c r="H19" s="29"/>
      <c r="I19" s="33"/>
    </row>
    <row r="20">
      <c r="F20" s="25"/>
      <c r="G20" s="25"/>
      <c r="H20" s="29"/>
      <c r="I20" s="33"/>
    </row>
    <row r="21">
      <c r="F21" s="25"/>
      <c r="G21" s="25"/>
      <c r="H21" s="29"/>
      <c r="I21" s="33"/>
    </row>
    <row r="22">
      <c r="F22" s="25"/>
      <c r="G22" s="25"/>
      <c r="H22" s="29"/>
      <c r="I22" s="33"/>
    </row>
    <row r="23">
      <c r="F23" s="25"/>
      <c r="G23" s="25"/>
      <c r="H23" s="29"/>
      <c r="I23" s="33"/>
    </row>
    <row r="24">
      <c r="F24" s="25"/>
      <c r="G24" s="25"/>
      <c r="H24" s="29"/>
      <c r="I24" s="33"/>
    </row>
    <row r="25">
      <c r="F25" s="25"/>
      <c r="G25" s="25"/>
      <c r="H25" s="29"/>
      <c r="I25" s="33"/>
    </row>
    <row r="26">
      <c r="F26" s="25"/>
      <c r="G26" s="25"/>
      <c r="H26" s="29"/>
      <c r="I26" s="33"/>
    </row>
    <row r="27">
      <c r="F27" s="25"/>
      <c r="G27" s="25"/>
      <c r="H27" s="29"/>
      <c r="I27" s="33"/>
    </row>
    <row r="28">
      <c r="F28" s="25"/>
      <c r="G28" s="25"/>
      <c r="H28" s="29"/>
      <c r="I28" s="33"/>
    </row>
    <row r="29">
      <c r="F29" s="25"/>
      <c r="G29" s="25"/>
      <c r="H29" s="29"/>
      <c r="I29" s="33"/>
    </row>
    <row r="30">
      <c r="F30" s="25"/>
      <c r="G30" s="25"/>
      <c r="H30" s="29"/>
      <c r="I30" s="33"/>
    </row>
    <row r="31">
      <c r="F31" s="25"/>
      <c r="G31" s="25"/>
      <c r="H31" s="29"/>
      <c r="I31" s="33"/>
    </row>
    <row r="32">
      <c r="F32" s="25"/>
      <c r="G32" s="25"/>
      <c r="H32" s="29"/>
      <c r="I32" s="33"/>
    </row>
    <row r="33">
      <c r="F33" s="25"/>
      <c r="G33" s="25"/>
      <c r="H33" s="29"/>
      <c r="I33" s="33"/>
    </row>
    <row r="34">
      <c r="F34" s="25"/>
      <c r="G34" s="25"/>
      <c r="H34" s="29"/>
      <c r="I34" s="33"/>
    </row>
    <row r="35">
      <c r="F35" s="25"/>
      <c r="G35" s="25"/>
      <c r="H35" s="29"/>
      <c r="I35" s="33"/>
    </row>
    <row r="36">
      <c r="F36" s="25"/>
      <c r="G36" s="25"/>
      <c r="H36" s="29"/>
      <c r="I36" s="33"/>
    </row>
    <row r="37">
      <c r="F37" s="25"/>
      <c r="G37" s="25"/>
      <c r="H37" s="29"/>
      <c r="I37" s="33"/>
    </row>
    <row r="38">
      <c r="F38" s="25"/>
      <c r="G38" s="25"/>
      <c r="H38" s="29"/>
      <c r="I38" s="33"/>
    </row>
    <row r="39">
      <c r="F39" s="25"/>
      <c r="G39" s="25"/>
      <c r="H39" s="29"/>
      <c r="I39" s="33"/>
    </row>
    <row r="40">
      <c r="F40" s="25"/>
      <c r="G40" s="25"/>
      <c r="H40" s="29"/>
      <c r="I40" s="33"/>
    </row>
    <row r="41">
      <c r="F41" s="25"/>
      <c r="G41" s="25"/>
      <c r="H41" s="29"/>
      <c r="I41" s="33"/>
    </row>
    <row r="42">
      <c r="F42" s="25"/>
      <c r="G42" s="25"/>
      <c r="H42" s="29"/>
      <c r="I42" s="33"/>
    </row>
    <row r="43">
      <c r="F43" s="25"/>
      <c r="G43" s="25"/>
      <c r="H43" s="29"/>
      <c r="I43" s="33"/>
    </row>
    <row r="44">
      <c r="F44" s="25"/>
      <c r="G44" s="25"/>
      <c r="H44" s="29"/>
      <c r="I44" s="33"/>
    </row>
    <row r="45">
      <c r="F45" s="25"/>
      <c r="G45" s="25"/>
      <c r="H45" s="29"/>
      <c r="I45" s="33"/>
    </row>
    <row r="46">
      <c r="F46" s="25"/>
      <c r="G46" s="25"/>
      <c r="H46" s="29"/>
      <c r="I46" s="33"/>
    </row>
    <row r="47">
      <c r="F47" s="25"/>
      <c r="G47" s="25"/>
      <c r="H47" s="29"/>
      <c r="I47" s="33"/>
    </row>
    <row r="48">
      <c r="F48" s="25"/>
      <c r="G48" s="25"/>
      <c r="H48" s="29"/>
      <c r="I48" s="33"/>
    </row>
    <row r="49">
      <c r="F49" s="25"/>
      <c r="G49" s="25"/>
      <c r="H49" s="29"/>
      <c r="I49" s="33"/>
    </row>
    <row r="50">
      <c r="F50" s="25"/>
      <c r="G50" s="25"/>
      <c r="H50" s="29"/>
      <c r="I50" s="33"/>
    </row>
    <row r="51">
      <c r="F51" s="25"/>
      <c r="G51" s="25"/>
      <c r="H51" s="29"/>
      <c r="I51" s="33"/>
    </row>
    <row r="52">
      <c r="F52" s="25"/>
      <c r="G52" s="25"/>
      <c r="H52" s="29"/>
      <c r="I52" s="33"/>
    </row>
    <row r="53">
      <c r="F53" s="25"/>
      <c r="G53" s="25"/>
      <c r="H53" s="29"/>
      <c r="I53" s="33"/>
    </row>
    <row r="54">
      <c r="F54" s="25"/>
      <c r="G54" s="25"/>
      <c r="H54" s="29"/>
      <c r="I54" s="33"/>
    </row>
    <row r="55">
      <c r="F55" s="25"/>
      <c r="G55" s="25"/>
      <c r="H55" s="29"/>
      <c r="I55" s="33"/>
    </row>
    <row r="56">
      <c r="F56" s="25"/>
      <c r="G56" s="25"/>
      <c r="H56" s="29"/>
      <c r="I56" s="33"/>
    </row>
    <row r="57">
      <c r="F57" s="25"/>
      <c r="G57" s="25"/>
      <c r="H57" s="29"/>
      <c r="I57" s="33"/>
    </row>
    <row r="58">
      <c r="F58" s="25"/>
      <c r="G58" s="25"/>
      <c r="H58" s="29"/>
      <c r="I58" s="33"/>
    </row>
    <row r="59">
      <c r="F59" s="25"/>
      <c r="G59" s="25"/>
      <c r="H59" s="29"/>
      <c r="I59" s="33"/>
    </row>
    <row r="60">
      <c r="F60" s="25"/>
      <c r="G60" s="25"/>
      <c r="H60" s="29"/>
      <c r="I60" s="33"/>
    </row>
    <row r="61">
      <c r="F61" s="25"/>
      <c r="G61" s="25"/>
      <c r="H61" s="29"/>
      <c r="I61" s="33"/>
    </row>
    <row r="62">
      <c r="F62" s="25"/>
      <c r="G62" s="25"/>
      <c r="H62" s="29"/>
      <c r="I62" s="33"/>
    </row>
    <row r="63">
      <c r="F63" s="25"/>
      <c r="G63" s="25"/>
      <c r="H63" s="29"/>
      <c r="I63" s="33"/>
    </row>
    <row r="64">
      <c r="F64" s="25"/>
      <c r="G64" s="25"/>
      <c r="H64" s="29"/>
      <c r="I64" s="33"/>
    </row>
    <row r="65">
      <c r="F65" s="25"/>
      <c r="G65" s="25"/>
      <c r="H65" s="29"/>
      <c r="I65" s="33"/>
    </row>
    <row r="66">
      <c r="F66" s="25"/>
      <c r="G66" s="25"/>
      <c r="H66" s="29"/>
      <c r="I66" s="33"/>
    </row>
    <row r="67">
      <c r="F67" s="25"/>
      <c r="G67" s="25"/>
      <c r="H67" s="29"/>
      <c r="I67" s="33"/>
    </row>
    <row r="68">
      <c r="F68" s="25"/>
      <c r="G68" s="25"/>
      <c r="H68" s="29"/>
      <c r="I68" s="33"/>
    </row>
    <row r="69">
      <c r="F69" s="25"/>
      <c r="G69" s="25"/>
      <c r="H69" s="29"/>
      <c r="I69" s="33"/>
    </row>
    <row r="70">
      <c r="F70" s="25"/>
      <c r="G70" s="25"/>
      <c r="H70" s="29"/>
      <c r="I70" s="33"/>
    </row>
    <row r="71">
      <c r="F71" s="25"/>
      <c r="G71" s="25"/>
      <c r="H71" s="29"/>
      <c r="I71" s="33"/>
    </row>
    <row r="72">
      <c r="F72" s="25"/>
      <c r="G72" s="25"/>
      <c r="H72" s="29"/>
      <c r="I72" s="33"/>
    </row>
    <row r="73">
      <c r="F73" s="25"/>
      <c r="G73" s="25"/>
      <c r="H73" s="29"/>
      <c r="I73" s="33"/>
    </row>
    <row r="74">
      <c r="F74" s="25"/>
      <c r="G74" s="25"/>
      <c r="H74" s="29"/>
      <c r="I74" s="33"/>
    </row>
    <row r="75">
      <c r="F75" s="25"/>
      <c r="G75" s="25"/>
      <c r="H75" s="29"/>
      <c r="I75" s="33"/>
    </row>
    <row r="76">
      <c r="F76" s="25"/>
      <c r="G76" s="25"/>
      <c r="H76" s="29"/>
      <c r="I76" s="33"/>
    </row>
    <row r="77">
      <c r="F77" s="25"/>
      <c r="G77" s="25"/>
      <c r="H77" s="29"/>
      <c r="I77" s="33"/>
    </row>
    <row r="78">
      <c r="F78" s="25"/>
      <c r="G78" s="25"/>
      <c r="H78" s="29"/>
      <c r="I78" s="33"/>
    </row>
    <row r="79">
      <c r="F79" s="25"/>
      <c r="G79" s="25"/>
      <c r="H79" s="29"/>
      <c r="I79" s="33"/>
    </row>
    <row r="80">
      <c r="F80" s="25"/>
      <c r="G80" s="25"/>
      <c r="H80" s="29"/>
      <c r="I80" s="33"/>
    </row>
    <row r="81">
      <c r="F81" s="25"/>
      <c r="G81" s="25"/>
      <c r="H81" s="29"/>
      <c r="I81" s="33"/>
    </row>
    <row r="82">
      <c r="F82" s="25"/>
      <c r="G82" s="25"/>
      <c r="H82" s="29"/>
      <c r="I82" s="33"/>
    </row>
    <row r="83">
      <c r="F83" s="25"/>
      <c r="G83" s="25"/>
      <c r="H83" s="29"/>
      <c r="I83" s="33"/>
    </row>
    <row r="84">
      <c r="F84" s="25"/>
      <c r="G84" s="25"/>
      <c r="H84" s="29"/>
      <c r="I84" s="33"/>
    </row>
    <row r="85">
      <c r="F85" s="25"/>
      <c r="G85" s="25"/>
      <c r="H85" s="29"/>
      <c r="I85" s="33"/>
    </row>
    <row r="86">
      <c r="F86" s="25"/>
      <c r="G86" s="25"/>
      <c r="H86" s="29"/>
      <c r="I86" s="33"/>
    </row>
    <row r="87">
      <c r="F87" s="25"/>
      <c r="G87" s="25"/>
      <c r="H87" s="29"/>
      <c r="I87" s="33"/>
    </row>
    <row r="88">
      <c r="F88" s="25"/>
      <c r="G88" s="25"/>
      <c r="H88" s="29"/>
      <c r="I88" s="33"/>
    </row>
    <row r="89">
      <c r="F89" s="25"/>
      <c r="G89" s="25"/>
      <c r="H89" s="29"/>
      <c r="I89" s="33"/>
    </row>
    <row r="90">
      <c r="F90" s="25"/>
      <c r="G90" s="25"/>
      <c r="H90" s="29"/>
      <c r="I90" s="33"/>
    </row>
    <row r="91">
      <c r="F91" s="25"/>
      <c r="G91" s="25"/>
      <c r="H91" s="29"/>
      <c r="I91" s="33"/>
    </row>
    <row r="92">
      <c r="F92" s="25"/>
      <c r="G92" s="25"/>
      <c r="H92" s="29"/>
      <c r="I92" s="33"/>
    </row>
    <row r="93">
      <c r="F93" s="25"/>
      <c r="G93" s="25"/>
      <c r="H93" s="29"/>
      <c r="I93" s="33"/>
    </row>
    <row r="94">
      <c r="F94" s="25"/>
      <c r="G94" s="25"/>
      <c r="H94" s="29"/>
      <c r="I94" s="33"/>
    </row>
    <row r="95">
      <c r="F95" s="25"/>
      <c r="G95" s="25"/>
      <c r="H95" s="29"/>
      <c r="I95" s="33"/>
    </row>
    <row r="96">
      <c r="F96" s="25"/>
      <c r="G96" s="25"/>
      <c r="H96" s="29"/>
      <c r="I96" s="33"/>
    </row>
    <row r="97">
      <c r="F97" s="25"/>
      <c r="G97" s="25"/>
      <c r="H97" s="29"/>
      <c r="I97" s="33"/>
    </row>
    <row r="98">
      <c r="F98" s="25"/>
      <c r="G98" s="25"/>
      <c r="H98" s="29"/>
      <c r="I98" s="33"/>
    </row>
    <row r="99">
      <c r="F99" s="25"/>
      <c r="G99" s="25"/>
      <c r="H99" s="29"/>
      <c r="I99" s="33"/>
    </row>
    <row r="100">
      <c r="F100" s="25"/>
      <c r="G100" s="25"/>
      <c r="H100" s="29"/>
      <c r="I100" s="33"/>
    </row>
  </sheetData>
  <mergeCells count="2">
    <mergeCell ref="A1:K1"/>
    <mergeCell ref="A2:K2"/>
  </mergeCells>
  <pageMargins left="0.7" right="0.7" top="0.75" bottom="0.75" header="0.3" footer="0.3"/>
  <tableParts count="1">
    <tablePart r:id="R74d1c25a05a74f9d"/>
  </tableParts>
</worksheet>
</file>

<file path=xl/worksheets/sheet3.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FormatPr defaultRowHeight="15"/>
  <cols>
    <col customWidth="true" max="2" min="1" width="12"/>
    <col customWidth="true" max="3" min="3" width="26"/>
    <col customWidth="true" max="4" min="4" width="14"/>
    <col customWidth="true" max="5" min="5" width="12"/>
    <col customWidth="true" max="6" min="6" width="10"/>
    <col customWidth="true" max="7" min="7" width="12"/>
    <col customWidth="true" max="11" min="8" width="13"/>
    <col customWidth="true" max="15" min="12" width="10"/>
    <col customWidth="true" max="16" min="16" width="12"/>
  </cols>
  <sheetData>
    <row r="1" ht="30" customHeight="true">
      <c r="A1" s="4" t="s">
        <v>59</v>
      </c>
    </row>
    <row r="2" ht="28" customHeight="true">
      <c r="A2" s="8" t="s">
        <v>60</v>
      </c>
    </row>
    <row r="3"/>
    <row r="4">
      <c r="A4" s="18" t="s">
        <v>61</v>
      </c>
      <c r="B4" s="18" t="s">
        <v>21</v>
      </c>
      <c r="C4" s="18" t="s">
        <v>62</v>
      </c>
      <c r="D4" s="18" t="s">
        <v>63</v>
      </c>
      <c r="E4" s="18" t="s">
        <v>64</v>
      </c>
      <c r="F4" s="18" t="s">
        <v>65</v>
      </c>
      <c r="G4" s="18" t="s">
        <v>66</v>
      </c>
      <c r="H4" s="18" t="s">
        <v>67</v>
      </c>
      <c r="I4" s="18" t="s">
        <v>68</v>
      </c>
      <c r="J4" s="18" t="s">
        <v>69</v>
      </c>
      <c r="K4" s="18" t="s">
        <v>70</v>
      </c>
      <c r="L4" s="18" t="s">
        <v>71</v>
      </c>
      <c r="M4" s="18" t="s">
        <v>72</v>
      </c>
      <c r="N4" s="18" t="s">
        <v>73</v>
      </c>
      <c r="O4" s="18" t="s">
        <v>74</v>
      </c>
      <c r="P4" s="18" t="s">
        <v>75</v>
      </c>
    </row>
    <row r="5">
      <c r="A5" s="19" t="str">
        <v>T-001</v>
      </c>
      <c r="B5" s="19" t="str">
        <v>P-001</v>
      </c>
      <c r="C5" s="19" t="s">
        <v>76</v>
      </c>
      <c r="D5" s="19" t="s">
        <v>77</v>
      </c>
      <c r="E5" s="19" t="s">
        <v>35</v>
      </c>
      <c r="F5" s="19" t="str">
        <v>高</v>
      </c>
      <c r="G5" s="19" t="s">
        <v>78</v>
      </c>
      <c r="H5" s="24" t="n">
        <v>46113</v>
      </c>
      <c r="I5" s="24" t="n">
        <v>46119</v>
      </c>
      <c r="J5" s="24" t="n">
        <v>46113</v>
      </c>
      <c r="K5" s="24" t="n">
        <v>46118</v>
      </c>
      <c r="L5" s="36" t="n">
        <v>24</v>
      </c>
      <c r="M5" s="36" t="n">
        <v>22</v>
      </c>
      <c r="N5" s="32" t="n">
        <v>1</v>
      </c>
      <c r="O5" s="38" t="n">
        <f>IF(K5&lt;&gt;"",MAX(0,K5-I5),MAX(0,TODAY()-I5))</f>
        <v>0</v>
      </c>
      <c r="P5" s="19" t="str">
        <f>IF(G5="完了","順調",IF(O5&gt;7,"大幅遅延",IF(O5&gt;0,"要注意","順調")))</f>
        <v>順調</v>
      </c>
    </row>
    <row r="6">
      <c r="A6" s="19" t="str">
        <v>T-002</v>
      </c>
      <c r="B6" s="19" t="str">
        <v>P-001</v>
      </c>
      <c r="C6" s="19" t="s">
        <v>79</v>
      </c>
      <c r="D6" s="19" t="s">
        <v>80</v>
      </c>
      <c r="E6" s="19" t="s">
        <v>81</v>
      </c>
      <c r="F6" s="19" t="str">
        <v>高</v>
      </c>
      <c r="G6" s="19" t="s">
        <v>36</v>
      </c>
      <c r="H6" s="24" t="n">
        <v>46120</v>
      </c>
      <c r="I6" s="24" t="n">
        <v>46130</v>
      </c>
      <c r="J6" s="24" t="n">
        <v>46120</v>
      </c>
      <c r="K6" s="24"/>
      <c r="L6" s="36" t="n">
        <v>40</v>
      </c>
      <c r="M6" s="36" t="n">
        <v>34</v>
      </c>
      <c r="N6" s="32" t="n">
        <v>0.8</v>
      </c>
      <c r="O6" s="38" t="n">
        <f>IF(K6&lt;&gt;"",MAX(0,K6-I6),MAX(0,TODAY()-I6))</f>
        <v>11</v>
      </c>
      <c r="P6" s="19" t="str">
        <f>IF(G6="完了","順調",IF(O6&gt;7,"大幅遅延",IF(O6&gt;0,"要注意","順調")))</f>
        <v>大幅遅延</v>
      </c>
    </row>
    <row r="7">
      <c r="A7" s="19" t="str">
        <v>T-003</v>
      </c>
      <c r="B7" s="19" t="str">
        <v>P-001</v>
      </c>
      <c r="C7" s="19" t="s">
        <v>82</v>
      </c>
      <c r="D7" s="19" t="s">
        <v>83</v>
      </c>
      <c r="E7" s="19" t="s">
        <v>84</v>
      </c>
      <c r="F7" s="19" t="str">
        <v>中</v>
      </c>
      <c r="G7" s="19" t="s">
        <v>85</v>
      </c>
      <c r="H7" s="24" t="n">
        <v>46131</v>
      </c>
      <c r="I7" s="24" t="n">
        <v>46147</v>
      </c>
      <c r="J7" s="24"/>
      <c r="K7" s="24"/>
      <c r="L7" s="36" t="n">
        <v>60</v>
      </c>
      <c r="M7" s="36" t="n">
        <v>0</v>
      </c>
      <c r="N7" s="32" t="n">
        <v>0</v>
      </c>
      <c r="O7" s="38" t="n">
        <f>IF(K7&lt;&gt;"",MAX(0,K7-I7),MAX(0,TODAY()-I7))</f>
        <v>0</v>
      </c>
      <c r="P7" s="19" t="str">
        <f>IF(G7="完了","順調",IF(O7&gt;7,"大幅遅延",IF(O7&gt;0,"要注意","順調")))</f>
        <v>順調</v>
      </c>
    </row>
    <row r="8">
      <c r="A8" s="19" t="str">
        <v>T-004</v>
      </c>
      <c r="B8" s="19" t="str">
        <v>P-002</v>
      </c>
      <c r="C8" s="19" t="s">
        <v>86</v>
      </c>
      <c r="D8" s="19" t="s">
        <v>87</v>
      </c>
      <c r="E8" s="19" t="s">
        <v>41</v>
      </c>
      <c r="F8" s="19" t="str">
        <v>高</v>
      </c>
      <c r="G8" s="19" t="s">
        <v>36</v>
      </c>
      <c r="H8" s="24" t="n">
        <v>46127</v>
      </c>
      <c r="I8" s="24" t="n">
        <v>46178</v>
      </c>
      <c r="J8" s="24" t="n">
        <v>46127</v>
      </c>
      <c r="K8" s="24"/>
      <c r="L8" s="36" t="n">
        <v>160</v>
      </c>
      <c r="M8" s="36" t="n">
        <v>92</v>
      </c>
      <c r="N8" s="32" t="n">
        <v>0.58</v>
      </c>
      <c r="O8" s="38" t="n">
        <f>IF(K8&lt;&gt;"",MAX(0,K8-I8),MAX(0,TODAY()-I8))</f>
        <v>0</v>
      </c>
      <c r="P8" s="19" t="str">
        <f>IF(G8="完了","順調",IF(O8&gt;7,"大幅遅延",IF(O8&gt;0,"要注意","順調")))</f>
        <v>順調</v>
      </c>
    </row>
    <row r="9">
      <c r="A9" s="19" t="str">
        <v>T-005</v>
      </c>
      <c r="B9" s="19" t="str">
        <v>P-002</v>
      </c>
      <c r="C9" s="19" t="s">
        <v>88</v>
      </c>
      <c r="D9" s="19" t="s">
        <v>87</v>
      </c>
      <c r="E9" s="19" t="s">
        <v>89</v>
      </c>
      <c r="F9" s="19" t="str">
        <v>中</v>
      </c>
      <c r="G9" s="19" t="s">
        <v>36</v>
      </c>
      <c r="H9" s="24" t="n">
        <v>46143</v>
      </c>
      <c r="I9" s="24" t="n">
        <v>46193</v>
      </c>
      <c r="J9" s="24" t="n">
        <v>46144</v>
      </c>
      <c r="K9" s="24"/>
      <c r="L9" s="36" t="n">
        <v>80</v>
      </c>
      <c r="M9" s="36" t="n">
        <v>28</v>
      </c>
      <c r="N9" s="32" t="n">
        <v>0.35</v>
      </c>
      <c r="O9" s="38" t="n">
        <f>IF(K9&lt;&gt;"",MAX(0,K9-I9),MAX(0,TODAY()-I9))</f>
        <v>0</v>
      </c>
      <c r="P9" s="19" t="str">
        <f>IF(G9="完了","順調",IF(O9&gt;7,"大幅遅延",IF(O9&gt;0,"要注意","順調")))</f>
        <v>順調</v>
      </c>
    </row>
    <row r="10">
      <c r="A10" s="19" t="str">
        <v>T-006</v>
      </c>
      <c r="B10" s="19" t="str">
        <v>P-002</v>
      </c>
      <c r="C10" s="19" t="s">
        <v>90</v>
      </c>
      <c r="D10" s="19" t="s">
        <v>91</v>
      </c>
      <c r="E10" s="19" t="s">
        <v>92</v>
      </c>
      <c r="F10" s="19" t="str">
        <v>中</v>
      </c>
      <c r="G10" s="19" t="s">
        <v>85</v>
      </c>
      <c r="H10" s="24" t="n">
        <v>46174</v>
      </c>
      <c r="I10" s="24" t="n">
        <v>46198</v>
      </c>
      <c r="J10" s="24"/>
      <c r="K10" s="24"/>
      <c r="L10" s="36" t="n">
        <v>45</v>
      </c>
      <c r="M10" s="36" t="n">
        <v>0</v>
      </c>
      <c r="N10" s="32" t="n">
        <v>0</v>
      </c>
      <c r="O10" s="38" t="n">
        <f>IF(K10&lt;&gt;"",MAX(0,K10-I10),MAX(0,TODAY()-I10))</f>
        <v>0</v>
      </c>
      <c r="P10" s="19" t="str">
        <f>IF(G10="完了","順調",IF(O10&gt;7,"大幅遅延",IF(O10&gt;0,"要注意","順調")))</f>
        <v>順調</v>
      </c>
    </row>
    <row r="11">
      <c r="A11" s="19" t="str">
        <v>T-007</v>
      </c>
      <c r="B11" s="19" t="str">
        <v>P-003</v>
      </c>
      <c r="C11" s="19" t="s">
        <v>93</v>
      </c>
      <c r="D11" s="19" t="str">
        <v>分析</v>
      </c>
      <c r="E11" s="19" t="s">
        <v>46</v>
      </c>
      <c r="F11" s="19" t="str">
        <v>高</v>
      </c>
      <c r="G11" s="19" t="s">
        <v>78</v>
      </c>
      <c r="H11" s="24" t="n">
        <v>46101</v>
      </c>
      <c r="I11" s="24" t="n">
        <v>46112</v>
      </c>
      <c r="J11" s="24" t="n">
        <v>46101</v>
      </c>
      <c r="K11" s="24" t="n">
        <v>46114</v>
      </c>
      <c r="L11" s="36" t="n">
        <v>50</v>
      </c>
      <c r="M11" s="36" t="n">
        <v>56</v>
      </c>
      <c r="N11" s="32" t="n">
        <v>1</v>
      </c>
      <c r="O11" s="38" t="n">
        <f>IF(K11&lt;&gt;"",MAX(0,K11-I11),MAX(0,TODAY()-I11))</f>
        <v>2</v>
      </c>
      <c r="P11" s="19" t="str">
        <f>IF(G11="完了","順調",IF(O11&gt;7,"大幅遅延",IF(O11&gt;0,"要注意","順調")))</f>
        <v>順調</v>
      </c>
    </row>
    <row r="12">
      <c r="A12" s="19" t="str">
        <v>T-008</v>
      </c>
      <c r="B12" s="19" t="str">
        <v>P-003</v>
      </c>
      <c r="C12" s="19" t="s">
        <v>94</v>
      </c>
      <c r="D12" s="19" t="s">
        <v>87</v>
      </c>
      <c r="E12" s="19" t="s">
        <v>95</v>
      </c>
      <c r="F12" s="19" t="str">
        <v>高</v>
      </c>
      <c r="G12" s="19" t="s">
        <v>36</v>
      </c>
      <c r="H12" s="24" t="n">
        <v>46115</v>
      </c>
      <c r="I12" s="24" t="n">
        <v>46152</v>
      </c>
      <c r="J12" s="24" t="n">
        <v>46116</v>
      </c>
      <c r="K12" s="24"/>
      <c r="L12" s="36" t="n">
        <v>100</v>
      </c>
      <c r="M12" s="36" t="n">
        <v>78</v>
      </c>
      <c r="N12" s="32" t="n">
        <v>0.74</v>
      </c>
      <c r="O12" s="38" t="n">
        <f>IF(K12&lt;&gt;"",MAX(0,K12-I12),MAX(0,TODAY()-I12))</f>
        <v>0</v>
      </c>
      <c r="P12" s="19" t="str">
        <f>IF(G12="完了","順調",IF(O12&gt;7,"大幅遅延",IF(O12&gt;0,"要注意","順調")))</f>
        <v>順調</v>
      </c>
    </row>
    <row r="13">
      <c r="A13" s="19" t="str">
        <v>T-009</v>
      </c>
      <c r="B13" s="19" t="str">
        <v>P-004</v>
      </c>
      <c r="C13" s="19" t="s">
        <v>96</v>
      </c>
      <c r="D13" s="19" t="s">
        <v>77</v>
      </c>
      <c r="E13" s="19" t="s">
        <v>51</v>
      </c>
      <c r="F13" s="19" t="str">
        <v>高</v>
      </c>
      <c r="G13" s="19" t="s">
        <v>36</v>
      </c>
      <c r="H13" s="24" t="n">
        <v>46120</v>
      </c>
      <c r="I13" s="24" t="n">
        <v>46142</v>
      </c>
      <c r="J13" s="24" t="n">
        <v>46121</v>
      </c>
      <c r="K13" s="24"/>
      <c r="L13" s="36" t="n">
        <v>72</v>
      </c>
      <c r="M13" s="36" t="n">
        <v>54</v>
      </c>
      <c r="N13" s="32" t="n">
        <v>0.62</v>
      </c>
      <c r="O13" s="38" t="n">
        <f>IF(K13&lt;&gt;"",MAX(0,K13-I13),MAX(0,TODAY()-I13))</f>
        <v>0</v>
      </c>
      <c r="P13" s="19" t="str">
        <f>IF(G13="完了","順調",IF(O13&gt;7,"大幅遅延",IF(O13&gt;0,"要注意","順調")))</f>
        <v>順調</v>
      </c>
    </row>
    <row r="14">
      <c r="A14" s="19" t="str">
        <v>T-010</v>
      </c>
      <c r="B14" s="19" t="str">
        <v>P-004</v>
      </c>
      <c r="C14" s="19" t="s">
        <v>97</v>
      </c>
      <c r="D14" s="19" t="s">
        <v>87</v>
      </c>
      <c r="E14" s="19" t="s">
        <v>98</v>
      </c>
      <c r="F14" s="19" t="str">
        <v>高</v>
      </c>
      <c r="G14" s="19" t="s">
        <v>85</v>
      </c>
      <c r="H14" s="24" t="n">
        <v>46143</v>
      </c>
      <c r="I14" s="24" t="n">
        <v>46188</v>
      </c>
      <c r="J14" s="24"/>
      <c r="K14" s="24"/>
      <c r="L14" s="36" t="n">
        <v>120</v>
      </c>
      <c r="M14" s="36" t="n">
        <v>0</v>
      </c>
      <c r="N14" s="32" t="n">
        <v>0</v>
      </c>
      <c r="O14" s="38" t="n">
        <f>IF(K14&lt;&gt;"",MAX(0,K14-I14),MAX(0,TODAY()-I14))</f>
        <v>0</v>
      </c>
      <c r="P14" s="19" t="str">
        <f>IF(G14="完了","順調",IF(O14&gt;7,"大幅遅延",IF(O14&gt;0,"要注意","順調")))</f>
        <v>順調</v>
      </c>
    </row>
    <row r="15">
      <c r="A15" s="19" t="str">
        <v>T-011</v>
      </c>
      <c r="B15" s="19" t="str">
        <v>P-005</v>
      </c>
      <c r="C15" s="19" t="s">
        <v>99</v>
      </c>
      <c r="D15" s="19" t="s">
        <v>80</v>
      </c>
      <c r="E15" s="19" t="s">
        <v>56</v>
      </c>
      <c r="F15" s="19" t="str">
        <v>中</v>
      </c>
      <c r="G15" s="19" t="s">
        <v>36</v>
      </c>
      <c r="H15" s="24" t="n">
        <v>46113</v>
      </c>
      <c r="I15" s="24" t="n">
        <v>46157</v>
      </c>
      <c r="J15" s="24" t="n">
        <v>46115</v>
      </c>
      <c r="K15" s="24"/>
      <c r="L15" s="36" t="n">
        <v>60</v>
      </c>
      <c r="M15" s="36" t="n">
        <v>25</v>
      </c>
      <c r="N15" s="32" t="n">
        <v>0.42</v>
      </c>
      <c r="O15" s="38" t="n">
        <f>IF(K15&lt;&gt;"",MAX(0,K15-I15),MAX(0,TODAY()-I15))</f>
        <v>0</v>
      </c>
      <c r="P15" s="19" t="str">
        <f>IF(G15="完了","順調",IF(O15&gt;7,"大幅遅延",IF(O15&gt;0,"要注意","順調")))</f>
        <v>順調</v>
      </c>
    </row>
    <row r="16">
      <c r="A16" s="19" t="str">
        <v>T-012</v>
      </c>
      <c r="B16" s="19" t="str">
        <v>P-005</v>
      </c>
      <c r="C16" s="19" t="s">
        <v>100</v>
      </c>
      <c r="D16" s="19" t="s">
        <v>83</v>
      </c>
      <c r="E16" s="19" t="s">
        <v>101</v>
      </c>
      <c r="F16" s="19" t="str">
        <v>低</v>
      </c>
      <c r="G16" s="19" t="s">
        <v>85</v>
      </c>
      <c r="H16" s="24" t="n">
        <v>46158</v>
      </c>
      <c r="I16" s="24" t="n">
        <v>46218</v>
      </c>
      <c r="J16" s="24"/>
      <c r="K16" s="24"/>
      <c r="L16" s="36" t="n">
        <v>90</v>
      </c>
      <c r="M16" s="36" t="n">
        <v>0</v>
      </c>
      <c r="N16" s="32" t="n">
        <v>0</v>
      </c>
      <c r="O16" s="38" t="n">
        <f>IF(K16&lt;&gt;"",MAX(0,K16-I16),MAX(0,TODAY()-I16))</f>
        <v>0</v>
      </c>
      <c r="P16" s="19" t="str">
        <f>IF(G16="完了","順調",IF(O16&gt;7,"大幅遅延",IF(O16&gt;0,"要注意","順調")))</f>
        <v>順調</v>
      </c>
    </row>
    <row r="17">
      <c r="A17" s="19"/>
      <c r="B17" s="19"/>
      <c r="C17" s="19"/>
      <c r="D17" s="19"/>
      <c r="E17" s="19"/>
      <c r="F17" s="19"/>
      <c r="G17" s="19"/>
      <c r="H17" s="24"/>
      <c r="I17" s="24"/>
      <c r="J17" s="24"/>
      <c r="K17" s="24"/>
      <c r="L17" s="36"/>
      <c r="M17" s="36"/>
      <c r="N17" s="32"/>
      <c r="O17" s="38"/>
      <c r="P17" s="19"/>
    </row>
    <row r="18">
      <c r="A18" s="19"/>
      <c r="B18" s="19"/>
      <c r="C18" s="19"/>
      <c r="D18" s="19"/>
      <c r="E18" s="19"/>
      <c r="F18" s="19"/>
      <c r="G18" s="19"/>
      <c r="H18" s="24"/>
      <c r="I18" s="24"/>
      <c r="J18" s="24"/>
      <c r="K18" s="24"/>
      <c r="L18" s="36"/>
      <c r="M18" s="36"/>
      <c r="N18" s="32"/>
      <c r="O18" s="38"/>
      <c r="P18" s="19"/>
    </row>
    <row r="19">
      <c r="A19" s="19"/>
      <c r="B19" s="19"/>
      <c r="C19" s="19"/>
      <c r="D19" s="19"/>
      <c r="E19" s="19"/>
      <c r="F19" s="19"/>
      <c r="G19" s="19"/>
      <c r="H19" s="24"/>
      <c r="I19" s="24"/>
      <c r="J19" s="24"/>
      <c r="K19" s="24"/>
      <c r="L19" s="36"/>
      <c r="M19" s="36"/>
      <c r="N19" s="32"/>
      <c r="O19" s="38"/>
      <c r="P19" s="19"/>
    </row>
    <row r="20">
      <c r="A20" s="19"/>
      <c r="B20" s="19"/>
      <c r="C20" s="19"/>
      <c r="D20" s="19"/>
      <c r="E20" s="19"/>
      <c r="F20" s="19"/>
      <c r="G20" s="19"/>
      <c r="H20" s="24"/>
      <c r="I20" s="24"/>
      <c r="J20" s="24"/>
      <c r="K20" s="24"/>
      <c r="L20" s="36"/>
      <c r="M20" s="36"/>
      <c r="N20" s="32"/>
      <c r="O20" s="38"/>
      <c r="P20" s="19"/>
    </row>
    <row r="21">
      <c r="A21" s="19"/>
      <c r="B21" s="19"/>
      <c r="C21" s="19"/>
      <c r="D21" s="19"/>
      <c r="E21" s="19"/>
      <c r="F21" s="19"/>
      <c r="G21" s="19"/>
      <c r="H21" s="24"/>
      <c r="I21" s="24"/>
      <c r="J21" s="24"/>
      <c r="K21" s="24"/>
      <c r="L21" s="36"/>
      <c r="M21" s="36"/>
      <c r="N21" s="32"/>
      <c r="O21" s="38"/>
      <c r="P21" s="19"/>
    </row>
    <row r="22">
      <c r="A22" s="19"/>
      <c r="B22" s="19"/>
      <c r="C22" s="19"/>
      <c r="D22" s="19"/>
      <c r="E22" s="19"/>
      <c r="F22" s="19"/>
      <c r="G22" s="19"/>
      <c r="H22" s="24"/>
      <c r="I22" s="24"/>
      <c r="J22" s="24"/>
      <c r="K22" s="24"/>
      <c r="L22" s="36"/>
      <c r="M22" s="36"/>
      <c r="N22" s="32"/>
      <c r="O22" s="38"/>
      <c r="P22" s="19"/>
    </row>
    <row r="23">
      <c r="A23" s="19"/>
      <c r="B23" s="19"/>
      <c r="C23" s="19"/>
      <c r="D23" s="19"/>
      <c r="E23" s="19"/>
      <c r="F23" s="19"/>
      <c r="G23" s="19"/>
      <c r="H23" s="24"/>
      <c r="I23" s="24"/>
      <c r="J23" s="24"/>
      <c r="K23" s="24"/>
      <c r="L23" s="36"/>
      <c r="M23" s="36"/>
      <c r="N23" s="32"/>
      <c r="O23" s="38"/>
      <c r="P23" s="19"/>
    </row>
    <row r="24">
      <c r="A24" s="19"/>
      <c r="B24" s="19"/>
      <c r="C24" s="19"/>
      <c r="D24" s="19"/>
      <c r="E24" s="19"/>
      <c r="F24" s="19"/>
      <c r="G24" s="19"/>
      <c r="H24" s="24"/>
      <c r="I24" s="24"/>
      <c r="J24" s="24"/>
      <c r="K24" s="24"/>
      <c r="L24" s="36"/>
      <c r="M24" s="36"/>
      <c r="N24" s="32"/>
      <c r="O24" s="38"/>
      <c r="P24" s="19"/>
    </row>
    <row r="25">
      <c r="A25" s="19"/>
      <c r="B25" s="19"/>
      <c r="C25" s="19"/>
      <c r="D25" s="19"/>
      <c r="E25" s="19"/>
      <c r="F25" s="19"/>
      <c r="G25" s="19"/>
      <c r="H25" s="24"/>
      <c r="I25" s="24"/>
      <c r="J25" s="24"/>
      <c r="K25" s="24"/>
      <c r="L25" s="36"/>
      <c r="M25" s="36"/>
      <c r="N25" s="32"/>
      <c r="O25" s="38"/>
      <c r="P25" s="19"/>
    </row>
    <row r="26">
      <c r="A26" s="19"/>
      <c r="B26" s="19"/>
      <c r="C26" s="19"/>
      <c r="D26" s="19"/>
      <c r="E26" s="19"/>
      <c r="F26" s="19"/>
      <c r="G26" s="19"/>
      <c r="H26" s="24"/>
      <c r="I26" s="24"/>
      <c r="J26" s="24"/>
      <c r="K26" s="24"/>
      <c r="L26" s="36"/>
      <c r="M26" s="36"/>
      <c r="N26" s="32"/>
      <c r="O26" s="38"/>
      <c r="P26" s="19"/>
    </row>
    <row r="27">
      <c r="A27" s="19"/>
      <c r="B27" s="19"/>
      <c r="C27" s="19"/>
      <c r="D27" s="19"/>
      <c r="E27" s="19"/>
      <c r="F27" s="19"/>
      <c r="G27" s="19"/>
      <c r="H27" s="24"/>
      <c r="I27" s="24"/>
      <c r="J27" s="24"/>
      <c r="K27" s="24"/>
      <c r="L27" s="36"/>
      <c r="M27" s="36"/>
      <c r="N27" s="32"/>
      <c r="O27" s="38"/>
      <c r="P27" s="19"/>
    </row>
    <row r="28">
      <c r="A28" s="19"/>
      <c r="B28" s="19"/>
      <c r="C28" s="19"/>
      <c r="D28" s="19"/>
      <c r="E28" s="19"/>
      <c r="F28" s="19"/>
      <c r="G28" s="19"/>
      <c r="H28" s="24"/>
      <c r="I28" s="24"/>
      <c r="J28" s="24"/>
      <c r="K28" s="24"/>
      <c r="L28" s="36"/>
      <c r="M28" s="36"/>
      <c r="N28" s="32"/>
      <c r="O28" s="38"/>
      <c r="P28" s="19"/>
    </row>
    <row r="29">
      <c r="A29" s="19"/>
      <c r="B29" s="19"/>
      <c r="C29" s="19"/>
      <c r="D29" s="19"/>
      <c r="E29" s="19"/>
      <c r="F29" s="19"/>
      <c r="G29" s="19"/>
      <c r="H29" s="24"/>
      <c r="I29" s="24"/>
      <c r="J29" s="24"/>
      <c r="K29" s="24"/>
      <c r="L29" s="36"/>
      <c r="M29" s="36"/>
      <c r="N29" s="32"/>
      <c r="O29" s="38"/>
      <c r="P29" s="19"/>
    </row>
    <row r="30">
      <c r="A30" s="19"/>
      <c r="B30" s="19"/>
      <c r="C30" s="19"/>
      <c r="D30" s="19"/>
      <c r="E30" s="19"/>
      <c r="F30" s="19"/>
      <c r="G30" s="19"/>
      <c r="H30" s="24"/>
      <c r="I30" s="24"/>
      <c r="J30" s="24"/>
      <c r="K30" s="24"/>
      <c r="L30" s="36"/>
      <c r="M30" s="36"/>
      <c r="N30" s="32"/>
      <c r="O30" s="38"/>
      <c r="P30" s="19"/>
    </row>
    <row r="31">
      <c r="A31" s="19"/>
      <c r="B31" s="19"/>
      <c r="C31" s="19"/>
      <c r="D31" s="19"/>
      <c r="E31" s="19"/>
      <c r="F31" s="19"/>
      <c r="G31" s="19"/>
      <c r="H31" s="24"/>
      <c r="I31" s="24"/>
      <c r="J31" s="24"/>
      <c r="K31" s="24"/>
      <c r="L31" s="36"/>
      <c r="M31" s="36"/>
      <c r="N31" s="32"/>
      <c r="O31" s="38"/>
      <c r="P31" s="19"/>
    </row>
    <row r="32">
      <c r="A32" s="19"/>
      <c r="B32" s="19"/>
      <c r="C32" s="19"/>
      <c r="D32" s="19"/>
      <c r="E32" s="19"/>
      <c r="F32" s="19"/>
      <c r="G32" s="19"/>
      <c r="H32" s="24"/>
      <c r="I32" s="24"/>
      <c r="J32" s="24"/>
      <c r="K32" s="24"/>
      <c r="L32" s="36"/>
      <c r="M32" s="36"/>
      <c r="N32" s="32"/>
      <c r="O32" s="38"/>
      <c r="P32" s="19"/>
    </row>
    <row r="33">
      <c r="A33" s="19"/>
      <c r="B33" s="19"/>
      <c r="C33" s="19"/>
      <c r="D33" s="19"/>
      <c r="E33" s="19"/>
      <c r="F33" s="19"/>
      <c r="G33" s="19"/>
      <c r="H33" s="24"/>
      <c r="I33" s="24"/>
      <c r="J33" s="24"/>
      <c r="K33" s="24"/>
      <c r="L33" s="36"/>
      <c r="M33" s="36"/>
      <c r="N33" s="32"/>
      <c r="O33" s="38"/>
      <c r="P33" s="19"/>
    </row>
    <row r="34">
      <c r="A34" s="19"/>
      <c r="B34" s="19"/>
      <c r="C34" s="19"/>
      <c r="D34" s="19"/>
      <c r="E34" s="19"/>
      <c r="F34" s="19"/>
      <c r="G34" s="19"/>
      <c r="H34" s="24"/>
      <c r="I34" s="24"/>
      <c r="J34" s="24"/>
      <c r="K34" s="24"/>
      <c r="L34" s="36"/>
      <c r="M34" s="36"/>
      <c r="N34" s="32"/>
      <c r="O34" s="38"/>
      <c r="P34" s="19"/>
    </row>
    <row r="35">
      <c r="A35" s="19"/>
      <c r="B35" s="19"/>
      <c r="C35" s="19"/>
      <c r="D35" s="19"/>
      <c r="E35" s="19"/>
      <c r="F35" s="19"/>
      <c r="G35" s="19"/>
      <c r="H35" s="24"/>
      <c r="I35" s="24"/>
      <c r="J35" s="24"/>
      <c r="K35" s="24"/>
      <c r="L35" s="36"/>
      <c r="M35" s="36"/>
      <c r="N35" s="32"/>
      <c r="O35" s="38"/>
      <c r="P35" s="19"/>
    </row>
    <row r="36">
      <c r="A36" s="19"/>
      <c r="B36" s="19"/>
      <c r="C36" s="19"/>
      <c r="D36" s="19"/>
      <c r="E36" s="19"/>
      <c r="F36" s="19"/>
      <c r="G36" s="19"/>
      <c r="H36" s="24"/>
      <c r="I36" s="24"/>
      <c r="J36" s="24"/>
      <c r="K36" s="24"/>
      <c r="L36" s="36"/>
      <c r="M36" s="36"/>
      <c r="N36" s="32"/>
      <c r="O36" s="38"/>
      <c r="P36" s="19"/>
    </row>
    <row r="37">
      <c r="A37" s="19"/>
      <c r="B37" s="19"/>
      <c r="C37" s="19"/>
      <c r="D37" s="19"/>
      <c r="E37" s="19"/>
      <c r="F37" s="19"/>
      <c r="G37" s="19"/>
      <c r="H37" s="24"/>
      <c r="I37" s="24"/>
      <c r="J37" s="24"/>
      <c r="K37" s="24"/>
      <c r="L37" s="36"/>
      <c r="M37" s="36"/>
      <c r="N37" s="32"/>
      <c r="O37" s="38"/>
      <c r="P37" s="19"/>
    </row>
    <row r="38">
      <c r="A38" s="19"/>
      <c r="B38" s="19"/>
      <c r="C38" s="19"/>
      <c r="D38" s="19"/>
      <c r="E38" s="19"/>
      <c r="F38" s="19"/>
      <c r="G38" s="19"/>
      <c r="H38" s="24"/>
      <c r="I38" s="24"/>
      <c r="J38" s="24"/>
      <c r="K38" s="24"/>
      <c r="L38" s="36"/>
      <c r="M38" s="36"/>
      <c r="N38" s="32"/>
      <c r="O38" s="38"/>
      <c r="P38" s="19"/>
    </row>
    <row r="39">
      <c r="A39" s="19"/>
      <c r="B39" s="19"/>
      <c r="C39" s="19"/>
      <c r="D39" s="19"/>
      <c r="E39" s="19"/>
      <c r="F39" s="19"/>
      <c r="G39" s="19"/>
      <c r="H39" s="24"/>
      <c r="I39" s="24"/>
      <c r="J39" s="24"/>
      <c r="K39" s="24"/>
      <c r="L39" s="36"/>
      <c r="M39" s="36"/>
      <c r="N39" s="32"/>
      <c r="O39" s="38"/>
      <c r="P39" s="19"/>
    </row>
    <row r="40">
      <c r="A40" s="19"/>
      <c r="B40" s="19"/>
      <c r="C40" s="19"/>
      <c r="D40" s="19"/>
      <c r="E40" s="19"/>
      <c r="F40" s="19"/>
      <c r="G40" s="19"/>
      <c r="H40" s="24"/>
      <c r="I40" s="24"/>
      <c r="J40" s="24"/>
      <c r="K40" s="24"/>
      <c r="L40" s="36"/>
      <c r="M40" s="36"/>
      <c r="N40" s="32"/>
      <c r="O40" s="38"/>
      <c r="P40" s="19"/>
    </row>
    <row r="41">
      <c r="A41" s="19"/>
      <c r="B41" s="19"/>
      <c r="C41" s="19"/>
      <c r="D41" s="19"/>
      <c r="E41" s="19"/>
      <c r="F41" s="19"/>
      <c r="G41" s="19"/>
      <c r="H41" s="24"/>
      <c r="I41" s="24"/>
      <c r="J41" s="24"/>
      <c r="K41" s="24"/>
      <c r="L41" s="36"/>
      <c r="M41" s="36"/>
      <c r="N41" s="32"/>
      <c r="O41" s="38"/>
      <c r="P41" s="19"/>
    </row>
    <row r="42">
      <c r="A42" s="19"/>
      <c r="B42" s="19"/>
      <c r="C42" s="19"/>
      <c r="D42" s="19"/>
      <c r="E42" s="19"/>
      <c r="F42" s="19"/>
      <c r="G42" s="19"/>
      <c r="H42" s="24"/>
      <c r="I42" s="24"/>
      <c r="J42" s="24"/>
      <c r="K42" s="24"/>
      <c r="L42" s="36"/>
      <c r="M42" s="36"/>
      <c r="N42" s="32"/>
      <c r="O42" s="38"/>
      <c r="P42" s="19"/>
    </row>
    <row r="43">
      <c r="A43" s="19"/>
      <c r="B43" s="19"/>
      <c r="C43" s="19"/>
      <c r="D43" s="19"/>
      <c r="E43" s="19"/>
      <c r="F43" s="19"/>
      <c r="G43" s="19"/>
      <c r="H43" s="24"/>
      <c r="I43" s="24"/>
      <c r="J43" s="24"/>
      <c r="K43" s="24"/>
      <c r="L43" s="36"/>
      <c r="M43" s="36"/>
      <c r="N43" s="32"/>
      <c r="O43" s="38"/>
      <c r="P43" s="19"/>
    </row>
    <row r="44">
      <c r="A44" s="19"/>
      <c r="B44" s="19"/>
      <c r="C44" s="19"/>
      <c r="D44" s="19"/>
      <c r="E44" s="19"/>
      <c r="F44" s="19"/>
      <c r="G44" s="19"/>
      <c r="H44" s="24"/>
      <c r="I44" s="24"/>
      <c r="J44" s="24"/>
      <c r="K44" s="24"/>
      <c r="L44" s="36"/>
      <c r="M44" s="36"/>
      <c r="N44" s="32"/>
      <c r="O44" s="38"/>
      <c r="P44" s="19"/>
    </row>
    <row r="45">
      <c r="A45" s="19"/>
      <c r="B45" s="19"/>
      <c r="C45" s="19"/>
      <c r="D45" s="19"/>
      <c r="E45" s="19"/>
      <c r="F45" s="19"/>
      <c r="G45" s="19"/>
      <c r="H45" s="24"/>
      <c r="I45" s="24"/>
      <c r="J45" s="24"/>
      <c r="K45" s="24"/>
      <c r="L45" s="36"/>
      <c r="M45" s="36"/>
      <c r="N45" s="32"/>
      <c r="O45" s="38"/>
      <c r="P45" s="19"/>
    </row>
    <row r="46">
      <c r="A46" s="19"/>
      <c r="B46" s="19"/>
      <c r="C46" s="19"/>
      <c r="D46" s="19"/>
      <c r="E46" s="19"/>
      <c r="F46" s="19"/>
      <c r="G46" s="19"/>
      <c r="H46" s="24"/>
      <c r="I46" s="24"/>
      <c r="J46" s="24"/>
      <c r="K46" s="24"/>
      <c r="L46" s="36"/>
      <c r="M46" s="36"/>
      <c r="N46" s="32"/>
      <c r="O46" s="38"/>
      <c r="P46" s="19"/>
    </row>
    <row r="47">
      <c r="A47" s="19"/>
      <c r="B47" s="19"/>
      <c r="C47" s="19"/>
      <c r="D47" s="19"/>
      <c r="E47" s="19"/>
      <c r="F47" s="19"/>
      <c r="G47" s="19"/>
      <c r="H47" s="24"/>
      <c r="I47" s="24"/>
      <c r="J47" s="24"/>
      <c r="K47" s="24"/>
      <c r="L47" s="36"/>
      <c r="M47" s="36"/>
      <c r="N47" s="32"/>
      <c r="O47" s="38"/>
      <c r="P47" s="19"/>
    </row>
    <row r="48">
      <c r="A48" s="19"/>
      <c r="B48" s="19"/>
      <c r="C48" s="19"/>
      <c r="D48" s="19"/>
      <c r="E48" s="19"/>
      <c r="F48" s="19"/>
      <c r="G48" s="19"/>
      <c r="H48" s="24"/>
      <c r="I48" s="24"/>
      <c r="J48" s="24"/>
      <c r="K48" s="24"/>
      <c r="L48" s="36"/>
      <c r="M48" s="36"/>
      <c r="N48" s="32"/>
      <c r="O48" s="38"/>
      <c r="P48" s="19"/>
    </row>
    <row r="49">
      <c r="A49" s="19"/>
      <c r="B49" s="19"/>
      <c r="C49" s="19"/>
      <c r="D49" s="19"/>
      <c r="E49" s="19"/>
      <c r="F49" s="19"/>
      <c r="G49" s="19"/>
      <c r="H49" s="24"/>
      <c r="I49" s="24"/>
      <c r="J49" s="24"/>
      <c r="K49" s="24"/>
      <c r="L49" s="36"/>
      <c r="M49" s="36"/>
      <c r="N49" s="32"/>
      <c r="O49" s="38"/>
      <c r="P49" s="19"/>
    </row>
    <row r="50">
      <c r="A50" s="19"/>
      <c r="B50" s="19"/>
      <c r="C50" s="19"/>
      <c r="D50" s="19"/>
      <c r="E50" s="19"/>
      <c r="F50" s="19"/>
      <c r="G50" s="19"/>
      <c r="H50" s="24"/>
      <c r="I50" s="24"/>
      <c r="J50" s="24"/>
      <c r="K50" s="24"/>
      <c r="L50" s="36"/>
      <c r="M50" s="36"/>
      <c r="N50" s="32"/>
      <c r="O50" s="38"/>
      <c r="P50" s="19"/>
    </row>
    <row r="51">
      <c r="A51" s="19"/>
      <c r="B51" s="19"/>
      <c r="C51" s="19"/>
      <c r="D51" s="19"/>
      <c r="E51" s="19"/>
      <c r="F51" s="19"/>
      <c r="G51" s="19"/>
      <c r="H51" s="24"/>
      <c r="I51" s="24"/>
      <c r="J51" s="24"/>
      <c r="K51" s="24"/>
      <c r="L51" s="36"/>
      <c r="M51" s="36"/>
      <c r="N51" s="32"/>
      <c r="O51" s="38"/>
      <c r="P51" s="19"/>
    </row>
    <row r="52">
      <c r="A52" s="19"/>
      <c r="B52" s="19"/>
      <c r="C52" s="19"/>
      <c r="D52" s="19"/>
      <c r="E52" s="19"/>
      <c r="F52" s="19"/>
      <c r="G52" s="19"/>
      <c r="H52" s="24"/>
      <c r="I52" s="24"/>
      <c r="J52" s="24"/>
      <c r="K52" s="24"/>
      <c r="L52" s="36"/>
      <c r="M52" s="36"/>
      <c r="N52" s="32"/>
      <c r="O52" s="38"/>
      <c r="P52" s="19"/>
    </row>
    <row r="53">
      <c r="A53" s="19"/>
      <c r="B53" s="19"/>
      <c r="C53" s="19"/>
      <c r="D53" s="19"/>
      <c r="E53" s="19"/>
      <c r="F53" s="19"/>
      <c r="G53" s="19"/>
      <c r="H53" s="24"/>
      <c r="I53" s="24"/>
      <c r="J53" s="24"/>
      <c r="K53" s="24"/>
      <c r="L53" s="36"/>
      <c r="M53" s="36"/>
      <c r="N53" s="32"/>
      <c r="O53" s="38"/>
      <c r="P53" s="19"/>
    </row>
    <row r="54">
      <c r="A54" s="19"/>
      <c r="B54" s="19"/>
      <c r="C54" s="19"/>
      <c r="D54" s="19"/>
      <c r="E54" s="19"/>
      <c r="F54" s="19"/>
      <c r="G54" s="19"/>
      <c r="H54" s="24"/>
      <c r="I54" s="24"/>
      <c r="J54" s="24"/>
      <c r="K54" s="24"/>
      <c r="L54" s="36"/>
      <c r="M54" s="36"/>
      <c r="N54" s="32"/>
      <c r="O54" s="38"/>
      <c r="P54" s="19"/>
    </row>
    <row r="55">
      <c r="A55" s="19"/>
      <c r="B55" s="19"/>
      <c r="C55" s="19"/>
      <c r="D55" s="19"/>
      <c r="E55" s="19"/>
      <c r="F55" s="19"/>
      <c r="G55" s="19"/>
      <c r="H55" s="24"/>
      <c r="I55" s="24"/>
      <c r="J55" s="24"/>
      <c r="K55" s="24"/>
      <c r="L55" s="36"/>
      <c r="M55" s="36"/>
      <c r="N55" s="32"/>
      <c r="O55" s="38"/>
      <c r="P55" s="19"/>
    </row>
    <row r="56">
      <c r="A56" s="19"/>
      <c r="B56" s="19"/>
      <c r="C56" s="19"/>
      <c r="D56" s="19"/>
      <c r="E56" s="19"/>
      <c r="F56" s="19"/>
      <c r="G56" s="19"/>
      <c r="H56" s="24"/>
      <c r="I56" s="24"/>
      <c r="J56" s="24"/>
      <c r="K56" s="24"/>
      <c r="L56" s="36"/>
      <c r="M56" s="36"/>
      <c r="N56" s="32"/>
      <c r="O56" s="38"/>
      <c r="P56" s="19"/>
    </row>
    <row r="57">
      <c r="A57" s="19"/>
      <c r="B57" s="19"/>
      <c r="C57" s="19"/>
      <c r="D57" s="19"/>
      <c r="E57" s="19"/>
      <c r="F57" s="19"/>
      <c r="G57" s="19"/>
      <c r="H57" s="24"/>
      <c r="I57" s="24"/>
      <c r="J57" s="24"/>
      <c r="K57" s="24"/>
      <c r="L57" s="36"/>
      <c r="M57" s="36"/>
      <c r="N57" s="32"/>
      <c r="O57" s="38"/>
      <c r="P57" s="19"/>
    </row>
    <row r="58">
      <c r="A58" s="19"/>
      <c r="B58" s="19"/>
      <c r="C58" s="19"/>
      <c r="D58" s="19"/>
      <c r="E58" s="19"/>
      <c r="F58" s="19"/>
      <c r="G58" s="19"/>
      <c r="H58" s="24"/>
      <c r="I58" s="24"/>
      <c r="J58" s="24"/>
      <c r="K58" s="24"/>
      <c r="L58" s="36"/>
      <c r="M58" s="36"/>
      <c r="N58" s="32"/>
      <c r="O58" s="38"/>
      <c r="P58" s="19"/>
    </row>
    <row r="59">
      <c r="A59" s="19"/>
      <c r="B59" s="19"/>
      <c r="C59" s="19"/>
      <c r="D59" s="19"/>
      <c r="E59" s="19"/>
      <c r="F59" s="19"/>
      <c r="G59" s="19"/>
      <c r="H59" s="24"/>
      <c r="I59" s="24"/>
      <c r="J59" s="24"/>
      <c r="K59" s="24"/>
      <c r="L59" s="36"/>
      <c r="M59" s="36"/>
      <c r="N59" s="32"/>
      <c r="O59" s="38"/>
      <c r="P59" s="19"/>
    </row>
    <row r="60">
      <c r="A60" s="19"/>
      <c r="B60" s="19"/>
      <c r="C60" s="19"/>
      <c r="D60" s="19"/>
      <c r="E60" s="19"/>
      <c r="F60" s="19"/>
      <c r="G60" s="19"/>
      <c r="H60" s="24"/>
      <c r="I60" s="24"/>
      <c r="J60" s="24"/>
      <c r="K60" s="24"/>
      <c r="L60" s="36"/>
      <c r="M60" s="36"/>
      <c r="N60" s="32"/>
      <c r="O60" s="38"/>
      <c r="P60" s="19"/>
    </row>
    <row r="61">
      <c r="A61" s="19"/>
      <c r="B61" s="19"/>
      <c r="C61" s="19"/>
      <c r="D61" s="19"/>
      <c r="E61" s="19"/>
      <c r="F61" s="19"/>
      <c r="G61" s="19"/>
      <c r="H61" s="24"/>
      <c r="I61" s="24"/>
      <c r="J61" s="24"/>
      <c r="K61" s="24"/>
      <c r="L61" s="36"/>
      <c r="M61" s="36"/>
      <c r="N61" s="32"/>
      <c r="O61" s="38"/>
      <c r="P61" s="19"/>
    </row>
    <row r="62">
      <c r="A62" s="19"/>
      <c r="B62" s="19"/>
      <c r="C62" s="19"/>
      <c r="D62" s="19"/>
      <c r="E62" s="19"/>
      <c r="F62" s="19"/>
      <c r="G62" s="19"/>
      <c r="H62" s="24"/>
      <c r="I62" s="24"/>
      <c r="J62" s="24"/>
      <c r="K62" s="24"/>
      <c r="L62" s="36"/>
      <c r="M62" s="36"/>
      <c r="N62" s="32"/>
      <c r="O62" s="38"/>
      <c r="P62" s="19"/>
    </row>
    <row r="63">
      <c r="A63" s="19"/>
      <c r="B63" s="19"/>
      <c r="C63" s="19"/>
      <c r="D63" s="19"/>
      <c r="E63" s="19"/>
      <c r="F63" s="19"/>
      <c r="G63" s="19"/>
      <c r="H63" s="24"/>
      <c r="I63" s="24"/>
      <c r="J63" s="24"/>
      <c r="K63" s="24"/>
      <c r="L63" s="36"/>
      <c r="M63" s="36"/>
      <c r="N63" s="32"/>
      <c r="O63" s="38"/>
      <c r="P63" s="19"/>
    </row>
    <row r="64">
      <c r="A64" s="19"/>
      <c r="B64" s="19"/>
      <c r="C64" s="19"/>
      <c r="D64" s="19"/>
      <c r="E64" s="19"/>
      <c r="F64" s="19"/>
      <c r="G64" s="19"/>
      <c r="H64" s="24"/>
      <c r="I64" s="24"/>
      <c r="J64" s="24"/>
      <c r="K64" s="24"/>
      <c r="L64" s="36"/>
      <c r="M64" s="36"/>
      <c r="N64" s="32"/>
      <c r="O64" s="38"/>
      <c r="P64" s="19"/>
    </row>
    <row r="65">
      <c r="A65" s="19"/>
      <c r="B65" s="19"/>
      <c r="C65" s="19"/>
      <c r="D65" s="19"/>
      <c r="E65" s="19"/>
      <c r="F65" s="19"/>
      <c r="G65" s="19"/>
      <c r="H65" s="24"/>
      <c r="I65" s="24"/>
      <c r="J65" s="24"/>
      <c r="K65" s="24"/>
      <c r="L65" s="36"/>
      <c r="M65" s="36"/>
      <c r="N65" s="32"/>
      <c r="O65" s="38"/>
      <c r="P65" s="19"/>
    </row>
    <row r="66">
      <c r="A66" s="19"/>
      <c r="B66" s="19"/>
      <c r="C66" s="19"/>
      <c r="D66" s="19"/>
      <c r="E66" s="19"/>
      <c r="F66" s="19"/>
      <c r="G66" s="19"/>
      <c r="H66" s="24"/>
      <c r="I66" s="24"/>
      <c r="J66" s="24"/>
      <c r="K66" s="24"/>
      <c r="L66" s="36"/>
      <c r="M66" s="36"/>
      <c r="N66" s="32"/>
      <c r="O66" s="38"/>
      <c r="P66" s="19"/>
    </row>
    <row r="67">
      <c r="A67" s="19"/>
      <c r="B67" s="19"/>
      <c r="C67" s="19"/>
      <c r="D67" s="19"/>
      <c r="E67" s="19"/>
      <c r="F67" s="19"/>
      <c r="G67" s="19"/>
      <c r="H67" s="24"/>
      <c r="I67" s="24"/>
      <c r="J67" s="24"/>
      <c r="K67" s="24"/>
      <c r="L67" s="36"/>
      <c r="M67" s="36"/>
      <c r="N67" s="32"/>
      <c r="O67" s="38"/>
      <c r="P67" s="19"/>
    </row>
    <row r="68">
      <c r="A68" s="19"/>
      <c r="B68" s="19"/>
      <c r="C68" s="19"/>
      <c r="D68" s="19"/>
      <c r="E68" s="19"/>
      <c r="F68" s="19"/>
      <c r="G68" s="19"/>
      <c r="H68" s="24"/>
      <c r="I68" s="24"/>
      <c r="J68" s="24"/>
      <c r="K68" s="24"/>
      <c r="L68" s="36"/>
      <c r="M68" s="36"/>
      <c r="N68" s="32"/>
      <c r="O68" s="38"/>
      <c r="P68" s="19"/>
    </row>
    <row r="69">
      <c r="A69" s="19"/>
      <c r="B69" s="19"/>
      <c r="C69" s="19"/>
      <c r="D69" s="19"/>
      <c r="E69" s="19"/>
      <c r="F69" s="19"/>
      <c r="G69" s="19"/>
      <c r="H69" s="24"/>
      <c r="I69" s="24"/>
      <c r="J69" s="24"/>
      <c r="K69" s="24"/>
      <c r="L69" s="36"/>
      <c r="M69" s="36"/>
      <c r="N69" s="32"/>
      <c r="O69" s="38"/>
      <c r="P69" s="19"/>
    </row>
    <row r="70">
      <c r="A70" s="19"/>
      <c r="B70" s="19"/>
      <c r="C70" s="19"/>
      <c r="D70" s="19"/>
      <c r="E70" s="19"/>
      <c r="F70" s="19"/>
      <c r="G70" s="19"/>
      <c r="H70" s="24"/>
      <c r="I70" s="24"/>
      <c r="J70" s="24"/>
      <c r="K70" s="24"/>
      <c r="L70" s="36"/>
      <c r="M70" s="36"/>
      <c r="N70" s="32"/>
      <c r="O70" s="38"/>
      <c r="P70" s="19"/>
    </row>
    <row r="71">
      <c r="A71" s="19"/>
      <c r="B71" s="19"/>
      <c r="C71" s="19"/>
      <c r="D71" s="19"/>
      <c r="E71" s="19"/>
      <c r="F71" s="19"/>
      <c r="G71" s="19"/>
      <c r="H71" s="24"/>
      <c r="I71" s="24"/>
      <c r="J71" s="24"/>
      <c r="K71" s="24"/>
      <c r="L71" s="36"/>
      <c r="M71" s="36"/>
      <c r="N71" s="32"/>
      <c r="O71" s="38"/>
      <c r="P71" s="19"/>
    </row>
    <row r="72">
      <c r="A72" s="19"/>
      <c r="B72" s="19"/>
      <c r="C72" s="19"/>
      <c r="D72" s="19"/>
      <c r="E72" s="19"/>
      <c r="F72" s="19"/>
      <c r="G72" s="19"/>
      <c r="H72" s="24"/>
      <c r="I72" s="24"/>
      <c r="J72" s="24"/>
      <c r="K72" s="24"/>
      <c r="L72" s="36"/>
      <c r="M72" s="36"/>
      <c r="N72" s="32"/>
      <c r="O72" s="38"/>
      <c r="P72" s="19"/>
    </row>
    <row r="73">
      <c r="A73" s="19"/>
      <c r="B73" s="19"/>
      <c r="C73" s="19"/>
      <c r="D73" s="19"/>
      <c r="E73" s="19"/>
      <c r="F73" s="19"/>
      <c r="G73" s="19"/>
      <c r="H73" s="24"/>
      <c r="I73" s="24"/>
      <c r="J73" s="24"/>
      <c r="K73" s="24"/>
      <c r="L73" s="36"/>
      <c r="M73" s="36"/>
      <c r="N73" s="32"/>
      <c r="O73" s="38"/>
      <c r="P73" s="19"/>
    </row>
    <row r="74">
      <c r="A74" s="19"/>
      <c r="B74" s="19"/>
      <c r="C74" s="19"/>
      <c r="D74" s="19"/>
      <c r="E74" s="19"/>
      <c r="F74" s="19"/>
      <c r="G74" s="19"/>
      <c r="H74" s="24"/>
      <c r="I74" s="24"/>
      <c r="J74" s="24"/>
      <c r="K74" s="24"/>
      <c r="L74" s="36"/>
      <c r="M74" s="36"/>
      <c r="N74" s="32"/>
      <c r="O74" s="38"/>
      <c r="P74" s="19"/>
    </row>
    <row r="75">
      <c r="A75" s="19"/>
      <c r="B75" s="19"/>
      <c r="C75" s="19"/>
      <c r="D75" s="19"/>
      <c r="E75" s="19"/>
      <c r="F75" s="19"/>
      <c r="G75" s="19"/>
      <c r="H75" s="24"/>
      <c r="I75" s="24"/>
      <c r="J75" s="24"/>
      <c r="K75" s="24"/>
      <c r="L75" s="36"/>
      <c r="M75" s="36"/>
      <c r="N75" s="32"/>
      <c r="O75" s="38"/>
      <c r="P75" s="19"/>
    </row>
    <row r="76">
      <c r="A76" s="19"/>
      <c r="B76" s="19"/>
      <c r="C76" s="19"/>
      <c r="D76" s="19"/>
      <c r="E76" s="19"/>
      <c r="F76" s="19"/>
      <c r="G76" s="19"/>
      <c r="H76" s="24"/>
      <c r="I76" s="24"/>
      <c r="J76" s="24"/>
      <c r="K76" s="24"/>
      <c r="L76" s="36"/>
      <c r="M76" s="36"/>
      <c r="N76" s="32"/>
      <c r="O76" s="38"/>
      <c r="P76" s="19"/>
    </row>
    <row r="77">
      <c r="A77" s="19"/>
      <c r="B77" s="19"/>
      <c r="C77" s="19"/>
      <c r="D77" s="19"/>
      <c r="E77" s="19"/>
      <c r="F77" s="19"/>
      <c r="G77" s="19"/>
      <c r="H77" s="24"/>
      <c r="I77" s="24"/>
      <c r="J77" s="24"/>
      <c r="K77" s="24"/>
      <c r="L77" s="36"/>
      <c r="M77" s="36"/>
      <c r="N77" s="32"/>
      <c r="O77" s="38"/>
      <c r="P77" s="19"/>
    </row>
    <row r="78">
      <c r="A78" s="19"/>
      <c r="B78" s="19"/>
      <c r="C78" s="19"/>
      <c r="D78" s="19"/>
      <c r="E78" s="19"/>
      <c r="F78" s="19"/>
      <c r="G78" s="19"/>
      <c r="H78" s="24"/>
      <c r="I78" s="24"/>
      <c r="J78" s="24"/>
      <c r="K78" s="24"/>
      <c r="L78" s="36"/>
      <c r="M78" s="36"/>
      <c r="N78" s="32"/>
      <c r="O78" s="38"/>
      <c r="P78" s="19"/>
    </row>
    <row r="79">
      <c r="A79" s="19"/>
      <c r="B79" s="19"/>
      <c r="C79" s="19"/>
      <c r="D79" s="19"/>
      <c r="E79" s="19"/>
      <c r="F79" s="19"/>
      <c r="G79" s="19"/>
      <c r="H79" s="24"/>
      <c r="I79" s="24"/>
      <c r="J79" s="24"/>
      <c r="K79" s="24"/>
      <c r="L79" s="36"/>
      <c r="M79" s="36"/>
      <c r="N79" s="32"/>
      <c r="O79" s="38"/>
      <c r="P79" s="19"/>
    </row>
    <row r="80">
      <c r="A80" s="19"/>
      <c r="B80" s="19"/>
      <c r="C80" s="19"/>
      <c r="D80" s="19"/>
      <c r="E80" s="19"/>
      <c r="F80" s="19"/>
      <c r="G80" s="19"/>
      <c r="H80" s="24"/>
      <c r="I80" s="24"/>
      <c r="J80" s="24"/>
      <c r="K80" s="24"/>
      <c r="L80" s="36"/>
      <c r="M80" s="36"/>
      <c r="N80" s="32"/>
      <c r="O80" s="38"/>
      <c r="P80" s="19"/>
    </row>
    <row r="81">
      <c r="A81" s="19"/>
      <c r="B81" s="19"/>
      <c r="C81" s="19"/>
      <c r="D81" s="19"/>
      <c r="E81" s="19"/>
      <c r="F81" s="19"/>
      <c r="G81" s="19"/>
      <c r="H81" s="24"/>
      <c r="I81" s="24"/>
      <c r="J81" s="24"/>
      <c r="K81" s="24"/>
      <c r="L81" s="36"/>
      <c r="M81" s="36"/>
      <c r="N81" s="32"/>
      <c r="O81" s="38"/>
      <c r="P81" s="19"/>
    </row>
    <row r="82">
      <c r="A82" s="19"/>
      <c r="B82" s="19"/>
      <c r="C82" s="19"/>
      <c r="D82" s="19"/>
      <c r="E82" s="19"/>
      <c r="F82" s="19"/>
      <c r="G82" s="19"/>
      <c r="H82" s="24"/>
      <c r="I82" s="24"/>
      <c r="J82" s="24"/>
      <c r="K82" s="24"/>
      <c r="L82" s="36"/>
      <c r="M82" s="36"/>
      <c r="N82" s="32"/>
      <c r="O82" s="38"/>
      <c r="P82" s="19"/>
    </row>
    <row r="83">
      <c r="A83" s="19"/>
      <c r="B83" s="19"/>
      <c r="C83" s="19"/>
      <c r="D83" s="19"/>
      <c r="E83" s="19"/>
      <c r="F83" s="19"/>
      <c r="G83" s="19"/>
      <c r="H83" s="24"/>
      <c r="I83" s="24"/>
      <c r="J83" s="24"/>
      <c r="K83" s="24"/>
      <c r="L83" s="36"/>
      <c r="M83" s="36"/>
      <c r="N83" s="32"/>
      <c r="O83" s="38"/>
      <c r="P83" s="19"/>
    </row>
    <row r="84">
      <c r="A84" s="19"/>
      <c r="B84" s="19"/>
      <c r="C84" s="19"/>
      <c r="D84" s="19"/>
      <c r="E84" s="19"/>
      <c r="F84" s="19"/>
      <c r="G84" s="19"/>
      <c r="H84" s="24"/>
      <c r="I84" s="24"/>
      <c r="J84" s="24"/>
      <c r="K84" s="24"/>
      <c r="L84" s="36"/>
      <c r="M84" s="36"/>
      <c r="N84" s="32"/>
      <c r="O84" s="38"/>
      <c r="P84" s="19"/>
    </row>
    <row r="85">
      <c r="A85" s="19"/>
      <c r="B85" s="19"/>
      <c r="C85" s="19"/>
      <c r="D85" s="19"/>
      <c r="E85" s="19"/>
      <c r="F85" s="19"/>
      <c r="G85" s="19"/>
      <c r="H85" s="24"/>
      <c r="I85" s="24"/>
      <c r="J85" s="24"/>
      <c r="K85" s="24"/>
      <c r="L85" s="36"/>
      <c r="M85" s="36"/>
      <c r="N85" s="32"/>
      <c r="O85" s="38"/>
      <c r="P85" s="19"/>
    </row>
    <row r="86">
      <c r="A86" s="19"/>
      <c r="B86" s="19"/>
      <c r="C86" s="19"/>
      <c r="D86" s="19"/>
      <c r="E86" s="19"/>
      <c r="F86" s="19"/>
      <c r="G86" s="19"/>
      <c r="H86" s="24"/>
      <c r="I86" s="24"/>
      <c r="J86" s="24"/>
      <c r="K86" s="24"/>
      <c r="L86" s="36"/>
      <c r="M86" s="36"/>
      <c r="N86" s="32"/>
      <c r="O86" s="38"/>
      <c r="P86" s="19"/>
    </row>
    <row r="87">
      <c r="A87" s="19"/>
      <c r="B87" s="19"/>
      <c r="C87" s="19"/>
      <c r="D87" s="19"/>
      <c r="E87" s="19"/>
      <c r="F87" s="19"/>
      <c r="G87" s="19"/>
      <c r="H87" s="24"/>
      <c r="I87" s="24"/>
      <c r="J87" s="24"/>
      <c r="K87" s="24"/>
      <c r="L87" s="36"/>
      <c r="M87" s="36"/>
      <c r="N87" s="32"/>
      <c r="O87" s="38"/>
      <c r="P87" s="19"/>
    </row>
    <row r="88">
      <c r="A88" s="19"/>
      <c r="B88" s="19"/>
      <c r="C88" s="19"/>
      <c r="D88" s="19"/>
      <c r="E88" s="19"/>
      <c r="F88" s="19"/>
      <c r="G88" s="19"/>
      <c r="H88" s="24"/>
      <c r="I88" s="24"/>
      <c r="J88" s="24"/>
      <c r="K88" s="24"/>
      <c r="L88" s="36"/>
      <c r="M88" s="36"/>
      <c r="N88" s="32"/>
      <c r="O88" s="38"/>
      <c r="P88" s="19"/>
    </row>
    <row r="89">
      <c r="A89" s="19"/>
      <c r="B89" s="19"/>
      <c r="C89" s="19"/>
      <c r="D89" s="19"/>
      <c r="E89" s="19"/>
      <c r="F89" s="19"/>
      <c r="G89" s="19"/>
      <c r="H89" s="24"/>
      <c r="I89" s="24"/>
      <c r="J89" s="24"/>
      <c r="K89" s="24"/>
      <c r="L89" s="36"/>
      <c r="M89" s="36"/>
      <c r="N89" s="32"/>
      <c r="O89" s="38"/>
      <c r="P89" s="19"/>
    </row>
    <row r="90">
      <c r="A90" s="19"/>
      <c r="B90" s="19"/>
      <c r="C90" s="19"/>
      <c r="D90" s="19"/>
      <c r="E90" s="19"/>
      <c r="F90" s="19"/>
      <c r="G90" s="19"/>
      <c r="H90" s="24"/>
      <c r="I90" s="24"/>
      <c r="J90" s="24"/>
      <c r="K90" s="24"/>
      <c r="L90" s="36"/>
      <c r="M90" s="36"/>
      <c r="N90" s="32"/>
      <c r="O90" s="38"/>
      <c r="P90" s="19"/>
    </row>
    <row r="91">
      <c r="A91" s="19"/>
      <c r="B91" s="19"/>
      <c r="C91" s="19"/>
      <c r="D91" s="19"/>
      <c r="E91" s="19"/>
      <c r="F91" s="19"/>
      <c r="G91" s="19"/>
      <c r="H91" s="24"/>
      <c r="I91" s="24"/>
      <c r="J91" s="24"/>
      <c r="K91" s="24"/>
      <c r="L91" s="36"/>
      <c r="M91" s="36"/>
      <c r="N91" s="32"/>
      <c r="O91" s="38"/>
      <c r="P91" s="19"/>
    </row>
    <row r="92">
      <c r="A92" s="19"/>
      <c r="B92" s="19"/>
      <c r="C92" s="19"/>
      <c r="D92" s="19"/>
      <c r="E92" s="19"/>
      <c r="F92" s="19"/>
      <c r="G92" s="19"/>
      <c r="H92" s="24"/>
      <c r="I92" s="24"/>
      <c r="J92" s="24"/>
      <c r="K92" s="24"/>
      <c r="L92" s="36"/>
      <c r="M92" s="36"/>
      <c r="N92" s="32"/>
      <c r="O92" s="38"/>
      <c r="P92" s="19"/>
    </row>
    <row r="93">
      <c r="A93" s="19"/>
      <c r="B93" s="19"/>
      <c r="C93" s="19"/>
      <c r="D93" s="19"/>
      <c r="E93" s="19"/>
      <c r="F93" s="19"/>
      <c r="G93" s="19"/>
      <c r="H93" s="24"/>
      <c r="I93" s="24"/>
      <c r="J93" s="24"/>
      <c r="K93" s="24"/>
      <c r="L93" s="36"/>
      <c r="M93" s="36"/>
      <c r="N93" s="32"/>
      <c r="O93" s="38"/>
      <c r="P93" s="19"/>
    </row>
    <row r="94">
      <c r="A94" s="19"/>
      <c r="B94" s="19"/>
      <c r="C94" s="19"/>
      <c r="D94" s="19"/>
      <c r="E94" s="19"/>
      <c r="F94" s="19"/>
      <c r="G94" s="19"/>
      <c r="H94" s="24"/>
      <c r="I94" s="24"/>
      <c r="J94" s="24"/>
      <c r="K94" s="24"/>
      <c r="L94" s="36"/>
      <c r="M94" s="36"/>
      <c r="N94" s="32"/>
      <c r="O94" s="38"/>
      <c r="P94" s="19"/>
    </row>
    <row r="95">
      <c r="A95" s="19"/>
      <c r="B95" s="19"/>
      <c r="C95" s="19"/>
      <c r="D95" s="19"/>
      <c r="E95" s="19"/>
      <c r="F95" s="19"/>
      <c r="G95" s="19"/>
      <c r="H95" s="24"/>
      <c r="I95" s="24"/>
      <c r="J95" s="24"/>
      <c r="K95" s="24"/>
      <c r="L95" s="36"/>
      <c r="M95" s="36"/>
      <c r="N95" s="32"/>
      <c r="O95" s="38"/>
      <c r="P95" s="19"/>
    </row>
    <row r="96">
      <c r="A96" s="19"/>
      <c r="B96" s="19"/>
      <c r="C96" s="19"/>
      <c r="D96" s="19"/>
      <c r="E96" s="19"/>
      <c r="F96" s="19"/>
      <c r="G96" s="19"/>
      <c r="H96" s="24"/>
      <c r="I96" s="24"/>
      <c r="J96" s="24"/>
      <c r="K96" s="24"/>
      <c r="L96" s="36"/>
      <c r="M96" s="36"/>
      <c r="N96" s="32"/>
      <c r="O96" s="38"/>
      <c r="P96" s="19"/>
    </row>
    <row r="97">
      <c r="A97" s="19"/>
      <c r="B97" s="19"/>
      <c r="C97" s="19"/>
      <c r="D97" s="19"/>
      <c r="E97" s="19"/>
      <c r="F97" s="19"/>
      <c r="G97" s="19"/>
      <c r="H97" s="24"/>
      <c r="I97" s="24"/>
      <c r="J97" s="24"/>
      <c r="K97" s="24"/>
      <c r="L97" s="36"/>
      <c r="M97" s="36"/>
      <c r="N97" s="32"/>
      <c r="O97" s="38"/>
      <c r="P97" s="19"/>
    </row>
    <row r="98">
      <c r="A98" s="19"/>
      <c r="B98" s="19"/>
      <c r="C98" s="19"/>
      <c r="D98" s="19"/>
      <c r="E98" s="19"/>
      <c r="F98" s="19"/>
      <c r="G98" s="19"/>
      <c r="H98" s="24"/>
      <c r="I98" s="24"/>
      <c r="J98" s="24"/>
      <c r="K98" s="24"/>
      <c r="L98" s="36"/>
      <c r="M98" s="36"/>
      <c r="N98" s="32"/>
      <c r="O98" s="38"/>
      <c r="P98" s="19"/>
    </row>
    <row r="99">
      <c r="A99" s="19"/>
      <c r="B99" s="19"/>
      <c r="C99" s="19"/>
      <c r="D99" s="19"/>
      <c r="E99" s="19"/>
      <c r="F99" s="19"/>
      <c r="G99" s="19"/>
      <c r="H99" s="24"/>
      <c r="I99" s="24"/>
      <c r="J99" s="24"/>
      <c r="K99" s="24"/>
      <c r="L99" s="36"/>
      <c r="M99" s="36"/>
      <c r="N99" s="32"/>
      <c r="O99" s="38"/>
      <c r="P99" s="19"/>
    </row>
    <row r="100">
      <c r="A100" s="19"/>
      <c r="B100" s="19"/>
      <c r="C100" s="19"/>
      <c r="D100" s="19"/>
      <c r="E100" s="19"/>
      <c r="F100" s="19"/>
      <c r="G100" s="19"/>
      <c r="H100" s="24"/>
      <c r="I100" s="24"/>
      <c r="J100" s="24"/>
      <c r="K100" s="24"/>
      <c r="L100" s="36"/>
      <c r="M100" s="36"/>
      <c r="N100" s="32"/>
      <c r="O100" s="38"/>
      <c r="P100" s="19"/>
    </row>
  </sheetData>
  <mergeCells count="2">
    <mergeCell ref="A1:P1"/>
    <mergeCell ref="A2:P2"/>
  </mergeCells>
  <conditionalFormatting sqref="N5:N100">
    <cfRule type="dataBar" priority="1">
      <dataBar>
        <cfvo type="min"/>
        <cfvo type="max"/>
        <color rgb="5B9BD5"/>
      </dataBar>
      <extLst>
        <x:ext xmlns:x14="http://schemas.microsoft.com/office/spreadsheetml/2009/9/main" uri="{B025F937-C7B1-47D3-B67F-A62EFF666E3E}">
          <x14:id>{E0864588-FD15-C97E-E4CF-FC55591805D5}</x14:id>
        </x:ext>
      </extLst>
    </cfRule>
  </conditionalFormatting>
  <conditionalFormatting sqref="O5:O100">
    <cfRule type="cellIs" dxfId="0" priority="2" operator="greaterThan">
      <formula>7</formula>
    </cfRule>
  </conditionalFormatting>
  <conditionalFormatting sqref="P5:P100">
    <cfRule type="containsText" dxfId="1" priority="3" operator="containsText" text="重大"/>
    <cfRule type="containsText" dxfId="2" priority="4" operator="containsText" text="要注意"/>
  </conditionalFormatting>
  <pageMargins left="0.7" right="0.7" top="0.75" bottom="0.75" header="0.3" footer="0.3"/>
  <tableParts count="1">
    <tablePart r:id="R04e64442d5834fea"/>
  </tableParts>
  <extLst>
    <x:ext xmlns:x14="http://schemas.microsoft.com/office/spreadsheetml/2009/9/main" xmlns:xm="http://schemas.microsoft.com/office/excel/2006/main" uri="{78C0D931-6437-407d-A8EE-F0AAD7539E65}">
      <x14:conditionalFormattings>
        <x14:conditionalFormatting>
          <x14:cfRule type="dataBar" priority="1" id="{E0864588-FD15-C97E-E4CF-FC55591805D5}">
            <x14:dataBar gradient="1">
              <x14:cfvo type="min"/>
              <x14:cfvo type="max"/>
              <x14:fillColor rgb="5B9BD5"/>
            </x14:dataBar>
          </x14:cfRule>
          <xm:sqref>N5:N100</xm:sqref>
        </x14:conditionalFormatting>
      </x14:conditionalFormattings>
    </x:ext>
  </extLst>
</worksheet>
</file>

<file path=xl/worksheets/sheet4.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FormatPr defaultRowHeight="15"/>
  <cols>
    <col customWidth="true" max="1" min="1" width="13"/>
    <col customWidth="true" max="2" min="2" width="12"/>
    <col customWidth="true" max="3" min="3" width="24"/>
    <col customWidth="true" max="4" min="4" width="22"/>
    <col customWidth="true" max="5" min="5" width="12"/>
    <col customWidth="true" max="7" min="6" width="13"/>
    <col customWidth="true" max="8" min="8" width="12"/>
    <col customWidth="true" max="9" min="9" width="10"/>
    <col customWidth="true" max="10" min="10" width="30"/>
  </cols>
  <sheetData>
    <row r="1" ht="30" customHeight="true">
      <c r="A1" s="4" t="s">
        <v>102</v>
      </c>
    </row>
    <row r="2" ht="28" customHeight="true">
      <c r="A2" s="8" t="s">
        <v>103</v>
      </c>
    </row>
    <row r="3"/>
    <row r="4">
      <c r="A4" s="18" t="s">
        <v>104</v>
      </c>
      <c r="B4" s="18" t="s">
        <v>21</v>
      </c>
      <c r="C4" s="18" t="s">
        <v>105</v>
      </c>
      <c r="D4" s="18" t="s">
        <v>106</v>
      </c>
      <c r="E4" s="18" t="s">
        <v>64</v>
      </c>
      <c r="F4" s="18" t="s">
        <v>107</v>
      </c>
      <c r="G4" s="18" t="s">
        <v>108</v>
      </c>
      <c r="H4" s="18" t="s">
        <v>66</v>
      </c>
      <c r="I4" s="18" t="s">
        <v>74</v>
      </c>
      <c r="J4" s="18" t="s">
        <v>31</v>
      </c>
    </row>
    <row r="5">
      <c r="A5" s="19" t="str">
        <v>M-001</v>
      </c>
      <c r="B5" s="19" t="str">
        <v>P-001</v>
      </c>
      <c r="C5" s="19" t="s">
        <v>109</v>
      </c>
      <c r="D5" s="19" t="s">
        <v>110</v>
      </c>
      <c r="E5" s="19" t="s">
        <v>35</v>
      </c>
      <c r="F5" s="24" t="n">
        <v>46119</v>
      </c>
      <c r="G5" s="24" t="n">
        <v>46118</v>
      </c>
      <c r="H5" s="19" t="s">
        <v>78</v>
      </c>
      <c r="I5" s="19" t="n">
        <f>IF(G5&lt;&gt;"",MAX(0,G5-F5),MAX(0,TODAY()-F5))</f>
        <v>0</v>
      </c>
      <c r="J5" s="19" t="str"/>
    </row>
    <row r="6">
      <c r="A6" s="19" t="str">
        <v>M-002</v>
      </c>
      <c r="B6" s="19" t="str">
        <v>P-001</v>
      </c>
      <c r="C6" s="19" t="s">
        <v>111</v>
      </c>
      <c r="D6" s="19" t="s">
        <v>112</v>
      </c>
      <c r="E6" s="19" t="s">
        <v>84</v>
      </c>
      <c r="F6" s="24" t="n">
        <v>46147</v>
      </c>
      <c r="G6" s="24"/>
      <c r="H6" s="19" t="s">
        <v>113</v>
      </c>
      <c r="I6" s="19" t="n">
        <f>IF(G6&lt;&gt;"",MAX(0,G6-F6),MAX(0,TODAY()-F6))</f>
        <v>0</v>
      </c>
      <c r="J6" s="19" t="str"/>
    </row>
    <row r="7">
      <c r="A7" s="19" t="str">
        <v>M-003</v>
      </c>
      <c r="B7" s="19" t="str">
        <v>P-002</v>
      </c>
      <c r="C7" s="19" t="s">
        <v>114</v>
      </c>
      <c r="D7" s="19" t="s">
        <v>115</v>
      </c>
      <c r="E7" s="19" t="s">
        <v>41</v>
      </c>
      <c r="F7" s="24" t="n">
        <v>46178</v>
      </c>
      <c r="G7" s="24"/>
      <c r="H7" s="19" t="s">
        <v>113</v>
      </c>
      <c r="I7" s="19" t="n">
        <f>IF(G7&lt;&gt;"",MAX(0,G7-F7),MAX(0,TODAY()-F7))</f>
        <v>0</v>
      </c>
      <c r="J7" s="19" t="str"/>
    </row>
    <row r="8">
      <c r="A8" s="19" t="str">
        <v>M-004</v>
      </c>
      <c r="B8" s="19" t="str">
        <v>P-003</v>
      </c>
      <c r="C8" s="19" t="s">
        <v>116</v>
      </c>
      <c r="D8" s="19" t="s">
        <v>117</v>
      </c>
      <c r="E8" s="19" t="s">
        <v>46</v>
      </c>
      <c r="F8" s="24" t="n">
        <v>46152</v>
      </c>
      <c r="G8" s="24"/>
      <c r="H8" s="19" t="s">
        <v>113</v>
      </c>
      <c r="I8" s="19" t="n">
        <f>IF(G8&lt;&gt;"",MAX(0,G8-F8),MAX(0,TODAY()-F8))</f>
        <v>0</v>
      </c>
      <c r="J8" s="19" t="str"/>
    </row>
    <row r="9">
      <c r="A9" s="19" t="str">
        <v>M-005</v>
      </c>
      <c r="B9" s="19" t="str">
        <v>P-004</v>
      </c>
      <c r="C9" s="19" t="s">
        <v>118</v>
      </c>
      <c r="D9" s="19" t="s">
        <v>119</v>
      </c>
      <c r="E9" s="19" t="s">
        <v>51</v>
      </c>
      <c r="F9" s="24" t="n">
        <v>46142</v>
      </c>
      <c r="G9" s="24"/>
      <c r="H9" s="19" t="s">
        <v>113</v>
      </c>
      <c r="I9" s="19" t="n">
        <f>IF(G9&lt;&gt;"",MAX(0,G9-F9),MAX(0,TODAY()-F9))</f>
        <v>0</v>
      </c>
      <c r="J9" s="19" t="str"/>
    </row>
    <row r="10">
      <c r="A10" s="19" t="str">
        <v>M-006</v>
      </c>
      <c r="B10" s="19" t="str">
        <v>P-005</v>
      </c>
      <c r="C10" s="19" t="s">
        <v>120</v>
      </c>
      <c r="D10" s="19" t="s">
        <v>121</v>
      </c>
      <c r="E10" s="19" t="s">
        <v>56</v>
      </c>
      <c r="F10" s="24" t="n">
        <v>46157</v>
      </c>
      <c r="G10" s="24"/>
      <c r="H10" s="19" t="s">
        <v>113</v>
      </c>
      <c r="I10" s="19" t="n">
        <f>IF(G10&lt;&gt;"",MAX(0,G10-F10),MAX(0,TODAY()-F10))</f>
        <v>0</v>
      </c>
      <c r="J10" s="19" t="str"/>
    </row>
    <row r="11">
      <c r="A11" s="19"/>
      <c r="B11" s="19"/>
      <c r="C11" s="19"/>
      <c r="D11" s="19"/>
      <c r="E11" s="19"/>
      <c r="F11" s="24"/>
      <c r="G11" s="24"/>
      <c r="H11" s="19"/>
      <c r="I11" s="19"/>
      <c r="J11" s="19"/>
    </row>
    <row r="12">
      <c r="A12" s="19"/>
      <c r="B12" s="19"/>
      <c r="C12" s="19"/>
      <c r="D12" s="19"/>
      <c r="E12" s="19"/>
      <c r="F12" s="24"/>
      <c r="G12" s="24"/>
      <c r="H12" s="19"/>
      <c r="I12" s="19"/>
      <c r="J12" s="19"/>
    </row>
    <row r="13">
      <c r="A13" s="19"/>
      <c r="B13" s="19"/>
      <c r="C13" s="19"/>
      <c r="D13" s="19"/>
      <c r="E13" s="19"/>
      <c r="F13" s="24"/>
      <c r="G13" s="24"/>
      <c r="H13" s="19"/>
      <c r="I13" s="19"/>
      <c r="J13" s="19"/>
    </row>
    <row r="14">
      <c r="A14" s="19"/>
      <c r="B14" s="19"/>
      <c r="C14" s="19"/>
      <c r="D14" s="19"/>
      <c r="E14" s="19"/>
      <c r="F14" s="24"/>
      <c r="G14" s="24"/>
      <c r="H14" s="19"/>
      <c r="I14" s="19"/>
      <c r="J14" s="19"/>
    </row>
    <row r="15">
      <c r="A15" s="19"/>
      <c r="B15" s="19"/>
      <c r="C15" s="19"/>
      <c r="D15" s="19"/>
      <c r="E15" s="19"/>
      <c r="F15" s="24"/>
      <c r="G15" s="24"/>
      <c r="H15" s="19"/>
      <c r="I15" s="19"/>
      <c r="J15" s="19"/>
    </row>
    <row r="16">
      <c r="A16" s="19"/>
      <c r="B16" s="19"/>
      <c r="C16" s="19"/>
      <c r="D16" s="19"/>
      <c r="E16" s="19"/>
      <c r="F16" s="24"/>
      <c r="G16" s="24"/>
      <c r="H16" s="19"/>
      <c r="I16" s="19"/>
      <c r="J16" s="19"/>
    </row>
    <row r="17">
      <c r="A17" s="19"/>
      <c r="B17" s="19"/>
      <c r="C17" s="19"/>
      <c r="D17" s="19"/>
      <c r="E17" s="19"/>
      <c r="F17" s="24"/>
      <c r="G17" s="24"/>
      <c r="H17" s="19"/>
      <c r="I17" s="19"/>
      <c r="J17" s="19"/>
    </row>
    <row r="18">
      <c r="A18" s="19"/>
      <c r="B18" s="19"/>
      <c r="C18" s="19"/>
      <c r="D18" s="19"/>
      <c r="E18" s="19"/>
      <c r="F18" s="24"/>
      <c r="G18" s="24"/>
      <c r="H18" s="19"/>
      <c r="I18" s="19"/>
      <c r="J18" s="19"/>
    </row>
    <row r="19">
      <c r="A19" s="19"/>
      <c r="B19" s="19"/>
      <c r="C19" s="19"/>
      <c r="D19" s="19"/>
      <c r="E19" s="19"/>
      <c r="F19" s="24"/>
      <c r="G19" s="24"/>
      <c r="H19" s="19"/>
      <c r="I19" s="19"/>
      <c r="J19" s="19"/>
    </row>
    <row r="20">
      <c r="A20" s="19"/>
      <c r="B20" s="19"/>
      <c r="C20" s="19"/>
      <c r="D20" s="19"/>
      <c r="E20" s="19"/>
      <c r="F20" s="24"/>
      <c r="G20" s="24"/>
      <c r="H20" s="19"/>
      <c r="I20" s="19"/>
      <c r="J20" s="19"/>
    </row>
    <row r="21">
      <c r="A21" s="19"/>
      <c r="B21" s="19"/>
      <c r="C21" s="19"/>
      <c r="D21" s="19"/>
      <c r="E21" s="19"/>
      <c r="F21" s="24"/>
      <c r="G21" s="24"/>
      <c r="H21" s="19"/>
      <c r="I21" s="19"/>
      <c r="J21" s="19"/>
    </row>
    <row r="22">
      <c r="A22" s="19"/>
      <c r="B22" s="19"/>
      <c r="C22" s="19"/>
      <c r="D22" s="19"/>
      <c r="E22" s="19"/>
      <c r="F22" s="24"/>
      <c r="G22" s="24"/>
      <c r="H22" s="19"/>
      <c r="I22" s="19"/>
      <c r="J22" s="19"/>
    </row>
    <row r="23">
      <c r="A23" s="19"/>
      <c r="B23" s="19"/>
      <c r="C23" s="19"/>
      <c r="D23" s="19"/>
      <c r="E23" s="19"/>
      <c r="F23" s="24"/>
      <c r="G23" s="24"/>
      <c r="H23" s="19"/>
      <c r="I23" s="19"/>
      <c r="J23" s="19"/>
    </row>
    <row r="24">
      <c r="A24" s="19"/>
      <c r="B24" s="19"/>
      <c r="C24" s="19"/>
      <c r="D24" s="19"/>
      <c r="E24" s="19"/>
      <c r="F24" s="24"/>
      <c r="G24" s="24"/>
      <c r="H24" s="19"/>
      <c r="I24" s="19"/>
      <c r="J24" s="19"/>
    </row>
    <row r="25">
      <c r="A25" s="19"/>
      <c r="B25" s="19"/>
      <c r="C25" s="19"/>
      <c r="D25" s="19"/>
      <c r="E25" s="19"/>
      <c r="F25" s="24"/>
      <c r="G25" s="24"/>
      <c r="H25" s="19"/>
      <c r="I25" s="19"/>
      <c r="J25" s="19"/>
    </row>
    <row r="26">
      <c r="A26" s="19"/>
      <c r="B26" s="19"/>
      <c r="C26" s="19"/>
      <c r="D26" s="19"/>
      <c r="E26" s="19"/>
      <c r="F26" s="24"/>
      <c r="G26" s="24"/>
      <c r="H26" s="19"/>
      <c r="I26" s="19"/>
      <c r="J26" s="19"/>
    </row>
    <row r="27">
      <c r="A27" s="19"/>
      <c r="B27" s="19"/>
      <c r="C27" s="19"/>
      <c r="D27" s="19"/>
      <c r="E27" s="19"/>
      <c r="F27" s="24"/>
      <c r="G27" s="24"/>
      <c r="H27" s="19"/>
      <c r="I27" s="19"/>
      <c r="J27" s="19"/>
    </row>
    <row r="28">
      <c r="A28" s="19"/>
      <c r="B28" s="19"/>
      <c r="C28" s="19"/>
      <c r="D28" s="19"/>
      <c r="E28" s="19"/>
      <c r="F28" s="24"/>
      <c r="G28" s="24"/>
      <c r="H28" s="19"/>
      <c r="I28" s="19"/>
      <c r="J28" s="19"/>
    </row>
    <row r="29">
      <c r="A29" s="19"/>
      <c r="B29" s="19"/>
      <c r="C29" s="19"/>
      <c r="D29" s="19"/>
      <c r="E29" s="19"/>
      <c r="F29" s="24"/>
      <c r="G29" s="24"/>
      <c r="H29" s="19"/>
      <c r="I29" s="19"/>
      <c r="J29" s="19"/>
    </row>
    <row r="30">
      <c r="A30" s="19"/>
      <c r="B30" s="19"/>
      <c r="C30" s="19"/>
      <c r="D30" s="19"/>
      <c r="E30" s="19"/>
      <c r="F30" s="24"/>
      <c r="G30" s="24"/>
      <c r="H30" s="19"/>
      <c r="I30" s="19"/>
      <c r="J30" s="19"/>
    </row>
    <row r="31">
      <c r="A31" s="19"/>
      <c r="B31" s="19"/>
      <c r="C31" s="19"/>
      <c r="D31" s="19"/>
      <c r="E31" s="19"/>
      <c r="F31" s="24"/>
      <c r="G31" s="24"/>
      <c r="H31" s="19"/>
      <c r="I31" s="19"/>
      <c r="J31" s="19"/>
    </row>
    <row r="32">
      <c r="A32" s="19"/>
      <c r="B32" s="19"/>
      <c r="C32" s="19"/>
      <c r="D32" s="19"/>
      <c r="E32" s="19"/>
      <c r="F32" s="24"/>
      <c r="G32" s="24"/>
      <c r="H32" s="19"/>
      <c r="I32" s="19"/>
      <c r="J32" s="19"/>
    </row>
    <row r="33">
      <c r="A33" s="19"/>
      <c r="B33" s="19"/>
      <c r="C33" s="19"/>
      <c r="D33" s="19"/>
      <c r="E33" s="19"/>
      <c r="F33" s="24"/>
      <c r="G33" s="24"/>
      <c r="H33" s="19"/>
      <c r="I33" s="19"/>
      <c r="J33" s="19"/>
    </row>
    <row r="34">
      <c r="A34" s="19"/>
      <c r="B34" s="19"/>
      <c r="C34" s="19"/>
      <c r="D34" s="19"/>
      <c r="E34" s="19"/>
      <c r="F34" s="24"/>
      <c r="G34" s="24"/>
      <c r="H34" s="19"/>
      <c r="I34" s="19"/>
      <c r="J34" s="19"/>
    </row>
    <row r="35">
      <c r="A35" s="19"/>
      <c r="B35" s="19"/>
      <c r="C35" s="19"/>
      <c r="D35" s="19"/>
      <c r="E35" s="19"/>
      <c r="F35" s="24"/>
      <c r="G35" s="24"/>
      <c r="H35" s="19"/>
      <c r="I35" s="19"/>
      <c r="J35" s="19"/>
    </row>
    <row r="36">
      <c r="A36" s="19"/>
      <c r="B36" s="19"/>
      <c r="C36" s="19"/>
      <c r="D36" s="19"/>
      <c r="E36" s="19"/>
      <c r="F36" s="24"/>
      <c r="G36" s="24"/>
      <c r="H36" s="19"/>
      <c r="I36" s="19"/>
      <c r="J36" s="19"/>
    </row>
    <row r="37">
      <c r="A37" s="19"/>
      <c r="B37" s="19"/>
      <c r="C37" s="19"/>
      <c r="D37" s="19"/>
      <c r="E37" s="19"/>
      <c r="F37" s="24"/>
      <c r="G37" s="24"/>
      <c r="H37" s="19"/>
      <c r="I37" s="19"/>
      <c r="J37" s="19"/>
    </row>
    <row r="38">
      <c r="A38" s="19"/>
      <c r="B38" s="19"/>
      <c r="C38" s="19"/>
      <c r="D38" s="19"/>
      <c r="E38" s="19"/>
      <c r="F38" s="24"/>
      <c r="G38" s="24"/>
      <c r="H38" s="19"/>
      <c r="I38" s="19"/>
      <c r="J38" s="19"/>
    </row>
    <row r="39">
      <c r="A39" s="19"/>
      <c r="B39" s="19"/>
      <c r="C39" s="19"/>
      <c r="D39" s="19"/>
      <c r="E39" s="19"/>
      <c r="F39" s="24"/>
      <c r="G39" s="24"/>
      <c r="H39" s="19"/>
      <c r="I39" s="19"/>
      <c r="J39" s="19"/>
    </row>
    <row r="40">
      <c r="A40" s="19"/>
      <c r="B40" s="19"/>
      <c r="C40" s="19"/>
      <c r="D40" s="19"/>
      <c r="E40" s="19"/>
      <c r="F40" s="24"/>
      <c r="G40" s="24"/>
      <c r="H40" s="19"/>
      <c r="I40" s="19"/>
      <c r="J40" s="19"/>
    </row>
    <row r="41">
      <c r="A41" s="19"/>
      <c r="B41" s="19"/>
      <c r="C41" s="19"/>
      <c r="D41" s="19"/>
      <c r="E41" s="19"/>
      <c r="F41" s="24"/>
      <c r="G41" s="24"/>
      <c r="H41" s="19"/>
      <c r="I41" s="19"/>
      <c r="J41" s="19"/>
    </row>
    <row r="42">
      <c r="A42" s="19"/>
      <c r="B42" s="19"/>
      <c r="C42" s="19"/>
      <c r="D42" s="19"/>
      <c r="E42" s="19"/>
      <c r="F42" s="24"/>
      <c r="G42" s="24"/>
      <c r="H42" s="19"/>
      <c r="I42" s="19"/>
      <c r="J42" s="19"/>
    </row>
    <row r="43">
      <c r="A43" s="19"/>
      <c r="B43" s="19"/>
      <c r="C43" s="19"/>
      <c r="D43" s="19"/>
      <c r="E43" s="19"/>
      <c r="F43" s="24"/>
      <c r="G43" s="24"/>
      <c r="H43" s="19"/>
      <c r="I43" s="19"/>
      <c r="J43" s="19"/>
    </row>
    <row r="44">
      <c r="A44" s="19"/>
      <c r="B44" s="19"/>
      <c r="C44" s="19"/>
      <c r="D44" s="19"/>
      <c r="E44" s="19"/>
      <c r="F44" s="24"/>
      <c r="G44" s="24"/>
      <c r="H44" s="19"/>
      <c r="I44" s="19"/>
      <c r="J44" s="19"/>
    </row>
    <row r="45">
      <c r="A45" s="19"/>
      <c r="B45" s="19"/>
      <c r="C45" s="19"/>
      <c r="D45" s="19"/>
      <c r="E45" s="19"/>
      <c r="F45" s="24"/>
      <c r="G45" s="24"/>
      <c r="H45" s="19"/>
      <c r="I45" s="19"/>
      <c r="J45" s="19"/>
    </row>
    <row r="46">
      <c r="A46" s="19"/>
      <c r="B46" s="19"/>
      <c r="C46" s="19"/>
      <c r="D46" s="19"/>
      <c r="E46" s="19"/>
      <c r="F46" s="24"/>
      <c r="G46" s="24"/>
      <c r="H46" s="19"/>
      <c r="I46" s="19"/>
      <c r="J46" s="19"/>
    </row>
    <row r="47">
      <c r="A47" s="19"/>
      <c r="B47" s="19"/>
      <c r="C47" s="19"/>
      <c r="D47" s="19"/>
      <c r="E47" s="19"/>
      <c r="F47" s="24"/>
      <c r="G47" s="24"/>
      <c r="H47" s="19"/>
      <c r="I47" s="19"/>
      <c r="J47" s="19"/>
    </row>
    <row r="48">
      <c r="A48" s="19"/>
      <c r="B48" s="19"/>
      <c r="C48" s="19"/>
      <c r="D48" s="19"/>
      <c r="E48" s="19"/>
      <c r="F48" s="24"/>
      <c r="G48" s="24"/>
      <c r="H48" s="19"/>
      <c r="I48" s="19"/>
      <c r="J48" s="19"/>
    </row>
    <row r="49">
      <c r="A49" s="19"/>
      <c r="B49" s="19"/>
      <c r="C49" s="19"/>
      <c r="D49" s="19"/>
      <c r="E49" s="19"/>
      <c r="F49" s="24"/>
      <c r="G49" s="24"/>
      <c r="H49" s="19"/>
      <c r="I49" s="19"/>
      <c r="J49" s="19"/>
    </row>
    <row r="50">
      <c r="A50" s="19"/>
      <c r="B50" s="19"/>
      <c r="C50" s="19"/>
      <c r="D50" s="19"/>
      <c r="E50" s="19"/>
      <c r="F50" s="24"/>
      <c r="G50" s="24"/>
      <c r="H50" s="19"/>
      <c r="I50" s="19"/>
      <c r="J50" s="19"/>
    </row>
    <row r="51">
      <c r="A51" s="19"/>
      <c r="B51" s="19"/>
      <c r="C51" s="19"/>
      <c r="D51" s="19"/>
      <c r="E51" s="19"/>
      <c r="F51" s="24"/>
      <c r="G51" s="24"/>
      <c r="H51" s="19"/>
      <c r="I51" s="19"/>
      <c r="J51" s="19"/>
    </row>
    <row r="52">
      <c r="A52" s="19"/>
      <c r="B52" s="19"/>
      <c r="C52" s="19"/>
      <c r="D52" s="19"/>
      <c r="E52" s="19"/>
      <c r="F52" s="24"/>
      <c r="G52" s="24"/>
      <c r="H52" s="19"/>
      <c r="I52" s="19"/>
      <c r="J52" s="19"/>
    </row>
    <row r="53">
      <c r="A53" s="19"/>
      <c r="B53" s="19"/>
      <c r="C53" s="19"/>
      <c r="D53" s="19"/>
      <c r="E53" s="19"/>
      <c r="F53" s="24"/>
      <c r="G53" s="24"/>
      <c r="H53" s="19"/>
      <c r="I53" s="19"/>
      <c r="J53" s="19"/>
    </row>
    <row r="54">
      <c r="A54" s="19"/>
      <c r="B54" s="19"/>
      <c r="C54" s="19"/>
      <c r="D54" s="19"/>
      <c r="E54" s="19"/>
      <c r="F54" s="24"/>
      <c r="G54" s="24"/>
      <c r="H54" s="19"/>
      <c r="I54" s="19"/>
      <c r="J54" s="19"/>
    </row>
    <row r="55">
      <c r="A55" s="19"/>
      <c r="B55" s="19"/>
      <c r="C55" s="19"/>
      <c r="D55" s="19"/>
      <c r="E55" s="19"/>
      <c r="F55" s="24"/>
      <c r="G55" s="24"/>
      <c r="H55" s="19"/>
      <c r="I55" s="19"/>
      <c r="J55" s="19"/>
    </row>
    <row r="56">
      <c r="A56" s="19"/>
      <c r="B56" s="19"/>
      <c r="C56" s="19"/>
      <c r="D56" s="19"/>
      <c r="E56" s="19"/>
      <c r="F56" s="24"/>
      <c r="G56" s="24"/>
      <c r="H56" s="19"/>
      <c r="I56" s="19"/>
      <c r="J56" s="19"/>
    </row>
    <row r="57">
      <c r="A57" s="19"/>
      <c r="B57" s="19"/>
      <c r="C57" s="19"/>
      <c r="D57" s="19"/>
      <c r="E57" s="19"/>
      <c r="F57" s="24"/>
      <c r="G57" s="24"/>
      <c r="H57" s="19"/>
      <c r="I57" s="19"/>
      <c r="J57" s="19"/>
    </row>
    <row r="58">
      <c r="A58" s="19"/>
      <c r="B58" s="19"/>
      <c r="C58" s="19"/>
      <c r="D58" s="19"/>
      <c r="E58" s="19"/>
      <c r="F58" s="24"/>
      <c r="G58" s="24"/>
      <c r="H58" s="19"/>
      <c r="I58" s="19"/>
      <c r="J58" s="19"/>
    </row>
    <row r="59">
      <c r="A59" s="19"/>
      <c r="B59" s="19"/>
      <c r="C59" s="19"/>
      <c r="D59" s="19"/>
      <c r="E59" s="19"/>
      <c r="F59" s="24"/>
      <c r="G59" s="24"/>
      <c r="H59" s="19"/>
      <c r="I59" s="19"/>
      <c r="J59" s="19"/>
    </row>
    <row r="60">
      <c r="A60" s="19"/>
      <c r="B60" s="19"/>
      <c r="C60" s="19"/>
      <c r="D60" s="19"/>
      <c r="E60" s="19"/>
      <c r="F60" s="24"/>
      <c r="G60" s="24"/>
      <c r="H60" s="19"/>
      <c r="I60" s="19"/>
      <c r="J60" s="19"/>
    </row>
    <row r="61">
      <c r="A61" s="19"/>
      <c r="B61" s="19"/>
      <c r="C61" s="19"/>
      <c r="D61" s="19"/>
      <c r="E61" s="19"/>
      <c r="F61" s="24"/>
      <c r="G61" s="24"/>
      <c r="H61" s="19"/>
      <c r="I61" s="19"/>
      <c r="J61" s="19"/>
    </row>
    <row r="62">
      <c r="A62" s="19"/>
      <c r="B62" s="19"/>
      <c r="C62" s="19"/>
      <c r="D62" s="19"/>
      <c r="E62" s="19"/>
      <c r="F62" s="24"/>
      <c r="G62" s="24"/>
      <c r="H62" s="19"/>
      <c r="I62" s="19"/>
      <c r="J62" s="19"/>
    </row>
    <row r="63">
      <c r="A63" s="19"/>
      <c r="B63" s="19"/>
      <c r="C63" s="19"/>
      <c r="D63" s="19"/>
      <c r="E63" s="19"/>
      <c r="F63" s="24"/>
      <c r="G63" s="24"/>
      <c r="H63" s="19"/>
      <c r="I63" s="19"/>
      <c r="J63" s="19"/>
    </row>
    <row r="64">
      <c r="A64" s="19"/>
      <c r="B64" s="19"/>
      <c r="C64" s="19"/>
      <c r="D64" s="19"/>
      <c r="E64" s="19"/>
      <c r="F64" s="24"/>
      <c r="G64" s="24"/>
      <c r="H64" s="19"/>
      <c r="I64" s="19"/>
      <c r="J64" s="19"/>
    </row>
    <row r="65">
      <c r="A65" s="19"/>
      <c r="B65" s="19"/>
      <c r="C65" s="19"/>
      <c r="D65" s="19"/>
      <c r="E65" s="19"/>
      <c r="F65" s="24"/>
      <c r="G65" s="24"/>
      <c r="H65" s="19"/>
      <c r="I65" s="19"/>
      <c r="J65" s="19"/>
    </row>
    <row r="66">
      <c r="A66" s="19"/>
      <c r="B66" s="19"/>
      <c r="C66" s="19"/>
      <c r="D66" s="19"/>
      <c r="E66" s="19"/>
      <c r="F66" s="24"/>
      <c r="G66" s="24"/>
      <c r="H66" s="19"/>
      <c r="I66" s="19"/>
      <c r="J66" s="19"/>
    </row>
    <row r="67">
      <c r="A67" s="19"/>
      <c r="B67" s="19"/>
      <c r="C67" s="19"/>
      <c r="D67" s="19"/>
      <c r="E67" s="19"/>
      <c r="F67" s="24"/>
      <c r="G67" s="24"/>
      <c r="H67" s="19"/>
      <c r="I67" s="19"/>
      <c r="J67" s="19"/>
    </row>
    <row r="68">
      <c r="A68" s="19"/>
      <c r="B68" s="19"/>
      <c r="C68" s="19"/>
      <c r="D68" s="19"/>
      <c r="E68" s="19"/>
      <c r="F68" s="24"/>
      <c r="G68" s="24"/>
      <c r="H68" s="19"/>
      <c r="I68" s="19"/>
      <c r="J68" s="19"/>
    </row>
    <row r="69">
      <c r="A69" s="19"/>
      <c r="B69" s="19"/>
      <c r="C69" s="19"/>
      <c r="D69" s="19"/>
      <c r="E69" s="19"/>
      <c r="F69" s="24"/>
      <c r="G69" s="24"/>
      <c r="H69" s="19"/>
      <c r="I69" s="19"/>
      <c r="J69" s="19"/>
    </row>
    <row r="70">
      <c r="A70" s="19"/>
      <c r="B70" s="19"/>
      <c r="C70" s="19"/>
      <c r="D70" s="19"/>
      <c r="E70" s="19"/>
      <c r="F70" s="24"/>
      <c r="G70" s="24"/>
      <c r="H70" s="19"/>
      <c r="I70" s="19"/>
      <c r="J70" s="19"/>
    </row>
    <row r="71">
      <c r="A71" s="19"/>
      <c r="B71" s="19"/>
      <c r="C71" s="19"/>
      <c r="D71" s="19"/>
      <c r="E71" s="19"/>
      <c r="F71" s="24"/>
      <c r="G71" s="24"/>
      <c r="H71" s="19"/>
      <c r="I71" s="19"/>
      <c r="J71" s="19"/>
    </row>
    <row r="72">
      <c r="A72" s="19"/>
      <c r="B72" s="19"/>
      <c r="C72" s="19"/>
      <c r="D72" s="19"/>
      <c r="E72" s="19"/>
      <c r="F72" s="24"/>
      <c r="G72" s="24"/>
      <c r="H72" s="19"/>
      <c r="I72" s="19"/>
      <c r="J72" s="19"/>
    </row>
    <row r="73">
      <c r="A73" s="19"/>
      <c r="B73" s="19"/>
      <c r="C73" s="19"/>
      <c r="D73" s="19"/>
      <c r="E73" s="19"/>
      <c r="F73" s="24"/>
      <c r="G73" s="24"/>
      <c r="H73" s="19"/>
      <c r="I73" s="19"/>
      <c r="J73" s="19"/>
    </row>
    <row r="74">
      <c r="A74" s="19"/>
      <c r="B74" s="19"/>
      <c r="C74" s="19"/>
      <c r="D74" s="19"/>
      <c r="E74" s="19"/>
      <c r="F74" s="24"/>
      <c r="G74" s="24"/>
      <c r="H74" s="19"/>
      <c r="I74" s="19"/>
      <c r="J74" s="19"/>
    </row>
    <row r="75">
      <c r="A75" s="19"/>
      <c r="B75" s="19"/>
      <c r="C75" s="19"/>
      <c r="D75" s="19"/>
      <c r="E75" s="19"/>
      <c r="F75" s="24"/>
      <c r="G75" s="24"/>
      <c r="H75" s="19"/>
      <c r="I75" s="19"/>
      <c r="J75" s="19"/>
    </row>
    <row r="76">
      <c r="A76" s="19"/>
      <c r="B76" s="19"/>
      <c r="C76" s="19"/>
      <c r="D76" s="19"/>
      <c r="E76" s="19"/>
      <c r="F76" s="24"/>
      <c r="G76" s="24"/>
      <c r="H76" s="19"/>
      <c r="I76" s="19"/>
      <c r="J76" s="19"/>
    </row>
    <row r="77">
      <c r="A77" s="19"/>
      <c r="B77" s="19"/>
      <c r="C77" s="19"/>
      <c r="D77" s="19"/>
      <c r="E77" s="19"/>
      <c r="F77" s="24"/>
      <c r="G77" s="24"/>
      <c r="H77" s="19"/>
      <c r="I77" s="19"/>
      <c r="J77" s="19"/>
    </row>
    <row r="78">
      <c r="A78" s="19"/>
      <c r="B78" s="19"/>
      <c r="C78" s="19"/>
      <c r="D78" s="19"/>
      <c r="E78" s="19"/>
      <c r="F78" s="24"/>
      <c r="G78" s="24"/>
      <c r="H78" s="19"/>
      <c r="I78" s="19"/>
      <c r="J78" s="19"/>
    </row>
    <row r="79">
      <c r="A79" s="19"/>
      <c r="B79" s="19"/>
      <c r="C79" s="19"/>
      <c r="D79" s="19"/>
      <c r="E79" s="19"/>
      <c r="F79" s="24"/>
      <c r="G79" s="24"/>
      <c r="H79" s="19"/>
      <c r="I79" s="19"/>
      <c r="J79" s="19"/>
    </row>
    <row r="80">
      <c r="A80" s="19"/>
      <c r="B80" s="19"/>
      <c r="C80" s="19"/>
      <c r="D80" s="19"/>
      <c r="E80" s="19"/>
      <c r="F80" s="24"/>
      <c r="G80" s="24"/>
      <c r="H80" s="19"/>
      <c r="I80" s="19"/>
      <c r="J80" s="19"/>
    </row>
    <row r="81">
      <c r="A81" s="19"/>
      <c r="B81" s="19"/>
      <c r="C81" s="19"/>
      <c r="D81" s="19"/>
      <c r="E81" s="19"/>
      <c r="F81" s="24"/>
      <c r="G81" s="24"/>
      <c r="H81" s="19"/>
      <c r="I81" s="19"/>
      <c r="J81" s="19"/>
    </row>
    <row r="82">
      <c r="A82" s="19"/>
      <c r="B82" s="19"/>
      <c r="C82" s="19"/>
      <c r="D82" s="19"/>
      <c r="E82" s="19"/>
      <c r="F82" s="24"/>
      <c r="G82" s="24"/>
      <c r="H82" s="19"/>
      <c r="I82" s="19"/>
      <c r="J82" s="19"/>
    </row>
    <row r="83">
      <c r="A83" s="19"/>
      <c r="B83" s="19"/>
      <c r="C83" s="19"/>
      <c r="D83" s="19"/>
      <c r="E83" s="19"/>
      <c r="F83" s="24"/>
      <c r="G83" s="24"/>
      <c r="H83" s="19"/>
      <c r="I83" s="19"/>
      <c r="J83" s="19"/>
    </row>
    <row r="84">
      <c r="A84" s="19"/>
      <c r="B84" s="19"/>
      <c r="C84" s="19"/>
      <c r="D84" s="19"/>
      <c r="E84" s="19"/>
      <c r="F84" s="24"/>
      <c r="G84" s="24"/>
      <c r="H84" s="19"/>
      <c r="I84" s="19"/>
      <c r="J84" s="19"/>
    </row>
    <row r="85">
      <c r="A85" s="19"/>
      <c r="B85" s="19"/>
      <c r="C85" s="19"/>
      <c r="D85" s="19"/>
      <c r="E85" s="19"/>
      <c r="F85" s="24"/>
      <c r="G85" s="24"/>
      <c r="H85" s="19"/>
      <c r="I85" s="19"/>
      <c r="J85" s="19"/>
    </row>
    <row r="86">
      <c r="A86" s="19"/>
      <c r="B86" s="19"/>
      <c r="C86" s="19"/>
      <c r="D86" s="19"/>
      <c r="E86" s="19"/>
      <c r="F86" s="24"/>
      <c r="G86" s="24"/>
      <c r="H86" s="19"/>
      <c r="I86" s="19"/>
      <c r="J86" s="19"/>
    </row>
    <row r="87">
      <c r="A87" s="19"/>
      <c r="B87" s="19"/>
      <c r="C87" s="19"/>
      <c r="D87" s="19"/>
      <c r="E87" s="19"/>
      <c r="F87" s="24"/>
      <c r="G87" s="24"/>
      <c r="H87" s="19"/>
      <c r="I87" s="19"/>
      <c r="J87" s="19"/>
    </row>
    <row r="88">
      <c r="A88" s="19"/>
      <c r="B88" s="19"/>
      <c r="C88" s="19"/>
      <c r="D88" s="19"/>
      <c r="E88" s="19"/>
      <c r="F88" s="24"/>
      <c r="G88" s="24"/>
      <c r="H88" s="19"/>
      <c r="I88" s="19"/>
      <c r="J88" s="19"/>
    </row>
    <row r="89">
      <c r="A89" s="19"/>
      <c r="B89" s="19"/>
      <c r="C89" s="19"/>
      <c r="D89" s="19"/>
      <c r="E89" s="19"/>
      <c r="F89" s="24"/>
      <c r="G89" s="24"/>
      <c r="H89" s="19"/>
      <c r="I89" s="19"/>
      <c r="J89" s="19"/>
    </row>
    <row r="90">
      <c r="A90" s="19"/>
      <c r="B90" s="19"/>
      <c r="C90" s="19"/>
      <c r="D90" s="19"/>
      <c r="E90" s="19"/>
      <c r="F90" s="24"/>
      <c r="G90" s="24"/>
      <c r="H90" s="19"/>
      <c r="I90" s="19"/>
      <c r="J90" s="19"/>
    </row>
    <row r="91">
      <c r="A91" s="19"/>
      <c r="B91" s="19"/>
      <c r="C91" s="19"/>
      <c r="D91" s="19"/>
      <c r="E91" s="19"/>
      <c r="F91" s="24"/>
      <c r="G91" s="24"/>
      <c r="H91" s="19"/>
      <c r="I91" s="19"/>
      <c r="J91" s="19"/>
    </row>
    <row r="92">
      <c r="A92" s="19"/>
      <c r="B92" s="19"/>
      <c r="C92" s="19"/>
      <c r="D92" s="19"/>
      <c r="E92" s="19"/>
      <c r="F92" s="24"/>
      <c r="G92" s="24"/>
      <c r="H92" s="19"/>
      <c r="I92" s="19"/>
      <c r="J92" s="19"/>
    </row>
    <row r="93">
      <c r="A93" s="19"/>
      <c r="B93" s="19"/>
      <c r="C93" s="19"/>
      <c r="D93" s="19"/>
      <c r="E93" s="19"/>
      <c r="F93" s="24"/>
      <c r="G93" s="24"/>
      <c r="H93" s="19"/>
      <c r="I93" s="19"/>
      <c r="J93" s="19"/>
    </row>
    <row r="94">
      <c r="A94" s="19"/>
      <c r="B94" s="19"/>
      <c r="C94" s="19"/>
      <c r="D94" s="19"/>
      <c r="E94" s="19"/>
      <c r="F94" s="24"/>
      <c r="G94" s="24"/>
      <c r="H94" s="19"/>
      <c r="I94" s="19"/>
      <c r="J94" s="19"/>
    </row>
    <row r="95">
      <c r="A95" s="19"/>
      <c r="B95" s="19"/>
      <c r="C95" s="19"/>
      <c r="D95" s="19"/>
      <c r="E95" s="19"/>
      <c r="F95" s="24"/>
      <c r="G95" s="24"/>
      <c r="H95" s="19"/>
      <c r="I95" s="19"/>
      <c r="J95" s="19"/>
    </row>
    <row r="96">
      <c r="A96" s="19"/>
      <c r="B96" s="19"/>
      <c r="C96" s="19"/>
      <c r="D96" s="19"/>
      <c r="E96" s="19"/>
      <c r="F96" s="24"/>
      <c r="G96" s="24"/>
      <c r="H96" s="19"/>
      <c r="I96" s="19"/>
      <c r="J96" s="19"/>
    </row>
    <row r="97">
      <c r="A97" s="19"/>
      <c r="B97" s="19"/>
      <c r="C97" s="19"/>
      <c r="D97" s="19"/>
      <c r="E97" s="19"/>
      <c r="F97" s="24"/>
      <c r="G97" s="24"/>
      <c r="H97" s="19"/>
      <c r="I97" s="19"/>
      <c r="J97" s="19"/>
    </row>
    <row r="98">
      <c r="A98" s="19"/>
      <c r="B98" s="19"/>
      <c r="C98" s="19"/>
      <c r="D98" s="19"/>
      <c r="E98" s="19"/>
      <c r="F98" s="24"/>
      <c r="G98" s="24"/>
      <c r="H98" s="19"/>
      <c r="I98" s="19"/>
      <c r="J98" s="19"/>
    </row>
    <row r="99">
      <c r="A99" s="19"/>
      <c r="B99" s="19"/>
      <c r="C99" s="19"/>
      <c r="D99" s="19"/>
      <c r="E99" s="19"/>
      <c r="F99" s="24"/>
      <c r="G99" s="24"/>
      <c r="H99" s="19"/>
      <c r="I99" s="19"/>
      <c r="J99" s="19"/>
    </row>
    <row r="100">
      <c r="A100" s="19"/>
      <c r="B100" s="19"/>
      <c r="C100" s="19"/>
      <c r="D100" s="19"/>
      <c r="E100" s="19"/>
      <c r="F100" s="24"/>
      <c r="G100" s="24"/>
      <c r="H100" s="19"/>
      <c r="I100" s="19"/>
      <c r="J100" s="19"/>
    </row>
  </sheetData>
  <mergeCells count="2">
    <mergeCell ref="A1:J1"/>
    <mergeCell ref="A2:J2"/>
  </mergeCells>
  <pageMargins left="0.7" right="0.7" top="0.75" bottom="0.75" header="0.3" footer="0.3"/>
  <tableParts count="1">
    <tablePart r:id="Rc8dbb45cbc3e4e25"/>
  </tableParts>
</worksheet>
</file>

<file path=xl/worksheets/sheet5.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FormatPr defaultRowHeight="15"/>
  <cols>
    <col customWidth="true" max="2" min="1" width="12"/>
    <col customWidth="true" max="3" min="3" width="10"/>
    <col customWidth="true" max="4" min="4" width="28"/>
    <col customWidth="true" max="6" min="5" width="10"/>
    <col customWidth="true" max="7" min="7" width="22"/>
    <col customWidth="true" max="9" min="8" width="12"/>
    <col customWidth="true" max="11" min="10" width="13"/>
    <col customWidth="true" max="12" min="12" width="36"/>
  </cols>
  <sheetData>
    <row r="1" ht="30" customHeight="true">
      <c r="A1" s="4" t="s">
        <v>122</v>
      </c>
    </row>
    <row r="2" ht="28" customHeight="true">
      <c r="A2" s="8" t="s">
        <v>123</v>
      </c>
    </row>
    <row r="3"/>
    <row r="4">
      <c r="A4" s="18" t="s">
        <v>124</v>
      </c>
      <c r="B4" s="18" t="s">
        <v>21</v>
      </c>
      <c r="C4" s="18" t="s">
        <v>125</v>
      </c>
      <c r="D4" s="18" t="s">
        <v>126</v>
      </c>
      <c r="E4" s="18" t="s">
        <v>127</v>
      </c>
      <c r="F4" s="18" t="s">
        <v>128</v>
      </c>
      <c r="G4" s="18" t="s">
        <v>129</v>
      </c>
      <c r="H4" s="18" t="s">
        <v>66</v>
      </c>
      <c r="I4" s="18" t="s">
        <v>64</v>
      </c>
      <c r="J4" s="18" t="s">
        <v>130</v>
      </c>
      <c r="K4" s="18" t="s">
        <v>131</v>
      </c>
      <c r="L4" s="18" t="s">
        <v>132</v>
      </c>
    </row>
    <row r="5">
      <c r="A5" s="19" t="str">
        <v>R-001</v>
      </c>
      <c r="B5" s="19" t="str">
        <v>P-001</v>
      </c>
      <c r="C5" s="19" t="s">
        <v>133</v>
      </c>
      <c r="D5" s="19" t="s">
        <v>134</v>
      </c>
      <c r="E5" s="19" t="str">
        <v>高</v>
      </c>
      <c r="F5" s="19" t="str">
        <v>中</v>
      </c>
      <c r="G5" s="19" t="s">
        <v>135</v>
      </c>
      <c r="H5" s="19" t="s">
        <v>136</v>
      </c>
      <c r="I5" s="19" t="s">
        <v>35</v>
      </c>
      <c r="J5" s="24" t="n">
        <v>46124</v>
      </c>
      <c r="K5" s="24" t="n">
        <v>46145</v>
      </c>
      <c r="L5" s="19" t="s">
        <v>137</v>
      </c>
    </row>
    <row r="6">
      <c r="A6" s="19" t="str">
        <v>R-002</v>
      </c>
      <c r="B6" s="19" t="str">
        <v>P-002</v>
      </c>
      <c r="C6" s="19" t="s">
        <v>138</v>
      </c>
      <c r="D6" s="19" t="s">
        <v>139</v>
      </c>
      <c r="E6" s="19" t="str">
        <v>高</v>
      </c>
      <c r="F6" s="19" t="str">
        <v>高</v>
      </c>
      <c r="G6" s="19" t="s">
        <v>140</v>
      </c>
      <c r="H6" s="19" t="s">
        <v>136</v>
      </c>
      <c r="I6" s="19" t="s">
        <v>41</v>
      </c>
      <c r="J6" s="24" t="n">
        <v>46140</v>
      </c>
      <c r="K6" s="24" t="n">
        <v>46150</v>
      </c>
      <c r="L6" s="19" t="s">
        <v>141</v>
      </c>
    </row>
    <row r="7">
      <c r="A7" s="19" t="str">
        <v>R-003</v>
      </c>
      <c r="B7" s="19" t="str">
        <v>P-003</v>
      </c>
      <c r="C7" s="19" t="s">
        <v>133</v>
      </c>
      <c r="D7" s="19" t="s">
        <v>142</v>
      </c>
      <c r="E7" s="19" t="str">
        <v>中</v>
      </c>
      <c r="F7" s="19" t="str">
        <v>中</v>
      </c>
      <c r="G7" s="19" t="s">
        <v>143</v>
      </c>
      <c r="H7" s="19" t="s">
        <v>144</v>
      </c>
      <c r="I7" s="19" t="s">
        <v>46</v>
      </c>
      <c r="J7" s="24" t="n">
        <v>46127</v>
      </c>
      <c r="K7" s="24" t="n">
        <v>46144</v>
      </c>
      <c r="L7" s="19" t="s">
        <v>145</v>
      </c>
    </row>
    <row r="8">
      <c r="A8" s="19" t="str">
        <v>R-004</v>
      </c>
      <c r="B8" s="19" t="str">
        <v>P-004</v>
      </c>
      <c r="C8" s="19" t="s">
        <v>146</v>
      </c>
      <c r="D8" s="19" t="s">
        <v>147</v>
      </c>
      <c r="E8" s="19" t="str">
        <v>高</v>
      </c>
      <c r="F8" s="19" t="str">
        <v>高</v>
      </c>
      <c r="G8" s="19" t="s">
        <v>148</v>
      </c>
      <c r="H8" s="19" t="s">
        <v>149</v>
      </c>
      <c r="I8" s="19" t="s">
        <v>51</v>
      </c>
      <c r="J8" s="24" t="n">
        <v>46132</v>
      </c>
      <c r="K8" s="24" t="n">
        <v>46143</v>
      </c>
      <c r="L8" s="19" t="s">
        <v>150</v>
      </c>
    </row>
    <row r="9">
      <c r="A9" s="19" t="str">
        <v>R-005</v>
      </c>
      <c r="B9" s="19" t="str">
        <v>P-005</v>
      </c>
      <c r="C9" s="19" t="s">
        <v>133</v>
      </c>
      <c r="D9" s="19" t="s">
        <v>151</v>
      </c>
      <c r="E9" s="19" t="str">
        <v>中</v>
      </c>
      <c r="F9" s="19" t="str">
        <v>低</v>
      </c>
      <c r="G9" s="19" t="s">
        <v>152</v>
      </c>
      <c r="H9" s="19" t="s">
        <v>85</v>
      </c>
      <c r="I9" s="19" t="s">
        <v>56</v>
      </c>
      <c r="J9" s="24" t="n">
        <v>46133</v>
      </c>
      <c r="K9" s="24" t="n">
        <v>46162</v>
      </c>
      <c r="L9" s="19" t="s">
        <v>153</v>
      </c>
    </row>
    <row r="10">
      <c r="A10" s="19"/>
      <c r="B10" s="19"/>
      <c r="C10" s="19"/>
      <c r="D10" s="19"/>
      <c r="E10" s="19"/>
      <c r="F10" s="19"/>
      <c r="G10" s="19"/>
      <c r="H10" s="19"/>
      <c r="I10" s="19"/>
      <c r="J10" s="24"/>
      <c r="K10" s="24"/>
      <c r="L10" s="19"/>
    </row>
    <row r="11">
      <c r="A11" s="19"/>
      <c r="B11" s="19"/>
      <c r="C11" s="19"/>
      <c r="D11" s="19"/>
      <c r="E11" s="19"/>
      <c r="F11" s="19"/>
      <c r="G11" s="19"/>
      <c r="H11" s="19"/>
      <c r="I11" s="19"/>
      <c r="J11" s="24"/>
      <c r="K11" s="24"/>
      <c r="L11" s="19"/>
    </row>
    <row r="12">
      <c r="A12" s="19"/>
      <c r="B12" s="19"/>
      <c r="C12" s="19"/>
      <c r="D12" s="19"/>
      <c r="E12" s="19"/>
      <c r="F12" s="19"/>
      <c r="G12" s="19"/>
      <c r="H12" s="19"/>
      <c r="I12" s="19"/>
      <c r="J12" s="24"/>
      <c r="K12" s="24"/>
      <c r="L12" s="19"/>
    </row>
    <row r="13">
      <c r="A13" s="19"/>
      <c r="B13" s="19"/>
      <c r="C13" s="19"/>
      <c r="D13" s="19"/>
      <c r="E13" s="19"/>
      <c r="F13" s="19"/>
      <c r="G13" s="19"/>
      <c r="H13" s="19"/>
      <c r="I13" s="19"/>
      <c r="J13" s="24"/>
      <c r="K13" s="24"/>
      <c r="L13" s="19"/>
    </row>
    <row r="14">
      <c r="A14" s="19"/>
      <c r="B14" s="19"/>
      <c r="C14" s="19"/>
      <c r="D14" s="19"/>
      <c r="E14" s="19"/>
      <c r="F14" s="19"/>
      <c r="G14" s="19"/>
      <c r="H14" s="19"/>
      <c r="I14" s="19"/>
      <c r="J14" s="24"/>
      <c r="K14" s="24"/>
      <c r="L14" s="19"/>
    </row>
    <row r="15">
      <c r="A15" s="19"/>
      <c r="B15" s="19"/>
      <c r="C15" s="19"/>
      <c r="D15" s="19"/>
      <c r="E15" s="19"/>
      <c r="F15" s="19"/>
      <c r="G15" s="19"/>
      <c r="H15" s="19"/>
      <c r="I15" s="19"/>
      <c r="J15" s="24"/>
      <c r="K15" s="24"/>
      <c r="L15" s="19"/>
    </row>
    <row r="16">
      <c r="A16" s="19"/>
      <c r="B16" s="19"/>
      <c r="C16" s="19"/>
      <c r="D16" s="19"/>
      <c r="E16" s="19"/>
      <c r="F16" s="19"/>
      <c r="G16" s="19"/>
      <c r="H16" s="19"/>
      <c r="I16" s="19"/>
      <c r="J16" s="24"/>
      <c r="K16" s="24"/>
      <c r="L16" s="19"/>
    </row>
    <row r="17">
      <c r="A17" s="19"/>
      <c r="B17" s="19"/>
      <c r="C17" s="19"/>
      <c r="D17" s="19"/>
      <c r="E17" s="19"/>
      <c r="F17" s="19"/>
      <c r="G17" s="19"/>
      <c r="H17" s="19"/>
      <c r="I17" s="19"/>
      <c r="J17" s="24"/>
      <c r="K17" s="24"/>
      <c r="L17" s="19"/>
    </row>
    <row r="18">
      <c r="A18" s="19"/>
      <c r="B18" s="19"/>
      <c r="C18" s="19"/>
      <c r="D18" s="19"/>
      <c r="E18" s="19"/>
      <c r="F18" s="19"/>
      <c r="G18" s="19"/>
      <c r="H18" s="19"/>
      <c r="I18" s="19"/>
      <c r="J18" s="24"/>
      <c r="K18" s="24"/>
      <c r="L18" s="19"/>
    </row>
    <row r="19">
      <c r="A19" s="19"/>
      <c r="B19" s="19"/>
      <c r="C19" s="19"/>
      <c r="D19" s="19"/>
      <c r="E19" s="19"/>
      <c r="F19" s="19"/>
      <c r="G19" s="19"/>
      <c r="H19" s="19"/>
      <c r="I19" s="19"/>
      <c r="J19" s="24"/>
      <c r="K19" s="24"/>
      <c r="L19" s="19"/>
    </row>
    <row r="20">
      <c r="A20" s="19"/>
      <c r="B20" s="19"/>
      <c r="C20" s="19"/>
      <c r="D20" s="19"/>
      <c r="E20" s="19"/>
      <c r="F20" s="19"/>
      <c r="G20" s="19"/>
      <c r="H20" s="19"/>
      <c r="I20" s="19"/>
      <c r="J20" s="24"/>
      <c r="K20" s="24"/>
      <c r="L20" s="19"/>
    </row>
    <row r="21">
      <c r="A21" s="19"/>
      <c r="B21" s="19"/>
      <c r="C21" s="19"/>
      <c r="D21" s="19"/>
      <c r="E21" s="19"/>
      <c r="F21" s="19"/>
      <c r="G21" s="19"/>
      <c r="H21" s="19"/>
      <c r="I21" s="19"/>
      <c r="J21" s="24"/>
      <c r="K21" s="24"/>
      <c r="L21" s="19"/>
    </row>
    <row r="22">
      <c r="A22" s="19"/>
      <c r="B22" s="19"/>
      <c r="C22" s="19"/>
      <c r="D22" s="19"/>
      <c r="E22" s="19"/>
      <c r="F22" s="19"/>
      <c r="G22" s="19"/>
      <c r="H22" s="19"/>
      <c r="I22" s="19"/>
      <c r="J22" s="24"/>
      <c r="K22" s="24"/>
      <c r="L22" s="19"/>
    </row>
    <row r="23">
      <c r="A23" s="19"/>
      <c r="B23" s="19"/>
      <c r="C23" s="19"/>
      <c r="D23" s="19"/>
      <c r="E23" s="19"/>
      <c r="F23" s="19"/>
      <c r="G23" s="19"/>
      <c r="H23" s="19"/>
      <c r="I23" s="19"/>
      <c r="J23" s="24"/>
      <c r="K23" s="24"/>
      <c r="L23" s="19"/>
    </row>
    <row r="24">
      <c r="A24" s="19"/>
      <c r="B24" s="19"/>
      <c r="C24" s="19"/>
      <c r="D24" s="19"/>
      <c r="E24" s="19"/>
      <c r="F24" s="19"/>
      <c r="G24" s="19"/>
      <c r="H24" s="19"/>
      <c r="I24" s="19"/>
      <c r="J24" s="24"/>
      <c r="K24" s="24"/>
      <c r="L24" s="19"/>
    </row>
    <row r="25">
      <c r="A25" s="19"/>
      <c r="B25" s="19"/>
      <c r="C25" s="19"/>
      <c r="D25" s="19"/>
      <c r="E25" s="19"/>
      <c r="F25" s="19"/>
      <c r="G25" s="19"/>
      <c r="H25" s="19"/>
      <c r="I25" s="19"/>
      <c r="J25" s="24"/>
      <c r="K25" s="24"/>
      <c r="L25" s="19"/>
    </row>
    <row r="26">
      <c r="A26" s="19"/>
      <c r="B26" s="19"/>
      <c r="C26" s="19"/>
      <c r="D26" s="19"/>
      <c r="E26" s="19"/>
      <c r="F26" s="19"/>
      <c r="G26" s="19"/>
      <c r="H26" s="19"/>
      <c r="I26" s="19"/>
      <c r="J26" s="24"/>
      <c r="K26" s="24"/>
      <c r="L26" s="19"/>
    </row>
    <row r="27">
      <c r="A27" s="19"/>
      <c r="B27" s="19"/>
      <c r="C27" s="19"/>
      <c r="D27" s="19"/>
      <c r="E27" s="19"/>
      <c r="F27" s="19"/>
      <c r="G27" s="19"/>
      <c r="H27" s="19"/>
      <c r="I27" s="19"/>
      <c r="J27" s="24"/>
      <c r="K27" s="24"/>
      <c r="L27" s="19"/>
    </row>
    <row r="28">
      <c r="A28" s="19"/>
      <c r="B28" s="19"/>
      <c r="C28" s="19"/>
      <c r="D28" s="19"/>
      <c r="E28" s="19"/>
      <c r="F28" s="19"/>
      <c r="G28" s="19"/>
      <c r="H28" s="19"/>
      <c r="I28" s="19"/>
      <c r="J28" s="24"/>
      <c r="K28" s="24"/>
      <c r="L28" s="19"/>
    </row>
    <row r="29">
      <c r="A29" s="19"/>
      <c r="B29" s="19"/>
      <c r="C29" s="19"/>
      <c r="D29" s="19"/>
      <c r="E29" s="19"/>
      <c r="F29" s="19"/>
      <c r="G29" s="19"/>
      <c r="H29" s="19"/>
      <c r="I29" s="19"/>
      <c r="J29" s="24"/>
      <c r="K29" s="24"/>
      <c r="L29" s="19"/>
    </row>
    <row r="30">
      <c r="A30" s="19"/>
      <c r="B30" s="19"/>
      <c r="C30" s="19"/>
      <c r="D30" s="19"/>
      <c r="E30" s="19"/>
      <c r="F30" s="19"/>
      <c r="G30" s="19"/>
      <c r="H30" s="19"/>
      <c r="I30" s="19"/>
      <c r="J30" s="24"/>
      <c r="K30" s="24"/>
      <c r="L30" s="19"/>
    </row>
    <row r="31">
      <c r="A31" s="19"/>
      <c r="B31" s="19"/>
      <c r="C31" s="19"/>
      <c r="D31" s="19"/>
      <c r="E31" s="19"/>
      <c r="F31" s="19"/>
      <c r="G31" s="19"/>
      <c r="H31" s="19"/>
      <c r="I31" s="19"/>
      <c r="J31" s="24"/>
      <c r="K31" s="24"/>
      <c r="L31" s="19"/>
    </row>
    <row r="32">
      <c r="A32" s="19"/>
      <c r="B32" s="19"/>
      <c r="C32" s="19"/>
      <c r="D32" s="19"/>
      <c r="E32" s="19"/>
      <c r="F32" s="19"/>
      <c r="G32" s="19"/>
      <c r="H32" s="19"/>
      <c r="I32" s="19"/>
      <c r="J32" s="24"/>
      <c r="K32" s="24"/>
      <c r="L32" s="19"/>
    </row>
    <row r="33">
      <c r="A33" s="19"/>
      <c r="B33" s="19"/>
      <c r="C33" s="19"/>
      <c r="D33" s="19"/>
      <c r="E33" s="19"/>
      <c r="F33" s="19"/>
      <c r="G33" s="19"/>
      <c r="H33" s="19"/>
      <c r="I33" s="19"/>
      <c r="J33" s="24"/>
      <c r="K33" s="24"/>
      <c r="L33" s="19"/>
    </row>
    <row r="34">
      <c r="A34" s="19"/>
      <c r="B34" s="19"/>
      <c r="C34" s="19"/>
      <c r="D34" s="19"/>
      <c r="E34" s="19"/>
      <c r="F34" s="19"/>
      <c r="G34" s="19"/>
      <c r="H34" s="19"/>
      <c r="I34" s="19"/>
      <c r="J34" s="24"/>
      <c r="K34" s="24"/>
      <c r="L34" s="19"/>
    </row>
    <row r="35">
      <c r="A35" s="19"/>
      <c r="B35" s="19"/>
      <c r="C35" s="19"/>
      <c r="D35" s="19"/>
      <c r="E35" s="19"/>
      <c r="F35" s="19"/>
      <c r="G35" s="19"/>
      <c r="H35" s="19"/>
      <c r="I35" s="19"/>
      <c r="J35" s="24"/>
      <c r="K35" s="24"/>
      <c r="L35" s="19"/>
    </row>
    <row r="36">
      <c r="A36" s="19"/>
      <c r="B36" s="19"/>
      <c r="C36" s="19"/>
      <c r="D36" s="19"/>
      <c r="E36" s="19"/>
      <c r="F36" s="19"/>
      <c r="G36" s="19"/>
      <c r="H36" s="19"/>
      <c r="I36" s="19"/>
      <c r="J36" s="24"/>
      <c r="K36" s="24"/>
      <c r="L36" s="19"/>
    </row>
    <row r="37">
      <c r="A37" s="19"/>
      <c r="B37" s="19"/>
      <c r="C37" s="19"/>
      <c r="D37" s="19"/>
      <c r="E37" s="19"/>
      <c r="F37" s="19"/>
      <c r="G37" s="19"/>
      <c r="H37" s="19"/>
      <c r="I37" s="19"/>
      <c r="J37" s="24"/>
      <c r="K37" s="24"/>
      <c r="L37" s="19"/>
    </row>
    <row r="38">
      <c r="A38" s="19"/>
      <c r="B38" s="19"/>
      <c r="C38" s="19"/>
      <c r="D38" s="19"/>
      <c r="E38" s="19"/>
      <c r="F38" s="19"/>
      <c r="G38" s="19"/>
      <c r="H38" s="19"/>
      <c r="I38" s="19"/>
      <c r="J38" s="24"/>
      <c r="K38" s="24"/>
      <c r="L38" s="19"/>
    </row>
    <row r="39">
      <c r="A39" s="19"/>
      <c r="B39" s="19"/>
      <c r="C39" s="19"/>
      <c r="D39" s="19"/>
      <c r="E39" s="19"/>
      <c r="F39" s="19"/>
      <c r="G39" s="19"/>
      <c r="H39" s="19"/>
      <c r="I39" s="19"/>
      <c r="J39" s="24"/>
      <c r="K39" s="24"/>
      <c r="L39" s="19"/>
    </row>
    <row r="40">
      <c r="A40" s="19"/>
      <c r="B40" s="19"/>
      <c r="C40" s="19"/>
      <c r="D40" s="19"/>
      <c r="E40" s="19"/>
      <c r="F40" s="19"/>
      <c r="G40" s="19"/>
      <c r="H40" s="19"/>
      <c r="I40" s="19"/>
      <c r="J40" s="24"/>
      <c r="K40" s="24"/>
      <c r="L40" s="19"/>
    </row>
    <row r="41">
      <c r="A41" s="19"/>
      <c r="B41" s="19"/>
      <c r="C41" s="19"/>
      <c r="D41" s="19"/>
      <c r="E41" s="19"/>
      <c r="F41" s="19"/>
      <c r="G41" s="19"/>
      <c r="H41" s="19"/>
      <c r="I41" s="19"/>
      <c r="J41" s="24"/>
      <c r="K41" s="24"/>
      <c r="L41" s="19"/>
    </row>
    <row r="42">
      <c r="A42" s="19"/>
      <c r="B42" s="19"/>
      <c r="C42" s="19"/>
      <c r="D42" s="19"/>
      <c r="E42" s="19"/>
      <c r="F42" s="19"/>
      <c r="G42" s="19"/>
      <c r="H42" s="19"/>
      <c r="I42" s="19"/>
      <c r="J42" s="24"/>
      <c r="K42" s="24"/>
      <c r="L42" s="19"/>
    </row>
    <row r="43">
      <c r="A43" s="19"/>
      <c r="B43" s="19"/>
      <c r="C43" s="19"/>
      <c r="D43" s="19"/>
      <c r="E43" s="19"/>
      <c r="F43" s="19"/>
      <c r="G43" s="19"/>
      <c r="H43" s="19"/>
      <c r="I43" s="19"/>
      <c r="J43" s="24"/>
      <c r="K43" s="24"/>
      <c r="L43" s="19"/>
    </row>
    <row r="44">
      <c r="A44" s="19"/>
      <c r="B44" s="19"/>
      <c r="C44" s="19"/>
      <c r="D44" s="19"/>
      <c r="E44" s="19"/>
      <c r="F44" s="19"/>
      <c r="G44" s="19"/>
      <c r="H44" s="19"/>
      <c r="I44" s="19"/>
      <c r="J44" s="24"/>
      <c r="K44" s="24"/>
      <c r="L44" s="19"/>
    </row>
    <row r="45">
      <c r="A45" s="19"/>
      <c r="B45" s="19"/>
      <c r="C45" s="19"/>
      <c r="D45" s="19"/>
      <c r="E45" s="19"/>
      <c r="F45" s="19"/>
      <c r="G45" s="19"/>
      <c r="H45" s="19"/>
      <c r="I45" s="19"/>
      <c r="J45" s="24"/>
      <c r="K45" s="24"/>
      <c r="L45" s="19"/>
    </row>
    <row r="46">
      <c r="A46" s="19"/>
      <c r="B46" s="19"/>
      <c r="C46" s="19"/>
      <c r="D46" s="19"/>
      <c r="E46" s="19"/>
      <c r="F46" s="19"/>
      <c r="G46" s="19"/>
      <c r="H46" s="19"/>
      <c r="I46" s="19"/>
      <c r="J46" s="24"/>
      <c r="K46" s="24"/>
      <c r="L46" s="19"/>
    </row>
    <row r="47">
      <c r="A47" s="19"/>
      <c r="B47" s="19"/>
      <c r="C47" s="19"/>
      <c r="D47" s="19"/>
      <c r="E47" s="19"/>
      <c r="F47" s="19"/>
      <c r="G47" s="19"/>
      <c r="H47" s="19"/>
      <c r="I47" s="19"/>
      <c r="J47" s="24"/>
      <c r="K47" s="24"/>
      <c r="L47" s="19"/>
    </row>
    <row r="48">
      <c r="A48" s="19"/>
      <c r="B48" s="19"/>
      <c r="C48" s="19"/>
      <c r="D48" s="19"/>
      <c r="E48" s="19"/>
      <c r="F48" s="19"/>
      <c r="G48" s="19"/>
      <c r="H48" s="19"/>
      <c r="I48" s="19"/>
      <c r="J48" s="24"/>
      <c r="K48" s="24"/>
      <c r="L48" s="19"/>
    </row>
    <row r="49">
      <c r="A49" s="19"/>
      <c r="B49" s="19"/>
      <c r="C49" s="19"/>
      <c r="D49" s="19"/>
      <c r="E49" s="19"/>
      <c r="F49" s="19"/>
      <c r="G49" s="19"/>
      <c r="H49" s="19"/>
      <c r="I49" s="19"/>
      <c r="J49" s="24"/>
      <c r="K49" s="24"/>
      <c r="L49" s="19"/>
    </row>
    <row r="50">
      <c r="A50" s="19"/>
      <c r="B50" s="19"/>
      <c r="C50" s="19"/>
      <c r="D50" s="19"/>
      <c r="E50" s="19"/>
      <c r="F50" s="19"/>
      <c r="G50" s="19"/>
      <c r="H50" s="19"/>
      <c r="I50" s="19"/>
      <c r="J50" s="24"/>
      <c r="K50" s="24"/>
      <c r="L50" s="19"/>
    </row>
    <row r="51">
      <c r="A51" s="19"/>
      <c r="B51" s="19"/>
      <c r="C51" s="19"/>
      <c r="D51" s="19"/>
      <c r="E51" s="19"/>
      <c r="F51" s="19"/>
      <c r="G51" s="19"/>
      <c r="H51" s="19"/>
      <c r="I51" s="19"/>
      <c r="J51" s="24"/>
      <c r="K51" s="24"/>
      <c r="L51" s="19"/>
    </row>
    <row r="52">
      <c r="A52" s="19"/>
      <c r="B52" s="19"/>
      <c r="C52" s="19"/>
      <c r="D52" s="19"/>
      <c r="E52" s="19"/>
      <c r="F52" s="19"/>
      <c r="G52" s="19"/>
      <c r="H52" s="19"/>
      <c r="I52" s="19"/>
      <c r="J52" s="24"/>
      <c r="K52" s="24"/>
      <c r="L52" s="19"/>
    </row>
    <row r="53">
      <c r="A53" s="19"/>
      <c r="B53" s="19"/>
      <c r="C53" s="19"/>
      <c r="D53" s="19"/>
      <c r="E53" s="19"/>
      <c r="F53" s="19"/>
      <c r="G53" s="19"/>
      <c r="H53" s="19"/>
      <c r="I53" s="19"/>
      <c r="J53" s="24"/>
      <c r="K53" s="24"/>
      <c r="L53" s="19"/>
    </row>
    <row r="54">
      <c r="A54" s="19"/>
      <c r="B54" s="19"/>
      <c r="C54" s="19"/>
      <c r="D54" s="19"/>
      <c r="E54" s="19"/>
      <c r="F54" s="19"/>
      <c r="G54" s="19"/>
      <c r="H54" s="19"/>
      <c r="I54" s="19"/>
      <c r="J54" s="24"/>
      <c r="K54" s="24"/>
      <c r="L54" s="19"/>
    </row>
    <row r="55">
      <c r="A55" s="19"/>
      <c r="B55" s="19"/>
      <c r="C55" s="19"/>
      <c r="D55" s="19"/>
      <c r="E55" s="19"/>
      <c r="F55" s="19"/>
      <c r="G55" s="19"/>
      <c r="H55" s="19"/>
      <c r="I55" s="19"/>
      <c r="J55" s="24"/>
      <c r="K55" s="24"/>
      <c r="L55" s="19"/>
    </row>
    <row r="56">
      <c r="A56" s="19"/>
      <c r="B56" s="19"/>
      <c r="C56" s="19"/>
      <c r="D56" s="19"/>
      <c r="E56" s="19"/>
      <c r="F56" s="19"/>
      <c r="G56" s="19"/>
      <c r="H56" s="19"/>
      <c r="I56" s="19"/>
      <c r="J56" s="24"/>
      <c r="K56" s="24"/>
      <c r="L56" s="19"/>
    </row>
    <row r="57">
      <c r="A57" s="19"/>
      <c r="B57" s="19"/>
      <c r="C57" s="19"/>
      <c r="D57" s="19"/>
      <c r="E57" s="19"/>
      <c r="F57" s="19"/>
      <c r="G57" s="19"/>
      <c r="H57" s="19"/>
      <c r="I57" s="19"/>
      <c r="J57" s="24"/>
      <c r="K57" s="24"/>
      <c r="L57" s="19"/>
    </row>
    <row r="58">
      <c r="A58" s="19"/>
      <c r="B58" s="19"/>
      <c r="C58" s="19"/>
      <c r="D58" s="19"/>
      <c r="E58" s="19"/>
      <c r="F58" s="19"/>
      <c r="G58" s="19"/>
      <c r="H58" s="19"/>
      <c r="I58" s="19"/>
      <c r="J58" s="24"/>
      <c r="K58" s="24"/>
      <c r="L58" s="19"/>
    </row>
    <row r="59">
      <c r="A59" s="19"/>
      <c r="B59" s="19"/>
      <c r="C59" s="19"/>
      <c r="D59" s="19"/>
      <c r="E59" s="19"/>
      <c r="F59" s="19"/>
      <c r="G59" s="19"/>
      <c r="H59" s="19"/>
      <c r="I59" s="19"/>
      <c r="J59" s="24"/>
      <c r="K59" s="24"/>
      <c r="L59" s="19"/>
    </row>
    <row r="60">
      <c r="A60" s="19"/>
      <c r="B60" s="19"/>
      <c r="C60" s="19"/>
      <c r="D60" s="19"/>
      <c r="E60" s="19"/>
      <c r="F60" s="19"/>
      <c r="G60" s="19"/>
      <c r="H60" s="19"/>
      <c r="I60" s="19"/>
      <c r="J60" s="24"/>
      <c r="K60" s="24"/>
      <c r="L60" s="19"/>
    </row>
    <row r="61">
      <c r="A61" s="19"/>
      <c r="B61" s="19"/>
      <c r="C61" s="19"/>
      <c r="D61" s="19"/>
      <c r="E61" s="19"/>
      <c r="F61" s="19"/>
      <c r="G61" s="19"/>
      <c r="H61" s="19"/>
      <c r="I61" s="19"/>
      <c r="J61" s="24"/>
      <c r="K61" s="24"/>
      <c r="L61" s="19"/>
    </row>
    <row r="62">
      <c r="A62" s="19"/>
      <c r="B62" s="19"/>
      <c r="C62" s="19"/>
      <c r="D62" s="19"/>
      <c r="E62" s="19"/>
      <c r="F62" s="19"/>
      <c r="G62" s="19"/>
      <c r="H62" s="19"/>
      <c r="I62" s="19"/>
      <c r="J62" s="24"/>
      <c r="K62" s="24"/>
      <c r="L62" s="19"/>
    </row>
    <row r="63">
      <c r="A63" s="19"/>
      <c r="B63" s="19"/>
      <c r="C63" s="19"/>
      <c r="D63" s="19"/>
      <c r="E63" s="19"/>
      <c r="F63" s="19"/>
      <c r="G63" s="19"/>
      <c r="H63" s="19"/>
      <c r="I63" s="19"/>
      <c r="J63" s="24"/>
      <c r="K63" s="24"/>
      <c r="L63" s="19"/>
    </row>
    <row r="64">
      <c r="A64" s="19"/>
      <c r="B64" s="19"/>
      <c r="C64" s="19"/>
      <c r="D64" s="19"/>
      <c r="E64" s="19"/>
      <c r="F64" s="19"/>
      <c r="G64" s="19"/>
      <c r="H64" s="19"/>
      <c r="I64" s="19"/>
      <c r="J64" s="24"/>
      <c r="K64" s="24"/>
      <c r="L64" s="19"/>
    </row>
    <row r="65">
      <c r="A65" s="19"/>
      <c r="B65" s="19"/>
      <c r="C65" s="19"/>
      <c r="D65" s="19"/>
      <c r="E65" s="19"/>
      <c r="F65" s="19"/>
      <c r="G65" s="19"/>
      <c r="H65" s="19"/>
      <c r="I65" s="19"/>
      <c r="J65" s="24"/>
      <c r="K65" s="24"/>
      <c r="L65" s="19"/>
    </row>
    <row r="66">
      <c r="A66" s="19"/>
      <c r="B66" s="19"/>
      <c r="C66" s="19"/>
      <c r="D66" s="19"/>
      <c r="E66" s="19"/>
      <c r="F66" s="19"/>
      <c r="G66" s="19"/>
      <c r="H66" s="19"/>
      <c r="I66" s="19"/>
      <c r="J66" s="24"/>
      <c r="K66" s="24"/>
      <c r="L66" s="19"/>
    </row>
    <row r="67">
      <c r="A67" s="19"/>
      <c r="B67" s="19"/>
      <c r="C67" s="19"/>
      <c r="D67" s="19"/>
      <c r="E67" s="19"/>
      <c r="F67" s="19"/>
      <c r="G67" s="19"/>
      <c r="H67" s="19"/>
      <c r="I67" s="19"/>
      <c r="J67" s="24"/>
      <c r="K67" s="24"/>
      <c r="L67" s="19"/>
    </row>
    <row r="68">
      <c r="A68" s="19"/>
      <c r="B68" s="19"/>
      <c r="C68" s="19"/>
      <c r="D68" s="19"/>
      <c r="E68" s="19"/>
      <c r="F68" s="19"/>
      <c r="G68" s="19"/>
      <c r="H68" s="19"/>
      <c r="I68" s="19"/>
      <c r="J68" s="24"/>
      <c r="K68" s="24"/>
      <c r="L68" s="19"/>
    </row>
    <row r="69">
      <c r="A69" s="19"/>
      <c r="B69" s="19"/>
      <c r="C69" s="19"/>
      <c r="D69" s="19"/>
      <c r="E69" s="19"/>
      <c r="F69" s="19"/>
      <c r="G69" s="19"/>
      <c r="H69" s="19"/>
      <c r="I69" s="19"/>
      <c r="J69" s="24"/>
      <c r="K69" s="24"/>
      <c r="L69" s="19"/>
    </row>
    <row r="70">
      <c r="A70" s="19"/>
      <c r="B70" s="19"/>
      <c r="C70" s="19"/>
      <c r="D70" s="19"/>
      <c r="E70" s="19"/>
      <c r="F70" s="19"/>
      <c r="G70" s="19"/>
      <c r="H70" s="19"/>
      <c r="I70" s="19"/>
      <c r="J70" s="24"/>
      <c r="K70" s="24"/>
      <c r="L70" s="19"/>
    </row>
    <row r="71">
      <c r="A71" s="19"/>
      <c r="B71" s="19"/>
      <c r="C71" s="19"/>
      <c r="D71" s="19"/>
      <c r="E71" s="19"/>
      <c r="F71" s="19"/>
      <c r="G71" s="19"/>
      <c r="H71" s="19"/>
      <c r="I71" s="19"/>
      <c r="J71" s="24"/>
      <c r="K71" s="24"/>
      <c r="L71" s="19"/>
    </row>
    <row r="72">
      <c r="A72" s="19"/>
      <c r="B72" s="19"/>
      <c r="C72" s="19"/>
      <c r="D72" s="19"/>
      <c r="E72" s="19"/>
      <c r="F72" s="19"/>
      <c r="G72" s="19"/>
      <c r="H72" s="19"/>
      <c r="I72" s="19"/>
      <c r="J72" s="24"/>
      <c r="K72" s="24"/>
      <c r="L72" s="19"/>
    </row>
    <row r="73">
      <c r="A73" s="19"/>
      <c r="B73" s="19"/>
      <c r="C73" s="19"/>
      <c r="D73" s="19"/>
      <c r="E73" s="19"/>
      <c r="F73" s="19"/>
      <c r="G73" s="19"/>
      <c r="H73" s="19"/>
      <c r="I73" s="19"/>
      <c r="J73" s="24"/>
      <c r="K73" s="24"/>
      <c r="L73" s="19"/>
    </row>
    <row r="74">
      <c r="A74" s="19"/>
      <c r="B74" s="19"/>
      <c r="C74" s="19"/>
      <c r="D74" s="19"/>
      <c r="E74" s="19"/>
      <c r="F74" s="19"/>
      <c r="G74" s="19"/>
      <c r="H74" s="19"/>
      <c r="I74" s="19"/>
      <c r="J74" s="24"/>
      <c r="K74" s="24"/>
      <c r="L74" s="19"/>
    </row>
    <row r="75">
      <c r="A75" s="19"/>
      <c r="B75" s="19"/>
      <c r="C75" s="19"/>
      <c r="D75" s="19"/>
      <c r="E75" s="19"/>
      <c r="F75" s="19"/>
      <c r="G75" s="19"/>
      <c r="H75" s="19"/>
      <c r="I75" s="19"/>
      <c r="J75" s="24"/>
      <c r="K75" s="24"/>
      <c r="L75" s="19"/>
    </row>
    <row r="76">
      <c r="A76" s="19"/>
      <c r="B76" s="19"/>
      <c r="C76" s="19"/>
      <c r="D76" s="19"/>
      <c r="E76" s="19"/>
      <c r="F76" s="19"/>
      <c r="G76" s="19"/>
      <c r="H76" s="19"/>
      <c r="I76" s="19"/>
      <c r="J76" s="24"/>
      <c r="K76" s="24"/>
      <c r="L76" s="19"/>
    </row>
    <row r="77">
      <c r="A77" s="19"/>
      <c r="B77" s="19"/>
      <c r="C77" s="19"/>
      <c r="D77" s="19"/>
      <c r="E77" s="19"/>
      <c r="F77" s="19"/>
      <c r="G77" s="19"/>
      <c r="H77" s="19"/>
      <c r="I77" s="19"/>
      <c r="J77" s="24"/>
      <c r="K77" s="24"/>
      <c r="L77" s="19"/>
    </row>
    <row r="78">
      <c r="A78" s="19"/>
      <c r="B78" s="19"/>
      <c r="C78" s="19"/>
      <c r="D78" s="19"/>
      <c r="E78" s="19"/>
      <c r="F78" s="19"/>
      <c r="G78" s="19"/>
      <c r="H78" s="19"/>
      <c r="I78" s="19"/>
      <c r="J78" s="24"/>
      <c r="K78" s="24"/>
      <c r="L78" s="19"/>
    </row>
    <row r="79">
      <c r="A79" s="19"/>
      <c r="B79" s="19"/>
      <c r="C79" s="19"/>
      <c r="D79" s="19"/>
      <c r="E79" s="19"/>
      <c r="F79" s="19"/>
      <c r="G79" s="19"/>
      <c r="H79" s="19"/>
      <c r="I79" s="19"/>
      <c r="J79" s="24"/>
      <c r="K79" s="24"/>
      <c r="L79" s="19"/>
    </row>
    <row r="80">
      <c r="A80" s="19"/>
      <c r="B80" s="19"/>
      <c r="C80" s="19"/>
      <c r="D80" s="19"/>
      <c r="E80" s="19"/>
      <c r="F80" s="19"/>
      <c r="G80" s="19"/>
      <c r="H80" s="19"/>
      <c r="I80" s="19"/>
      <c r="J80" s="24"/>
      <c r="K80" s="24"/>
      <c r="L80" s="19"/>
    </row>
    <row r="81">
      <c r="A81" s="19"/>
      <c r="B81" s="19"/>
      <c r="C81" s="19"/>
      <c r="D81" s="19"/>
      <c r="E81" s="19"/>
      <c r="F81" s="19"/>
      <c r="G81" s="19"/>
      <c r="H81" s="19"/>
      <c r="I81" s="19"/>
      <c r="J81" s="24"/>
      <c r="K81" s="24"/>
      <c r="L81" s="19"/>
    </row>
    <row r="82">
      <c r="A82" s="19"/>
      <c r="B82" s="19"/>
      <c r="C82" s="19"/>
      <c r="D82" s="19"/>
      <c r="E82" s="19"/>
      <c r="F82" s="19"/>
      <c r="G82" s="19"/>
      <c r="H82" s="19"/>
      <c r="I82" s="19"/>
      <c r="J82" s="24"/>
      <c r="K82" s="24"/>
      <c r="L82" s="19"/>
    </row>
    <row r="83">
      <c r="A83" s="19"/>
      <c r="B83" s="19"/>
      <c r="C83" s="19"/>
      <c r="D83" s="19"/>
      <c r="E83" s="19"/>
      <c r="F83" s="19"/>
      <c r="G83" s="19"/>
      <c r="H83" s="19"/>
      <c r="I83" s="19"/>
      <c r="J83" s="24"/>
      <c r="K83" s="24"/>
      <c r="L83" s="19"/>
    </row>
    <row r="84">
      <c r="A84" s="19"/>
      <c r="B84" s="19"/>
      <c r="C84" s="19"/>
      <c r="D84" s="19"/>
      <c r="E84" s="19"/>
      <c r="F84" s="19"/>
      <c r="G84" s="19"/>
      <c r="H84" s="19"/>
      <c r="I84" s="19"/>
      <c r="J84" s="24"/>
      <c r="K84" s="24"/>
      <c r="L84" s="19"/>
    </row>
    <row r="85">
      <c r="A85" s="19"/>
      <c r="B85" s="19"/>
      <c r="C85" s="19"/>
      <c r="D85" s="19"/>
      <c r="E85" s="19"/>
      <c r="F85" s="19"/>
      <c r="G85" s="19"/>
      <c r="H85" s="19"/>
      <c r="I85" s="19"/>
      <c r="J85" s="24"/>
      <c r="K85" s="24"/>
      <c r="L85" s="19"/>
    </row>
    <row r="86">
      <c r="A86" s="19"/>
      <c r="B86" s="19"/>
      <c r="C86" s="19"/>
      <c r="D86" s="19"/>
      <c r="E86" s="19"/>
      <c r="F86" s="19"/>
      <c r="G86" s="19"/>
      <c r="H86" s="19"/>
      <c r="I86" s="19"/>
      <c r="J86" s="24"/>
      <c r="K86" s="24"/>
      <c r="L86" s="19"/>
    </row>
    <row r="87">
      <c r="A87" s="19"/>
      <c r="B87" s="19"/>
      <c r="C87" s="19"/>
      <c r="D87" s="19"/>
      <c r="E87" s="19"/>
      <c r="F87" s="19"/>
      <c r="G87" s="19"/>
      <c r="H87" s="19"/>
      <c r="I87" s="19"/>
      <c r="J87" s="24"/>
      <c r="K87" s="24"/>
      <c r="L87" s="19"/>
    </row>
    <row r="88">
      <c r="A88" s="19"/>
      <c r="B88" s="19"/>
      <c r="C88" s="19"/>
      <c r="D88" s="19"/>
      <c r="E88" s="19"/>
      <c r="F88" s="19"/>
      <c r="G88" s="19"/>
      <c r="H88" s="19"/>
      <c r="I88" s="19"/>
      <c r="J88" s="24"/>
      <c r="K88" s="24"/>
      <c r="L88" s="19"/>
    </row>
    <row r="89">
      <c r="A89" s="19"/>
      <c r="B89" s="19"/>
      <c r="C89" s="19"/>
      <c r="D89" s="19"/>
      <c r="E89" s="19"/>
      <c r="F89" s="19"/>
      <c r="G89" s="19"/>
      <c r="H89" s="19"/>
      <c r="I89" s="19"/>
      <c r="J89" s="24"/>
      <c r="K89" s="24"/>
      <c r="L89" s="19"/>
    </row>
    <row r="90">
      <c r="A90" s="19"/>
      <c r="B90" s="19"/>
      <c r="C90" s="19"/>
      <c r="D90" s="19"/>
      <c r="E90" s="19"/>
      <c r="F90" s="19"/>
      <c r="G90" s="19"/>
      <c r="H90" s="19"/>
      <c r="I90" s="19"/>
      <c r="J90" s="24"/>
      <c r="K90" s="24"/>
      <c r="L90" s="19"/>
    </row>
    <row r="91">
      <c r="A91" s="19"/>
      <c r="B91" s="19"/>
      <c r="C91" s="19"/>
      <c r="D91" s="19"/>
      <c r="E91" s="19"/>
      <c r="F91" s="19"/>
      <c r="G91" s="19"/>
      <c r="H91" s="19"/>
      <c r="I91" s="19"/>
      <c r="J91" s="24"/>
      <c r="K91" s="24"/>
      <c r="L91" s="19"/>
    </row>
    <row r="92">
      <c r="A92" s="19"/>
      <c r="B92" s="19"/>
      <c r="C92" s="19"/>
      <c r="D92" s="19"/>
      <c r="E92" s="19"/>
      <c r="F92" s="19"/>
      <c r="G92" s="19"/>
      <c r="H92" s="19"/>
      <c r="I92" s="19"/>
      <c r="J92" s="24"/>
      <c r="K92" s="24"/>
      <c r="L92" s="19"/>
    </row>
    <row r="93">
      <c r="A93" s="19"/>
      <c r="B93" s="19"/>
      <c r="C93" s="19"/>
      <c r="D93" s="19"/>
      <c r="E93" s="19"/>
      <c r="F93" s="19"/>
      <c r="G93" s="19"/>
      <c r="H93" s="19"/>
      <c r="I93" s="19"/>
      <c r="J93" s="24"/>
      <c r="K93" s="24"/>
      <c r="L93" s="19"/>
    </row>
    <row r="94">
      <c r="A94" s="19"/>
      <c r="B94" s="19"/>
      <c r="C94" s="19"/>
      <c r="D94" s="19"/>
      <c r="E94" s="19"/>
      <c r="F94" s="19"/>
      <c r="G94" s="19"/>
      <c r="H94" s="19"/>
      <c r="I94" s="19"/>
      <c r="J94" s="24"/>
      <c r="K94" s="24"/>
      <c r="L94" s="19"/>
    </row>
    <row r="95">
      <c r="A95" s="19"/>
      <c r="B95" s="19"/>
      <c r="C95" s="19"/>
      <c r="D95" s="19"/>
      <c r="E95" s="19"/>
      <c r="F95" s="19"/>
      <c r="G95" s="19"/>
      <c r="H95" s="19"/>
      <c r="I95" s="19"/>
      <c r="J95" s="24"/>
      <c r="K95" s="24"/>
      <c r="L95" s="19"/>
    </row>
    <row r="96">
      <c r="A96" s="19"/>
      <c r="B96" s="19"/>
      <c r="C96" s="19"/>
      <c r="D96" s="19"/>
      <c r="E96" s="19"/>
      <c r="F96" s="19"/>
      <c r="G96" s="19"/>
      <c r="H96" s="19"/>
      <c r="I96" s="19"/>
      <c r="J96" s="24"/>
      <c r="K96" s="24"/>
      <c r="L96" s="19"/>
    </row>
    <row r="97">
      <c r="A97" s="19"/>
      <c r="B97" s="19"/>
      <c r="C97" s="19"/>
      <c r="D97" s="19"/>
      <c r="E97" s="19"/>
      <c r="F97" s="19"/>
      <c r="G97" s="19"/>
      <c r="H97" s="19"/>
      <c r="I97" s="19"/>
      <c r="J97" s="24"/>
      <c r="K97" s="24"/>
      <c r="L97" s="19"/>
    </row>
    <row r="98">
      <c r="A98" s="19"/>
      <c r="B98" s="19"/>
      <c r="C98" s="19"/>
      <c r="D98" s="19"/>
      <c r="E98" s="19"/>
      <c r="F98" s="19"/>
      <c r="G98" s="19"/>
      <c r="H98" s="19"/>
      <c r="I98" s="19"/>
      <c r="J98" s="24"/>
      <c r="K98" s="24"/>
      <c r="L98" s="19"/>
    </row>
    <row r="99">
      <c r="A99" s="19"/>
      <c r="B99" s="19"/>
      <c r="C99" s="19"/>
      <c r="D99" s="19"/>
      <c r="E99" s="19"/>
      <c r="F99" s="19"/>
      <c r="G99" s="19"/>
      <c r="H99" s="19"/>
      <c r="I99" s="19"/>
      <c r="J99" s="24"/>
      <c r="K99" s="24"/>
      <c r="L99" s="19"/>
    </row>
    <row r="100">
      <c r="A100" s="19"/>
      <c r="B100" s="19"/>
      <c r="C100" s="19"/>
      <c r="D100" s="19"/>
      <c r="E100" s="19"/>
      <c r="F100" s="19"/>
      <c r="G100" s="19"/>
      <c r="H100" s="19"/>
      <c r="I100" s="19"/>
      <c r="J100" s="24"/>
      <c r="K100" s="24"/>
      <c r="L100" s="19"/>
    </row>
  </sheetData>
  <mergeCells count="2">
    <mergeCell ref="A1:L1"/>
    <mergeCell ref="A2:L2"/>
  </mergeCells>
  <conditionalFormatting sqref="E5:E100">
    <cfRule type="containsText" dxfId="3" priority="1" operator="containsText" text="高"/>
  </conditionalFormatting>
  <pageMargins left="0.7" right="0.7" top="0.75" bottom="0.75" header="0.3" footer="0.3"/>
  <tableParts count="1">
    <tablePart r:id="R138372933d08400e"/>
  </tableParts>
</worksheet>
</file>

<file path=xl/worksheets/sheet6.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FormatPr defaultRowHeight="15"/>
  <cols>
    <col customWidth="true" max="2" min="1" width="12"/>
    <col customWidth="true" max="4" min="3" width="13"/>
    <col customWidth="true" max="7" min="5" width="32"/>
    <col customWidth="true" max="9" min="8" width="12"/>
    <col customWidth="true" max="10" min="10" width="34"/>
  </cols>
  <sheetData>
    <row r="1" ht="30" customHeight="true">
      <c r="A1" s="4" t="s">
        <v>154</v>
      </c>
      <c r="E1" s="40"/>
      <c r="F1" s="40"/>
      <c r="G1" s="40"/>
      <c r="H1" s="40"/>
      <c r="I1" s="40"/>
      <c r="J1" s="40"/>
    </row>
    <row r="2" ht="28" customHeight="true">
      <c r="A2" s="8" t="s">
        <v>155</v>
      </c>
    </row>
    <row r="3"/>
    <row r="4">
      <c r="A4" s="18" t="s">
        <v>156</v>
      </c>
      <c r="B4" s="18" t="s">
        <v>21</v>
      </c>
      <c r="C4" s="18" t="s">
        <v>157</v>
      </c>
      <c r="D4" s="18" t="s">
        <v>158</v>
      </c>
      <c r="E4" s="18" t="s">
        <v>159</v>
      </c>
      <c r="F4" s="18" t="s">
        <v>160</v>
      </c>
      <c r="G4" s="18" t="s">
        <v>161</v>
      </c>
      <c r="H4" s="18" t="s">
        <v>162</v>
      </c>
      <c r="I4" s="18" t="s">
        <v>163</v>
      </c>
      <c r="J4" s="18" t="s">
        <v>164</v>
      </c>
    </row>
    <row r="5">
      <c r="A5" s="19" t="str">
        <v>W-001</v>
      </c>
      <c r="B5" s="19" t="str">
        <v>P-001</v>
      </c>
      <c r="C5" s="24" t="n">
        <v>46132</v>
      </c>
      <c r="D5" s="24" t="n">
        <v>46138</v>
      </c>
      <c r="E5" s="19" t="s">
        <v>165</v>
      </c>
      <c r="F5" s="19" t="s">
        <v>166</v>
      </c>
      <c r="G5" s="19" t="s">
        <v>167</v>
      </c>
      <c r="H5" s="19" t="s">
        <v>168</v>
      </c>
      <c r="I5" s="19" t="s">
        <v>35</v>
      </c>
      <c r="J5" s="19" t="s">
        <v>169</v>
      </c>
    </row>
    <row r="6">
      <c r="A6" s="19" t="str">
        <v>W-002</v>
      </c>
      <c r="B6" s="19" t="str">
        <v>P-002</v>
      </c>
      <c r="C6" s="24" t="n">
        <v>46132</v>
      </c>
      <c r="D6" s="24" t="n">
        <v>46138</v>
      </c>
      <c r="E6" s="19" t="s">
        <v>170</v>
      </c>
      <c r="F6" s="19" t="s">
        <v>171</v>
      </c>
      <c r="G6" s="19" t="s">
        <v>172</v>
      </c>
      <c r="H6" s="19" t="s">
        <v>173</v>
      </c>
      <c r="I6" s="19" t="s">
        <v>41</v>
      </c>
      <c r="J6" s="19" t="s">
        <v>174</v>
      </c>
    </row>
    <row r="7">
      <c r="A7" s="19" t="str">
        <v>W-003</v>
      </c>
      <c r="B7" s="19" t="str">
        <v>P-003</v>
      </c>
      <c r="C7" s="24" t="n">
        <v>46132</v>
      </c>
      <c r="D7" s="24" t="n">
        <v>46138</v>
      </c>
      <c r="E7" s="19" t="s">
        <v>175</v>
      </c>
      <c r="F7" s="19" t="s">
        <v>176</v>
      </c>
      <c r="G7" s="19" t="s">
        <v>177</v>
      </c>
      <c r="H7" s="19" t="s">
        <v>168</v>
      </c>
      <c r="I7" s="19" t="s">
        <v>46</v>
      </c>
      <c r="J7" s="19" t="s">
        <v>178</v>
      </c>
    </row>
    <row r="8">
      <c r="A8" s="19" t="str">
        <v>W-004</v>
      </c>
      <c r="B8" s="19" t="str">
        <v>P-004</v>
      </c>
      <c r="C8" s="24" t="n">
        <v>46132</v>
      </c>
      <c r="D8" s="24" t="n">
        <v>46138</v>
      </c>
      <c r="E8" s="19" t="s">
        <v>179</v>
      </c>
      <c r="F8" s="19" t="s">
        <v>180</v>
      </c>
      <c r="G8" s="19" t="s">
        <v>181</v>
      </c>
      <c r="H8" s="19" t="s">
        <v>173</v>
      </c>
      <c r="I8" s="19" t="s">
        <v>51</v>
      </c>
      <c r="J8" s="19" t="s">
        <v>182</v>
      </c>
    </row>
    <row r="9">
      <c r="A9" s="19"/>
      <c r="B9" s="19"/>
      <c r="C9" s="24"/>
      <c r="D9" s="24"/>
      <c r="E9" s="19"/>
      <c r="F9" s="19"/>
      <c r="G9" s="19"/>
      <c r="H9" s="19"/>
      <c r="I9" s="19"/>
      <c r="J9" s="19"/>
    </row>
    <row r="10">
      <c r="A10" s="19"/>
      <c r="B10" s="19"/>
      <c r="C10" s="24"/>
      <c r="D10" s="24"/>
      <c r="E10" s="19"/>
      <c r="F10" s="19"/>
      <c r="G10" s="19"/>
      <c r="H10" s="19"/>
      <c r="I10" s="19"/>
      <c r="J10" s="19"/>
    </row>
    <row r="11">
      <c r="A11" s="19"/>
      <c r="B11" s="19"/>
      <c r="C11" s="24"/>
      <c r="D11" s="24"/>
      <c r="E11" s="19"/>
      <c r="F11" s="19"/>
      <c r="G11" s="19"/>
      <c r="H11" s="19"/>
      <c r="I11" s="19"/>
      <c r="J11" s="19"/>
    </row>
    <row r="12">
      <c r="A12" s="19"/>
      <c r="B12" s="19"/>
      <c r="C12" s="24"/>
      <c r="D12" s="24"/>
      <c r="E12" s="19"/>
      <c r="F12" s="19"/>
      <c r="G12" s="19"/>
      <c r="H12" s="19"/>
      <c r="I12" s="19"/>
      <c r="J12" s="19"/>
    </row>
    <row r="13">
      <c r="A13" s="19"/>
      <c r="B13" s="19"/>
      <c r="C13" s="24"/>
      <c r="D13" s="24"/>
      <c r="E13" s="19"/>
      <c r="F13" s="19"/>
      <c r="G13" s="19"/>
      <c r="H13" s="19"/>
      <c r="I13" s="19"/>
      <c r="J13" s="19"/>
    </row>
    <row r="14">
      <c r="A14" s="19"/>
      <c r="B14" s="19"/>
      <c r="C14" s="24"/>
      <c r="D14" s="24"/>
      <c r="E14" s="19"/>
      <c r="F14" s="19"/>
      <c r="G14" s="19"/>
      <c r="H14" s="19"/>
      <c r="I14" s="19"/>
      <c r="J14" s="19"/>
    </row>
    <row r="15">
      <c r="A15" s="19"/>
      <c r="B15" s="19"/>
      <c r="C15" s="24"/>
      <c r="D15" s="24"/>
      <c r="E15" s="19"/>
      <c r="F15" s="19"/>
      <c r="G15" s="19"/>
      <c r="H15" s="19"/>
      <c r="I15" s="19"/>
      <c r="J15" s="19"/>
    </row>
    <row r="16">
      <c r="A16" s="19"/>
      <c r="B16" s="19"/>
      <c r="C16" s="24"/>
      <c r="D16" s="24"/>
      <c r="E16" s="19"/>
      <c r="F16" s="19"/>
      <c r="G16" s="19"/>
      <c r="H16" s="19"/>
      <c r="I16" s="19"/>
      <c r="J16" s="19"/>
    </row>
    <row r="17">
      <c r="A17" s="19"/>
      <c r="B17" s="19"/>
      <c r="C17" s="24"/>
      <c r="D17" s="24"/>
      <c r="E17" s="19"/>
      <c r="F17" s="19"/>
      <c r="G17" s="19"/>
      <c r="H17" s="19"/>
      <c r="I17" s="19"/>
      <c r="J17" s="19"/>
    </row>
    <row r="18">
      <c r="A18" s="19"/>
      <c r="B18" s="19"/>
      <c r="C18" s="24"/>
      <c r="D18" s="24"/>
      <c r="E18" s="19"/>
      <c r="F18" s="19"/>
      <c r="G18" s="19"/>
      <c r="H18" s="19"/>
      <c r="I18" s="19"/>
      <c r="J18" s="19"/>
    </row>
    <row r="19">
      <c r="A19" s="19"/>
      <c r="B19" s="19"/>
      <c r="C19" s="24"/>
      <c r="D19" s="24"/>
      <c r="E19" s="19"/>
      <c r="F19" s="19"/>
      <c r="G19" s="19"/>
      <c r="H19" s="19"/>
      <c r="I19" s="19"/>
      <c r="J19" s="19"/>
    </row>
    <row r="20">
      <c r="A20" s="19"/>
      <c r="B20" s="19"/>
      <c r="C20" s="24"/>
      <c r="D20" s="24"/>
      <c r="E20" s="19"/>
      <c r="F20" s="19"/>
      <c r="G20" s="19"/>
      <c r="H20" s="19"/>
      <c r="I20" s="19"/>
      <c r="J20" s="19"/>
    </row>
    <row r="21">
      <c r="A21" s="19"/>
      <c r="B21" s="19"/>
      <c r="C21" s="24"/>
      <c r="D21" s="24"/>
      <c r="E21" s="19"/>
      <c r="F21" s="19"/>
      <c r="G21" s="19"/>
      <c r="H21" s="19"/>
      <c r="I21" s="19"/>
      <c r="J21" s="19"/>
    </row>
    <row r="22">
      <c r="A22" s="19"/>
      <c r="B22" s="19"/>
      <c r="C22" s="24"/>
      <c r="D22" s="24"/>
      <c r="E22" s="19"/>
      <c r="F22" s="19"/>
      <c r="G22" s="19"/>
      <c r="H22" s="19"/>
      <c r="I22" s="19"/>
      <c r="J22" s="19"/>
    </row>
    <row r="23">
      <c r="A23" s="19"/>
      <c r="B23" s="19"/>
      <c r="C23" s="24"/>
      <c r="D23" s="24"/>
      <c r="E23" s="19"/>
      <c r="F23" s="19"/>
      <c r="G23" s="19"/>
      <c r="H23" s="19"/>
      <c r="I23" s="19"/>
      <c r="J23" s="19"/>
    </row>
    <row r="24">
      <c r="A24" s="19"/>
      <c r="B24" s="19"/>
      <c r="C24" s="24"/>
      <c r="D24" s="24"/>
      <c r="E24" s="19"/>
      <c r="F24" s="19"/>
      <c r="G24" s="19"/>
      <c r="H24" s="19"/>
      <c r="I24" s="19"/>
      <c r="J24" s="19"/>
    </row>
    <row r="25">
      <c r="A25" s="19"/>
      <c r="B25" s="19"/>
      <c r="C25" s="24"/>
      <c r="D25" s="24"/>
      <c r="E25" s="19"/>
      <c r="F25" s="19"/>
      <c r="G25" s="19"/>
      <c r="H25" s="19"/>
      <c r="I25" s="19"/>
      <c r="J25" s="19"/>
    </row>
    <row r="26">
      <c r="A26" s="19"/>
      <c r="B26" s="19"/>
      <c r="C26" s="24"/>
      <c r="D26" s="24"/>
      <c r="E26" s="19"/>
      <c r="F26" s="19"/>
      <c r="G26" s="19"/>
      <c r="H26" s="19"/>
      <c r="I26" s="19"/>
      <c r="J26" s="19"/>
    </row>
    <row r="27">
      <c r="A27" s="19"/>
      <c r="B27" s="19"/>
      <c r="C27" s="24"/>
      <c r="D27" s="24"/>
      <c r="E27" s="19"/>
      <c r="F27" s="19"/>
      <c r="G27" s="19"/>
      <c r="H27" s="19"/>
      <c r="I27" s="19"/>
      <c r="J27" s="19"/>
    </row>
    <row r="28">
      <c r="A28" s="19"/>
      <c r="B28" s="19"/>
      <c r="C28" s="24"/>
      <c r="D28" s="24"/>
      <c r="E28" s="19"/>
      <c r="F28" s="19"/>
      <c r="G28" s="19"/>
      <c r="H28" s="19"/>
      <c r="I28" s="19"/>
      <c r="J28" s="19"/>
    </row>
    <row r="29">
      <c r="A29" s="19"/>
      <c r="B29" s="19"/>
      <c r="C29" s="24"/>
      <c r="D29" s="24"/>
      <c r="E29" s="19"/>
      <c r="F29" s="19"/>
      <c r="G29" s="19"/>
      <c r="H29" s="19"/>
      <c r="I29" s="19"/>
      <c r="J29" s="19"/>
    </row>
    <row r="30">
      <c r="A30" s="19"/>
      <c r="B30" s="19"/>
      <c r="C30" s="24"/>
      <c r="D30" s="24"/>
      <c r="E30" s="19"/>
      <c r="F30" s="19"/>
      <c r="G30" s="19"/>
      <c r="H30" s="19"/>
      <c r="I30" s="19"/>
      <c r="J30" s="19"/>
    </row>
    <row r="31">
      <c r="A31" s="19"/>
      <c r="B31" s="19"/>
      <c r="C31" s="24"/>
      <c r="D31" s="24"/>
      <c r="E31" s="19"/>
      <c r="F31" s="19"/>
      <c r="G31" s="19"/>
      <c r="H31" s="19"/>
      <c r="I31" s="19"/>
      <c r="J31" s="19"/>
    </row>
    <row r="32">
      <c r="A32" s="19"/>
      <c r="B32" s="19"/>
      <c r="C32" s="24"/>
      <c r="D32" s="24"/>
      <c r="E32" s="19"/>
      <c r="F32" s="19"/>
      <c r="G32" s="19"/>
      <c r="H32" s="19"/>
      <c r="I32" s="19"/>
      <c r="J32" s="19"/>
    </row>
    <row r="33">
      <c r="A33" s="19"/>
      <c r="B33" s="19"/>
      <c r="C33" s="24"/>
      <c r="D33" s="24"/>
      <c r="E33" s="19"/>
      <c r="F33" s="19"/>
      <c r="G33" s="19"/>
      <c r="H33" s="19"/>
      <c r="I33" s="19"/>
      <c r="J33" s="19"/>
    </row>
    <row r="34">
      <c r="A34" s="19"/>
      <c r="B34" s="19"/>
      <c r="C34" s="24"/>
      <c r="D34" s="24"/>
      <c r="E34" s="19"/>
      <c r="F34" s="19"/>
      <c r="G34" s="19"/>
      <c r="H34" s="19"/>
      <c r="I34" s="19"/>
      <c r="J34" s="19"/>
    </row>
    <row r="35">
      <c r="A35" s="19"/>
      <c r="B35" s="19"/>
      <c r="C35" s="24"/>
      <c r="D35" s="24"/>
      <c r="E35" s="19"/>
      <c r="F35" s="19"/>
      <c r="G35" s="19"/>
      <c r="H35" s="19"/>
      <c r="I35" s="19"/>
      <c r="J35" s="19"/>
    </row>
    <row r="36">
      <c r="A36" s="19"/>
      <c r="B36" s="19"/>
      <c r="C36" s="24"/>
      <c r="D36" s="24"/>
      <c r="E36" s="19"/>
      <c r="F36" s="19"/>
      <c r="G36" s="19"/>
      <c r="H36" s="19"/>
      <c r="I36" s="19"/>
      <c r="J36" s="19"/>
    </row>
    <row r="37">
      <c r="A37" s="19"/>
      <c r="B37" s="19"/>
      <c r="C37" s="24"/>
      <c r="D37" s="24"/>
      <c r="E37" s="19"/>
      <c r="F37" s="19"/>
      <c r="G37" s="19"/>
      <c r="H37" s="19"/>
      <c r="I37" s="19"/>
      <c r="J37" s="19"/>
    </row>
    <row r="38">
      <c r="A38" s="19"/>
      <c r="B38" s="19"/>
      <c r="C38" s="24"/>
      <c r="D38" s="24"/>
      <c r="E38" s="19"/>
      <c r="F38" s="19"/>
      <c r="G38" s="19"/>
      <c r="H38" s="19"/>
      <c r="I38" s="19"/>
      <c r="J38" s="19"/>
    </row>
    <row r="39">
      <c r="A39" s="19"/>
      <c r="B39" s="19"/>
      <c r="C39" s="24"/>
      <c r="D39" s="24"/>
      <c r="E39" s="19"/>
      <c r="F39" s="19"/>
      <c r="G39" s="19"/>
      <c r="H39" s="19"/>
      <c r="I39" s="19"/>
      <c r="J39" s="19"/>
    </row>
    <row r="40">
      <c r="A40" s="19"/>
      <c r="B40" s="19"/>
      <c r="C40" s="24"/>
      <c r="D40" s="24"/>
      <c r="E40" s="19"/>
      <c r="F40" s="19"/>
      <c r="G40" s="19"/>
      <c r="H40" s="19"/>
      <c r="I40" s="19"/>
      <c r="J40" s="19"/>
    </row>
    <row r="41">
      <c r="A41" s="19"/>
      <c r="B41" s="19"/>
      <c r="C41" s="24"/>
      <c r="D41" s="24"/>
      <c r="E41" s="19"/>
      <c r="F41" s="19"/>
      <c r="G41" s="19"/>
      <c r="H41" s="19"/>
      <c r="I41" s="19"/>
      <c r="J41" s="19"/>
    </row>
    <row r="42">
      <c r="A42" s="19"/>
      <c r="B42" s="19"/>
      <c r="C42" s="24"/>
      <c r="D42" s="24"/>
      <c r="E42" s="19"/>
      <c r="F42" s="19"/>
      <c r="G42" s="19"/>
      <c r="H42" s="19"/>
      <c r="I42" s="19"/>
      <c r="J42" s="19"/>
    </row>
    <row r="43">
      <c r="A43" s="19"/>
      <c r="B43" s="19"/>
      <c r="C43" s="24"/>
      <c r="D43" s="24"/>
      <c r="E43" s="19"/>
      <c r="F43" s="19"/>
      <c r="G43" s="19"/>
      <c r="H43" s="19"/>
      <c r="I43" s="19"/>
      <c r="J43" s="19"/>
    </row>
    <row r="44">
      <c r="A44" s="19"/>
      <c r="B44" s="19"/>
      <c r="C44" s="24"/>
      <c r="D44" s="24"/>
      <c r="E44" s="19"/>
      <c r="F44" s="19"/>
      <c r="G44" s="19"/>
      <c r="H44" s="19"/>
      <c r="I44" s="19"/>
      <c r="J44" s="19"/>
    </row>
    <row r="45">
      <c r="A45" s="19"/>
      <c r="B45" s="19"/>
      <c r="C45" s="24"/>
      <c r="D45" s="24"/>
      <c r="E45" s="19"/>
      <c r="F45" s="19"/>
      <c r="G45" s="19"/>
      <c r="H45" s="19"/>
      <c r="I45" s="19"/>
      <c r="J45" s="19"/>
    </row>
    <row r="46">
      <c r="A46" s="19"/>
      <c r="B46" s="19"/>
      <c r="C46" s="24"/>
      <c r="D46" s="24"/>
      <c r="E46" s="19"/>
      <c r="F46" s="19"/>
      <c r="G46" s="19"/>
      <c r="H46" s="19"/>
      <c r="I46" s="19"/>
      <c r="J46" s="19"/>
    </row>
    <row r="47">
      <c r="A47" s="19"/>
      <c r="B47" s="19"/>
      <c r="C47" s="24"/>
      <c r="D47" s="24"/>
      <c r="E47" s="19"/>
      <c r="F47" s="19"/>
      <c r="G47" s="19"/>
      <c r="H47" s="19"/>
      <c r="I47" s="19"/>
      <c r="J47" s="19"/>
    </row>
    <row r="48">
      <c r="A48" s="19"/>
      <c r="B48" s="19"/>
      <c r="C48" s="24"/>
      <c r="D48" s="24"/>
      <c r="E48" s="19"/>
      <c r="F48" s="19"/>
      <c r="G48" s="19"/>
      <c r="H48" s="19"/>
      <c r="I48" s="19"/>
      <c r="J48" s="19"/>
    </row>
    <row r="49">
      <c r="A49" s="19"/>
      <c r="B49" s="19"/>
      <c r="C49" s="24"/>
      <c r="D49" s="24"/>
      <c r="E49" s="19"/>
      <c r="F49" s="19"/>
      <c r="G49" s="19"/>
      <c r="H49" s="19"/>
      <c r="I49" s="19"/>
      <c r="J49" s="19"/>
    </row>
    <row r="50">
      <c r="A50" s="19"/>
      <c r="B50" s="19"/>
      <c r="C50" s="24"/>
      <c r="D50" s="24"/>
      <c r="E50" s="19"/>
      <c r="F50" s="19"/>
      <c r="G50" s="19"/>
      <c r="H50" s="19"/>
      <c r="I50" s="19"/>
      <c r="J50" s="19"/>
    </row>
    <row r="51">
      <c r="A51" s="19"/>
      <c r="B51" s="19"/>
      <c r="C51" s="24"/>
      <c r="D51" s="24"/>
      <c r="E51" s="19"/>
      <c r="F51" s="19"/>
      <c r="G51" s="19"/>
      <c r="H51" s="19"/>
      <c r="I51" s="19"/>
      <c r="J51" s="19"/>
    </row>
    <row r="52">
      <c r="A52" s="19"/>
      <c r="B52" s="19"/>
      <c r="C52" s="24"/>
      <c r="D52" s="24"/>
      <c r="E52" s="19"/>
      <c r="F52" s="19"/>
      <c r="G52" s="19"/>
      <c r="H52" s="19"/>
      <c r="I52" s="19"/>
      <c r="J52" s="19"/>
    </row>
    <row r="53">
      <c r="A53" s="19"/>
      <c r="B53" s="19"/>
      <c r="C53" s="24"/>
      <c r="D53" s="24"/>
      <c r="E53" s="19"/>
      <c r="F53" s="19"/>
      <c r="G53" s="19"/>
      <c r="H53" s="19"/>
      <c r="I53" s="19"/>
      <c r="J53" s="19"/>
    </row>
    <row r="54">
      <c r="A54" s="19"/>
      <c r="B54" s="19"/>
      <c r="C54" s="24"/>
      <c r="D54" s="24"/>
      <c r="E54" s="19"/>
      <c r="F54" s="19"/>
      <c r="G54" s="19"/>
      <c r="H54" s="19"/>
      <c r="I54" s="19"/>
      <c r="J54" s="19"/>
    </row>
    <row r="55">
      <c r="A55" s="19"/>
      <c r="B55" s="19"/>
      <c r="C55" s="24"/>
      <c r="D55" s="24"/>
      <c r="E55" s="19"/>
      <c r="F55" s="19"/>
      <c r="G55" s="19"/>
      <c r="H55" s="19"/>
      <c r="I55" s="19"/>
      <c r="J55" s="19"/>
    </row>
    <row r="56">
      <c r="A56" s="19"/>
      <c r="B56" s="19"/>
      <c r="C56" s="24"/>
      <c r="D56" s="24"/>
      <c r="E56" s="19"/>
      <c r="F56" s="19"/>
      <c r="G56" s="19"/>
      <c r="H56" s="19"/>
      <c r="I56" s="19"/>
      <c r="J56" s="19"/>
    </row>
    <row r="57">
      <c r="A57" s="19"/>
      <c r="B57" s="19"/>
      <c r="C57" s="24"/>
      <c r="D57" s="24"/>
      <c r="E57" s="19"/>
      <c r="F57" s="19"/>
      <c r="G57" s="19"/>
      <c r="H57" s="19"/>
      <c r="I57" s="19"/>
      <c r="J57" s="19"/>
    </row>
    <row r="58">
      <c r="A58" s="19"/>
      <c r="B58" s="19"/>
      <c r="C58" s="24"/>
      <c r="D58" s="24"/>
      <c r="E58" s="19"/>
      <c r="F58" s="19"/>
      <c r="G58" s="19"/>
      <c r="H58" s="19"/>
      <c r="I58" s="19"/>
      <c r="J58" s="19"/>
    </row>
    <row r="59">
      <c r="A59" s="19"/>
      <c r="B59" s="19"/>
      <c r="C59" s="24"/>
      <c r="D59" s="24"/>
      <c r="E59" s="19"/>
      <c r="F59" s="19"/>
      <c r="G59" s="19"/>
      <c r="H59" s="19"/>
      <c r="I59" s="19"/>
      <c r="J59" s="19"/>
    </row>
    <row r="60">
      <c r="A60" s="19"/>
      <c r="B60" s="19"/>
      <c r="C60" s="24"/>
      <c r="D60" s="24"/>
      <c r="E60" s="19"/>
      <c r="F60" s="19"/>
      <c r="G60" s="19"/>
      <c r="H60" s="19"/>
      <c r="I60" s="19"/>
      <c r="J60" s="19"/>
    </row>
    <row r="61">
      <c r="A61" s="19"/>
      <c r="B61" s="19"/>
      <c r="C61" s="24"/>
      <c r="D61" s="24"/>
      <c r="E61" s="19"/>
      <c r="F61" s="19"/>
      <c r="G61" s="19"/>
      <c r="H61" s="19"/>
      <c r="I61" s="19"/>
      <c r="J61" s="19"/>
    </row>
    <row r="62">
      <c r="A62" s="19"/>
      <c r="B62" s="19"/>
      <c r="C62" s="24"/>
      <c r="D62" s="24"/>
      <c r="E62" s="19"/>
      <c r="F62" s="19"/>
      <c r="G62" s="19"/>
      <c r="H62" s="19"/>
      <c r="I62" s="19"/>
      <c r="J62" s="19"/>
    </row>
    <row r="63">
      <c r="A63" s="19"/>
      <c r="B63" s="19"/>
      <c r="C63" s="24"/>
      <c r="D63" s="24"/>
      <c r="E63" s="19"/>
      <c r="F63" s="19"/>
      <c r="G63" s="19"/>
      <c r="H63" s="19"/>
      <c r="I63" s="19"/>
      <c r="J63" s="19"/>
    </row>
    <row r="64">
      <c r="A64" s="19"/>
      <c r="B64" s="19"/>
      <c r="C64" s="24"/>
      <c r="D64" s="24"/>
      <c r="E64" s="19"/>
      <c r="F64" s="19"/>
      <c r="G64" s="19"/>
      <c r="H64" s="19"/>
      <c r="I64" s="19"/>
      <c r="J64" s="19"/>
    </row>
    <row r="65">
      <c r="A65" s="19"/>
      <c r="B65" s="19"/>
      <c r="C65" s="24"/>
      <c r="D65" s="24"/>
      <c r="E65" s="19"/>
      <c r="F65" s="19"/>
      <c r="G65" s="19"/>
      <c r="H65" s="19"/>
      <c r="I65" s="19"/>
      <c r="J65" s="19"/>
    </row>
    <row r="66">
      <c r="A66" s="19"/>
      <c r="B66" s="19"/>
      <c r="C66" s="24"/>
      <c r="D66" s="24"/>
      <c r="E66" s="19"/>
      <c r="F66" s="19"/>
      <c r="G66" s="19"/>
      <c r="H66" s="19"/>
      <c r="I66" s="19"/>
      <c r="J66" s="19"/>
    </row>
    <row r="67">
      <c r="A67" s="19"/>
      <c r="B67" s="19"/>
      <c r="C67" s="24"/>
      <c r="D67" s="24"/>
      <c r="E67" s="19"/>
      <c r="F67" s="19"/>
      <c r="G67" s="19"/>
      <c r="H67" s="19"/>
      <c r="I67" s="19"/>
      <c r="J67" s="19"/>
    </row>
    <row r="68">
      <c r="A68" s="19"/>
      <c r="B68" s="19"/>
      <c r="C68" s="24"/>
      <c r="D68" s="24"/>
      <c r="E68" s="19"/>
      <c r="F68" s="19"/>
      <c r="G68" s="19"/>
      <c r="H68" s="19"/>
      <c r="I68" s="19"/>
      <c r="J68" s="19"/>
    </row>
    <row r="69">
      <c r="A69" s="19"/>
      <c r="B69" s="19"/>
      <c r="C69" s="24"/>
      <c r="D69" s="24"/>
      <c r="E69" s="19"/>
      <c r="F69" s="19"/>
      <c r="G69" s="19"/>
      <c r="H69" s="19"/>
      <c r="I69" s="19"/>
      <c r="J69" s="19"/>
    </row>
    <row r="70">
      <c r="A70" s="19"/>
      <c r="B70" s="19"/>
      <c r="C70" s="24"/>
      <c r="D70" s="24"/>
      <c r="E70" s="19"/>
      <c r="F70" s="19"/>
      <c r="G70" s="19"/>
      <c r="H70" s="19"/>
      <c r="I70" s="19"/>
      <c r="J70" s="19"/>
    </row>
    <row r="71">
      <c r="A71" s="19"/>
      <c r="B71" s="19"/>
      <c r="C71" s="24"/>
      <c r="D71" s="24"/>
      <c r="E71" s="19"/>
      <c r="F71" s="19"/>
      <c r="G71" s="19"/>
      <c r="H71" s="19"/>
      <c r="I71" s="19"/>
      <c r="J71" s="19"/>
    </row>
    <row r="72">
      <c r="A72" s="19"/>
      <c r="B72" s="19"/>
      <c r="C72" s="24"/>
      <c r="D72" s="24"/>
      <c r="E72" s="19"/>
      <c r="F72" s="19"/>
      <c r="G72" s="19"/>
      <c r="H72" s="19"/>
      <c r="I72" s="19"/>
      <c r="J72" s="19"/>
    </row>
    <row r="73">
      <c r="A73" s="19"/>
      <c r="B73" s="19"/>
      <c r="C73" s="24"/>
      <c r="D73" s="24"/>
      <c r="E73" s="19"/>
      <c r="F73" s="19"/>
      <c r="G73" s="19"/>
      <c r="H73" s="19"/>
      <c r="I73" s="19"/>
      <c r="J73" s="19"/>
    </row>
    <row r="74">
      <c r="A74" s="19"/>
      <c r="B74" s="19"/>
      <c r="C74" s="24"/>
      <c r="D74" s="24"/>
      <c r="E74" s="19"/>
      <c r="F74" s="19"/>
      <c r="G74" s="19"/>
      <c r="H74" s="19"/>
      <c r="I74" s="19"/>
      <c r="J74" s="19"/>
    </row>
    <row r="75">
      <c r="A75" s="19"/>
      <c r="B75" s="19"/>
      <c r="C75" s="24"/>
      <c r="D75" s="24"/>
      <c r="E75" s="19"/>
      <c r="F75" s="19"/>
      <c r="G75" s="19"/>
      <c r="H75" s="19"/>
      <c r="I75" s="19"/>
      <c r="J75" s="19"/>
    </row>
    <row r="76">
      <c r="A76" s="19"/>
      <c r="B76" s="19"/>
      <c r="C76" s="24"/>
      <c r="D76" s="24"/>
      <c r="E76" s="19"/>
      <c r="F76" s="19"/>
      <c r="G76" s="19"/>
      <c r="H76" s="19"/>
      <c r="I76" s="19"/>
      <c r="J76" s="19"/>
    </row>
    <row r="77">
      <c r="A77" s="19"/>
      <c r="B77" s="19"/>
      <c r="C77" s="24"/>
      <c r="D77" s="24"/>
      <c r="E77" s="19"/>
      <c r="F77" s="19"/>
      <c r="G77" s="19"/>
      <c r="H77" s="19"/>
      <c r="I77" s="19"/>
      <c r="J77" s="19"/>
    </row>
    <row r="78">
      <c r="A78" s="19"/>
      <c r="B78" s="19"/>
      <c r="C78" s="24"/>
      <c r="D78" s="24"/>
      <c r="E78" s="19"/>
      <c r="F78" s="19"/>
      <c r="G78" s="19"/>
      <c r="H78" s="19"/>
      <c r="I78" s="19"/>
      <c r="J78" s="19"/>
    </row>
    <row r="79">
      <c r="A79" s="19"/>
      <c r="B79" s="19"/>
      <c r="C79" s="24"/>
      <c r="D79" s="24"/>
      <c r="E79" s="19"/>
      <c r="F79" s="19"/>
      <c r="G79" s="19"/>
      <c r="H79" s="19"/>
      <c r="I79" s="19"/>
      <c r="J79" s="19"/>
    </row>
    <row r="80">
      <c r="A80" s="19"/>
      <c r="B80" s="19"/>
      <c r="C80" s="24"/>
      <c r="D80" s="24"/>
      <c r="E80" s="19"/>
      <c r="F80" s="19"/>
      <c r="G80" s="19"/>
      <c r="H80" s="19"/>
      <c r="I80" s="19"/>
      <c r="J80" s="19"/>
    </row>
    <row r="81">
      <c r="A81" s="19"/>
      <c r="B81" s="19"/>
      <c r="C81" s="24"/>
      <c r="D81" s="24"/>
      <c r="E81" s="19"/>
      <c r="F81" s="19"/>
      <c r="G81" s="19"/>
      <c r="H81" s="19"/>
      <c r="I81" s="19"/>
      <c r="J81" s="19"/>
    </row>
    <row r="82">
      <c r="A82" s="19"/>
      <c r="B82" s="19"/>
      <c r="C82" s="24"/>
      <c r="D82" s="24"/>
      <c r="E82" s="19"/>
      <c r="F82" s="19"/>
      <c r="G82" s="19"/>
      <c r="H82" s="19"/>
      <c r="I82" s="19"/>
      <c r="J82" s="19"/>
    </row>
    <row r="83">
      <c r="A83" s="19"/>
      <c r="B83" s="19"/>
      <c r="C83" s="24"/>
      <c r="D83" s="24"/>
      <c r="E83" s="19"/>
      <c r="F83" s="19"/>
      <c r="G83" s="19"/>
      <c r="H83" s="19"/>
      <c r="I83" s="19"/>
      <c r="J83" s="19"/>
    </row>
    <row r="84">
      <c r="A84" s="19"/>
      <c r="B84" s="19"/>
      <c r="C84" s="24"/>
      <c r="D84" s="24"/>
      <c r="E84" s="19"/>
      <c r="F84" s="19"/>
      <c r="G84" s="19"/>
      <c r="H84" s="19"/>
      <c r="I84" s="19"/>
      <c r="J84" s="19"/>
    </row>
    <row r="85">
      <c r="A85" s="19"/>
      <c r="B85" s="19"/>
      <c r="C85" s="24"/>
      <c r="D85" s="24"/>
      <c r="E85" s="19"/>
      <c r="F85" s="19"/>
      <c r="G85" s="19"/>
      <c r="H85" s="19"/>
      <c r="I85" s="19"/>
      <c r="J85" s="19"/>
    </row>
    <row r="86">
      <c r="A86" s="19"/>
      <c r="B86" s="19"/>
      <c r="C86" s="24"/>
      <c r="D86" s="24"/>
      <c r="E86" s="19"/>
      <c r="F86" s="19"/>
      <c r="G86" s="19"/>
      <c r="H86" s="19"/>
      <c r="I86" s="19"/>
      <c r="J86" s="19"/>
    </row>
    <row r="87">
      <c r="A87" s="19"/>
      <c r="B87" s="19"/>
      <c r="C87" s="24"/>
      <c r="D87" s="24"/>
      <c r="E87" s="19"/>
      <c r="F87" s="19"/>
      <c r="G87" s="19"/>
      <c r="H87" s="19"/>
      <c r="I87" s="19"/>
      <c r="J87" s="19"/>
    </row>
    <row r="88">
      <c r="A88" s="19"/>
      <c r="B88" s="19"/>
      <c r="C88" s="24"/>
      <c r="D88" s="24"/>
      <c r="E88" s="19"/>
      <c r="F88" s="19"/>
      <c r="G88" s="19"/>
      <c r="H88" s="19"/>
      <c r="I88" s="19"/>
      <c r="J88" s="19"/>
    </row>
    <row r="89">
      <c r="A89" s="19"/>
      <c r="B89" s="19"/>
      <c r="C89" s="24"/>
      <c r="D89" s="24"/>
      <c r="E89" s="19"/>
      <c r="F89" s="19"/>
      <c r="G89" s="19"/>
      <c r="H89" s="19"/>
      <c r="I89" s="19"/>
      <c r="J89" s="19"/>
    </row>
    <row r="90">
      <c r="A90" s="19"/>
      <c r="B90" s="19"/>
      <c r="C90" s="24"/>
      <c r="D90" s="24"/>
      <c r="E90" s="19"/>
      <c r="F90" s="19"/>
      <c r="G90" s="19"/>
      <c r="H90" s="19"/>
      <c r="I90" s="19"/>
      <c r="J90" s="19"/>
    </row>
    <row r="91">
      <c r="A91" s="19"/>
      <c r="B91" s="19"/>
      <c r="C91" s="24"/>
      <c r="D91" s="24"/>
      <c r="E91" s="19"/>
      <c r="F91" s="19"/>
      <c r="G91" s="19"/>
      <c r="H91" s="19"/>
      <c r="I91" s="19"/>
      <c r="J91" s="19"/>
    </row>
    <row r="92">
      <c r="A92" s="19"/>
      <c r="B92" s="19"/>
      <c r="C92" s="24"/>
      <c r="D92" s="24"/>
      <c r="E92" s="19"/>
      <c r="F92" s="19"/>
      <c r="G92" s="19"/>
      <c r="H92" s="19"/>
      <c r="I92" s="19"/>
      <c r="J92" s="19"/>
    </row>
    <row r="93">
      <c r="A93" s="19"/>
      <c r="B93" s="19"/>
      <c r="C93" s="24"/>
      <c r="D93" s="24"/>
      <c r="E93" s="19"/>
      <c r="F93" s="19"/>
      <c r="G93" s="19"/>
      <c r="H93" s="19"/>
      <c r="I93" s="19"/>
      <c r="J93" s="19"/>
    </row>
    <row r="94">
      <c r="A94" s="19"/>
      <c r="B94" s="19"/>
      <c r="C94" s="24"/>
      <c r="D94" s="24"/>
      <c r="E94" s="19"/>
      <c r="F94" s="19"/>
      <c r="G94" s="19"/>
      <c r="H94" s="19"/>
      <c r="I94" s="19"/>
      <c r="J94" s="19"/>
    </row>
    <row r="95">
      <c r="A95" s="19"/>
      <c r="B95" s="19"/>
      <c r="C95" s="24"/>
      <c r="D95" s="24"/>
      <c r="E95" s="19"/>
      <c r="F95" s="19"/>
      <c r="G95" s="19"/>
      <c r="H95" s="19"/>
      <c r="I95" s="19"/>
      <c r="J95" s="19"/>
    </row>
    <row r="96">
      <c r="A96" s="19"/>
      <c r="B96" s="19"/>
      <c r="C96" s="24"/>
      <c r="D96" s="24"/>
      <c r="E96" s="19"/>
      <c r="F96" s="19"/>
      <c r="G96" s="19"/>
      <c r="H96" s="19"/>
      <c r="I96" s="19"/>
      <c r="J96" s="19"/>
    </row>
    <row r="97">
      <c r="A97" s="19"/>
      <c r="B97" s="19"/>
      <c r="C97" s="24"/>
      <c r="D97" s="24"/>
      <c r="E97" s="19"/>
      <c r="F97" s="19"/>
      <c r="G97" s="19"/>
      <c r="H97" s="19"/>
      <c r="I97" s="19"/>
      <c r="J97" s="19"/>
    </row>
    <row r="98">
      <c r="A98" s="19"/>
      <c r="B98" s="19"/>
      <c r="C98" s="24"/>
      <c r="D98" s="24"/>
      <c r="E98" s="19"/>
      <c r="F98" s="19"/>
      <c r="G98" s="19"/>
      <c r="H98" s="19"/>
      <c r="I98" s="19"/>
      <c r="J98" s="19"/>
    </row>
    <row r="99">
      <c r="A99" s="19"/>
      <c r="B99" s="19"/>
      <c r="C99" s="24"/>
      <c r="D99" s="24"/>
      <c r="E99" s="19"/>
      <c r="F99" s="19"/>
      <c r="G99" s="19"/>
      <c r="H99" s="19"/>
      <c r="I99" s="19"/>
      <c r="J99" s="19"/>
    </row>
    <row r="100">
      <c r="A100" s="19"/>
      <c r="B100" s="19"/>
      <c r="C100" s="24"/>
      <c r="D100" s="24"/>
      <c r="E100" s="19"/>
      <c r="F100" s="19"/>
      <c r="G100" s="19"/>
      <c r="H100" s="19"/>
      <c r="I100" s="19"/>
      <c r="J100" s="19"/>
    </row>
  </sheetData>
  <mergeCells count="2">
    <mergeCell ref="A1:J1"/>
    <mergeCell ref="A2:J2"/>
  </mergeCells>
  <pageMargins left="0.7" right="0.7" top="0.75" bottom="0.75" header="0.3" footer="0.3"/>
  <tableParts count="1">
    <tablePart r:id="Rf897106514374997"/>
  </tableParts>
</worksheet>
</file>

<file path=xl/worksheets/sheet7.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FormatPr defaultRowHeight="15"/>
  <cols>
    <col customWidth="true" max="1" min="1" width="12"/>
    <col customWidth="true" max="2" min="2" width="22"/>
    <col customWidth="true" max="3" min="3" width="12"/>
    <col customWidth="true" max="5" min="4" width="10"/>
    <col customWidth="true" max="6" min="6" width="12"/>
    <col customWidth="true" max="8" min="7" width="10"/>
    <col customWidth="true" max="9" min="9" width="13"/>
    <col customWidth="true" max="10" min="10" width="12"/>
    <col customWidth="true" max="11" min="11" width="14"/>
    <col customWidth="true" max="12" min="12" width="28"/>
    <col customWidth="true" max="13" min="13" width="12"/>
    <col customWidth="true" max="14" min="14" width="13"/>
  </cols>
  <sheetData>
    <row r="1" ht="30" customHeight="true">
      <c r="A1" s="76" t="s">
        <v>183</v>
      </c>
      <c r="B1" s="77"/>
      <c r="C1" s="77"/>
      <c r="D1" s="77"/>
      <c r="E1" s="77"/>
      <c r="F1" s="77"/>
      <c r="G1" s="77"/>
      <c r="H1" s="77"/>
      <c r="I1" s="77"/>
      <c r="J1" s="77"/>
      <c r="K1" s="77"/>
      <c r="L1" s="77"/>
      <c r="M1" s="77"/>
      <c r="N1" s="77"/>
    </row>
    <row r="2" ht="30" customHeight="true">
      <c r="A2" s="56" t="s">
        <v>184</v>
      </c>
      <c r="B2" s="77"/>
      <c r="C2" s="77"/>
      <c r="D2" s="77"/>
      <c r="E2" s="77"/>
      <c r="F2" s="77"/>
      <c r="G2" s="77"/>
      <c r="H2" s="77"/>
      <c r="I2" s="77"/>
      <c r="J2" s="77"/>
      <c r="K2" s="77"/>
      <c r="L2" s="77"/>
      <c r="M2" s="77"/>
      <c r="N2" s="77"/>
    </row>
    <row r="3" ht="22" customHeight="true">
      <c r="A3" s="77"/>
      <c r="B3" s="77"/>
      <c r="C3" s="77"/>
      <c r="D3" s="77"/>
      <c r="E3" s="77"/>
      <c r="F3" s="77"/>
      <c r="G3" s="77"/>
      <c r="H3" s="77"/>
      <c r="I3" s="77"/>
      <c r="J3" s="77"/>
      <c r="K3" s="77"/>
      <c r="L3" s="77"/>
      <c r="M3" s="77"/>
      <c r="N3" s="77"/>
    </row>
    <row r="4" ht="22" customHeight="true">
      <c r="A4" s="57" t="s">
        <v>185</v>
      </c>
      <c r="B4" s="57" t="s">
        <v>186</v>
      </c>
      <c r="C4" s="57" t="s">
        <v>2</v>
      </c>
      <c r="D4" s="77"/>
      <c r="E4" s="57" t="s">
        <v>187</v>
      </c>
      <c r="F4" s="57" t="s">
        <v>188</v>
      </c>
      <c r="G4" s="57" t="s">
        <v>189</v>
      </c>
      <c r="H4" s="77"/>
      <c r="I4" s="57" t="s">
        <v>190</v>
      </c>
      <c r="J4" s="57" t="s">
        <v>188</v>
      </c>
      <c r="K4" s="57" t="s">
        <v>189</v>
      </c>
      <c r="L4" s="57" t="s">
        <v>191</v>
      </c>
      <c r="M4" s="57" t="s">
        <v>21</v>
      </c>
      <c r="N4" s="57" t="s">
        <v>107</v>
      </c>
    </row>
    <row r="5" ht="22" customHeight="true">
      <c r="A5" s="58" t="s">
        <v>192</v>
      </c>
      <c r="B5" s="59" t="n">
        <f>COUNTA('案件設定'!A5:A100)</f>
        <v>5</v>
      </c>
      <c r="C5" s="60" t="s">
        <v>193</v>
      </c>
      <c r="D5" s="77"/>
      <c r="E5" s="60" t="s">
        <v>85</v>
      </c>
      <c r="F5" s="60" t="n">
        <f>COUNTIF('タスク明細'!G5:G100,E5)</f>
        <v>4</v>
      </c>
      <c r="G5" s="78" t="n">
        <f>IFERROR(F5/$B$7,0)</f>
        <v>0.3333333333333333</v>
      </c>
      <c r="H5" s="77"/>
      <c r="I5" s="60" t="str">
        <v>高</v>
      </c>
      <c r="J5" s="60" t="n">
        <f>COUNTIF('タスク明細'!F5:F100,I5)</f>
        <v>7</v>
      </c>
      <c r="K5" s="78" t="n">
        <f>IFERROR(J5/$B$7,0)</f>
        <v>0.5833333333333334</v>
      </c>
      <c r="L5" s="60" t="str">
        <f>IF('節目'!H5&lt;&gt;"完了",'節目'!C5,"")</f>
      </c>
      <c r="M5" s="60" t="str">
        <f>IF(L5&lt;&gt;"",'節目'!B5,"")</f>
      </c>
      <c r="N5" s="79" t="str">
        <f>IF(L5&lt;&gt;"",'節目'!F5,"")</f>
      </c>
    </row>
    <row r="6" ht="22" customHeight="true">
      <c r="A6" s="58" t="s">
        <v>194</v>
      </c>
      <c r="B6" s="59" t="n">
        <f>COUNTIF('案件設定'!J5:J100,"進行中")</f>
        <v>4</v>
      </c>
      <c r="C6" s="60" t="s">
        <v>195</v>
      </c>
      <c r="D6" s="77"/>
      <c r="E6" s="60" t="s">
        <v>36</v>
      </c>
      <c r="F6" s="60" t="n">
        <f>COUNTIF('タスク明細'!G5:G100,E6)</f>
        <v>6</v>
      </c>
      <c r="G6" s="78" t="n">
        <f>IFERROR(F6/$B$7,0)</f>
        <v>0.5</v>
      </c>
      <c r="H6" s="77"/>
      <c r="I6" s="60" t="str">
        <v>中</v>
      </c>
      <c r="J6" s="60" t="n">
        <f>COUNTIF('タスク明細'!F5:F100,I6)</f>
        <v>4</v>
      </c>
      <c r="K6" s="78" t="n">
        <f>IFERROR(J6/$B$7,0)</f>
        <v>0.3333333333333333</v>
      </c>
      <c r="L6" s="60" t="str">
        <f>IF('節目'!H6&lt;&gt;"完了",'節目'!C6,"")</f>
        <v>デザイン案レビュー</v>
      </c>
      <c r="M6" s="60" t="str">
        <f>IF(L6&lt;&gt;"",'節目'!B6,"")</f>
        <v>P-001</v>
      </c>
      <c r="N6" s="79" t="n">
        <f>IF(L6&lt;&gt;"",'節目'!F6,"")</f>
        <v>46147</v>
      </c>
    </row>
    <row r="7" ht="22" customHeight="true">
      <c r="A7" s="58" t="s">
        <v>196</v>
      </c>
      <c r="B7" s="59" t="n">
        <f>COUNTA('タスク明細'!A5:A100)</f>
        <v>12</v>
      </c>
      <c r="C7" s="60" t="s">
        <v>197</v>
      </c>
      <c r="D7" s="77"/>
      <c r="E7" s="60" t="s">
        <v>78</v>
      </c>
      <c r="F7" s="60" t="n">
        <f>COUNTIF('タスク明細'!G5:G100,E7)</f>
        <v>2</v>
      </c>
      <c r="G7" s="78" t="n">
        <f>IFERROR(F7/$B$7,0)</f>
        <v>0.16666666666666666</v>
      </c>
      <c r="H7" s="77"/>
      <c r="I7" s="60" t="str">
        <v>低</v>
      </c>
      <c r="J7" s="60" t="n">
        <f>COUNTIF('タスク明細'!F5:F100,I7)</f>
        <v>1</v>
      </c>
      <c r="K7" s="78" t="n">
        <f>IFERROR(J7/$B$7,0)</f>
        <v>0.08333333333333333</v>
      </c>
      <c r="L7" s="60" t="str">
        <f>IF('節目'!H7&lt;&gt;"完了",'節目'!C7,"")</f>
        <v>内装検収</v>
      </c>
      <c r="M7" s="60" t="str">
        <f>IF(L7&lt;&gt;"",'節目'!B7,"")</f>
        <v>P-002</v>
      </c>
      <c r="N7" s="79" t="n">
        <f>IF(L7&lt;&gt;"",'節目'!F7,"")</f>
        <v>46178</v>
      </c>
    </row>
    <row r="8" ht="22" customHeight="true">
      <c r="A8" s="58" t="s">
        <v>198</v>
      </c>
      <c r="B8" s="64" t="n">
        <f>IFERROR(AVERAGE('タスク明細'!N5:N100),0)</f>
        <v>0.45916666666666667</v>
      </c>
      <c r="C8" s="60" t="s">
        <v>199</v>
      </c>
      <c r="D8" s="77"/>
      <c r="E8" s="60" t="s">
        <v>146</v>
      </c>
      <c r="F8" s="60" t="n">
        <f>COUNTIF('タスク明細'!G5:G100,E8)</f>
        <v>0</v>
      </c>
      <c r="G8" s="78" t="n">
        <f>IFERROR(F8/$B$7,0)</f>
        <v>0</v>
      </c>
      <c r="H8" s="77"/>
      <c r="I8" s="77"/>
      <c r="J8" s="77"/>
      <c r="K8" s="77"/>
      <c r="L8" s="60" t="str">
        <f>IF('節目'!H8&lt;&gt;"完了",'節目'!C8,"")</f>
        <v>改善試行完了</v>
      </c>
      <c r="M8" s="60" t="str">
        <f>IF(L8&lt;&gt;"",'節目'!B8,"")</f>
        <v>P-003</v>
      </c>
      <c r="N8" s="79" t="n">
        <f>IF(L8&lt;&gt;"",'節目'!F8,"")</f>
        <v>46152</v>
      </c>
    </row>
    <row r="9" ht="22" customHeight="true">
      <c r="A9" s="58" t="s">
        <v>200</v>
      </c>
      <c r="B9" s="59" t="n">
        <f>COUNTIF('タスク明細'!O5:O100,"&gt;0")</f>
        <v>2</v>
      </c>
      <c r="C9" s="60" t="s">
        <v>201</v>
      </c>
      <c r="D9" s="77"/>
      <c r="E9" s="60" t="s">
        <v>202</v>
      </c>
      <c r="F9" s="60" t="n">
        <f>COUNTIF('タスク明細'!G5:G100,E9)</f>
        <v>0</v>
      </c>
      <c r="G9" s="78" t="n">
        <f>IFERROR(F9/$B$7,0)</f>
        <v>0</v>
      </c>
      <c r="H9" s="77"/>
      <c r="I9" s="77"/>
      <c r="J9" s="77"/>
      <c r="K9" s="77"/>
      <c r="L9" s="60" t="str">
        <f>IF('節目'!H9&lt;&gt;"完了",'節目'!C9,"")</f>
        <v>計画承認</v>
      </c>
      <c r="M9" s="60" t="str">
        <f>IF(L9&lt;&gt;"",'節目'!B9,"")</f>
        <v>P-004</v>
      </c>
      <c r="N9" s="79" t="n">
        <f>IF(L9&lt;&gt;"",'節目'!F9,"")</f>
        <v>46142</v>
      </c>
    </row>
    <row r="10" ht="22" customHeight="true">
      <c r="A10" s="58" t="s">
        <v>203</v>
      </c>
      <c r="B10" s="59" t="n">
        <f>COUNTIF('タスク明細'!P5:P100,"大幅遅延")</f>
        <v>1</v>
      </c>
      <c r="C10" s="60" t="s">
        <v>204</v>
      </c>
      <c r="D10" s="77"/>
      <c r="E10" s="60" t="s">
        <v>205</v>
      </c>
      <c r="F10" s="60" t="n">
        <f>COUNTIF('タスク明細'!G5:G100,E10)</f>
        <v>0</v>
      </c>
      <c r="G10" s="78" t="n">
        <f>IFERROR(F10/$B$7,0)</f>
        <v>0</v>
      </c>
      <c r="H10" s="77"/>
      <c r="I10" s="77"/>
      <c r="J10" s="77"/>
      <c r="K10" s="77"/>
      <c r="L10" s="60" t="str">
        <f>IF('節目'!H10&lt;&gt;"完了",'節目'!C10,"")</f>
        <v>研修体系公開</v>
      </c>
      <c r="M10" s="60" t="str">
        <f>IF(L10&lt;&gt;"",'節目'!B10,"")</f>
        <v>P-005</v>
      </c>
      <c r="N10" s="79" t="n">
        <f>IF(L10&lt;&gt;"",'節目'!F10,"")</f>
        <v>46157</v>
      </c>
    </row>
    <row r="11" ht="22" customHeight="true">
      <c r="A11" s="58" t="s">
        <v>206</v>
      </c>
      <c r="B11" s="59" t="n">
        <f>COUNTIFS('リスクと課題'!H5:H100,"&lt;&gt;終了",'リスクと課題'!A5:A100,"&lt;&gt;")</f>
        <v>5</v>
      </c>
      <c r="C11" s="60" t="s">
        <v>207</v>
      </c>
      <c r="D11" s="77"/>
      <c r="E11" s="77"/>
      <c r="F11" s="77"/>
      <c r="G11" s="77"/>
      <c r="H11" s="77"/>
      <c r="I11" s="77"/>
      <c r="J11" s="77"/>
      <c r="K11" s="77"/>
      <c r="L11" s="77"/>
      <c r="M11" s="77"/>
      <c r="N11" s="77"/>
    </row>
    <row r="12" ht="22" customHeight="true">
      <c r="A12" s="77"/>
      <c r="B12" s="77"/>
      <c r="C12" s="77"/>
      <c r="D12" s="77"/>
      <c r="E12" s="77"/>
      <c r="F12" s="77"/>
      <c r="G12" s="77"/>
      <c r="H12" s="77"/>
      <c r="I12" s="77"/>
      <c r="J12" s="77"/>
      <c r="K12" s="77"/>
      <c r="L12" s="77"/>
      <c r="M12" s="77"/>
      <c r="N12" s="77"/>
    </row>
    <row r="13" ht="22" customHeight="true">
      <c r="A13" s="77"/>
      <c r="B13" s="77"/>
      <c r="C13" s="77"/>
      <c r="D13" s="77"/>
      <c r="E13" s="77"/>
      <c r="F13" s="77"/>
      <c r="G13" s="77"/>
      <c r="H13" s="77"/>
      <c r="I13" s="77"/>
      <c r="J13" s="77"/>
      <c r="K13" s="77"/>
      <c r="L13" s="57" t="s">
        <v>208</v>
      </c>
      <c r="M13" s="57" t="s">
        <v>21</v>
      </c>
      <c r="N13" s="57" t="s">
        <v>66</v>
      </c>
    </row>
    <row r="14" ht="22" customHeight="true">
      <c r="A14" s="57" t="s">
        <v>21</v>
      </c>
      <c r="B14" s="57" t="s">
        <v>22</v>
      </c>
      <c r="C14" s="57" t="s">
        <v>64</v>
      </c>
      <c r="D14" s="57" t="s">
        <v>209</v>
      </c>
      <c r="E14" s="57" t="s">
        <v>210</v>
      </c>
      <c r="F14" s="57" t="s">
        <v>198</v>
      </c>
      <c r="G14" s="57" t="s">
        <v>200</v>
      </c>
      <c r="H14" s="57" t="s">
        <v>211</v>
      </c>
      <c r="I14" s="57" t="s">
        <v>212</v>
      </c>
      <c r="J14" s="57" t="s">
        <v>213</v>
      </c>
      <c r="K14" s="77"/>
      <c r="L14" s="60" t="str">
        <f>IF('リスクと課題'!E5="高",'リスクと課題'!D5,"")</f>
        <v>原稿と素材の提供遅れ</v>
      </c>
      <c r="M14" s="60" t="str">
        <f>IF(L14&lt;&gt;"",'リスクと課題'!B5,"")</f>
        <v>P-001</v>
      </c>
      <c r="N14" s="60" t="str">
        <f>IF(L14&lt;&gt;"",'リスクと課題'!H5,"")</f>
        <v>対応中</v>
      </c>
    </row>
    <row r="15" ht="22" customHeight="true">
      <c r="A15" s="60" t="str">
        <f>IF('案件設定'!A5="","",'案件設定'!A5)</f>
        <v>P-001</v>
      </c>
      <c r="B15" s="60" t="str">
        <f>IF(A15="","",'案件設定'!B5)</f>
        <v>コーポレートサイト刷新</v>
      </c>
      <c r="C15" s="60" t="str">
        <f>IF(A15="","",'案件設定'!E5)</f>
        <v>佐藤美咲</v>
      </c>
      <c r="D15" s="60" t="n">
        <f>IF(A15="","",COUNTIF('タスク明細'!B:B,A15))</f>
        <v>3</v>
      </c>
      <c r="E15" s="60" t="n">
        <f>IF(A15="","",COUNTIFS('タスク明細'!B:B,A15,'タスク明細'!G:G,"完了"))</f>
        <v>1</v>
      </c>
      <c r="F15" s="78" t="n">
        <f>IFERROR(AVERAGEIF('タスク明細'!B:B,A15,'タスク明細'!N:N),0)</f>
        <v>0.6</v>
      </c>
      <c r="G15" s="60" t="n">
        <f>IF(A15="","",COUNTIFS('タスク明細'!B:B,A15,'タスク明細'!O:O,"&gt;0"))</f>
        <v>1</v>
      </c>
      <c r="H15" s="60" t="n">
        <f>IF(A15="","",COUNTIFS('リスクと課題'!B:B,A15,'リスクと課題'!H:H,"&lt;&gt;終了"))</f>
        <v>1</v>
      </c>
      <c r="I15" s="78" t="n">
        <f>IFERROR(COUNTIFS('節目'!B:B,A15,'節目'!H:H,"完了")/COUNTIF('節目'!B:B,A15),0)</f>
        <v>0.5</v>
      </c>
      <c r="J15" s="60" t="str">
        <f>IF(A15="","",IF(OR(G15&gt;1,H15&gt;1,F15&lt;0.4),"要注意","順調"))</f>
        <v>順調</v>
      </c>
      <c r="K15" s="77"/>
      <c r="L15" s="60" t="str">
        <f>IF('リスクと課題'!E6="高",'リスクと課題'!D6,"")</f>
        <v>内装資材の納品遅れ</v>
      </c>
      <c r="M15" s="60" t="str">
        <f>IF(L15&lt;&gt;"",'リスクと課題'!B6,"")</f>
        <v>P-002</v>
      </c>
      <c r="N15" s="60" t="str">
        <f>IF(L15&lt;&gt;"",'リスクと課題'!H6,"")</f>
        <v>対応中</v>
      </c>
    </row>
    <row r="16" ht="22" customHeight="true">
      <c r="A16" s="60" t="str">
        <f>IF('案件設定'!A6="","",'案件設定'!A6)</f>
        <v>P-002</v>
      </c>
      <c r="B16" s="60" t="str">
        <f>IF(A16="","",'案件設定'!B6)</f>
        <v>新店舗開業準備</v>
      </c>
      <c r="C16" s="60" t="str">
        <f>IF(A16="","",'案件設定'!E6)</f>
        <v>田中健太</v>
      </c>
      <c r="D16" s="60" t="n">
        <f>IF(A16="","",COUNTIF('タスク明細'!B:B,A16))</f>
        <v>3</v>
      </c>
      <c r="E16" s="60" t="n">
        <f>IF(A16="","",COUNTIFS('タスク明細'!B:B,A16,'タスク明細'!G:G,"完了"))</f>
        <v>0</v>
      </c>
      <c r="F16" s="78" t="n">
        <f>IFERROR(AVERAGEIF('タスク明細'!B:B,A16,'タスク明細'!N:N),0)</f>
        <v>0.31</v>
      </c>
      <c r="G16" s="60" t="n">
        <f>IF(A16="","",COUNTIFS('タスク明細'!B:B,A16,'タスク明細'!O:O,"&gt;0"))</f>
        <v>0</v>
      </c>
      <c r="H16" s="60" t="n">
        <f>IF(A16="","",COUNTIFS('リスクと課題'!B:B,A16,'リスクと課題'!H:H,"&lt;&gt;終了"))</f>
        <v>1</v>
      </c>
      <c r="I16" s="78" t="n">
        <f>IFERROR(COUNTIFS('節目'!B:B,A16,'節目'!H:H,"完了")/COUNTIF('節目'!B:B,A16),0)</f>
        <v>0</v>
      </c>
      <c r="J16" s="60" t="str">
        <f>IF(A16="","",IF(OR(G16&gt;1,H16&gt;1,F16&lt;0.4),"要注意","順調"))</f>
        <v>要注意</v>
      </c>
      <c r="K16" s="77"/>
      <c r="L16" s="60" t="str">
        <f>IF('リスクと課題'!E7="高",'リスクと課題'!D7,"")</f>
      </c>
      <c r="M16" s="60" t="str">
        <f>IF(L16&lt;&gt;"",'リスクと課題'!B7,"")</f>
      </c>
      <c r="N16" s="60" t="str">
        <f>IF(L16&lt;&gt;"",'リスクと課題'!H7,"")</f>
      </c>
    </row>
    <row r="17" ht="22" customHeight="true">
      <c r="A17" s="60" t="str">
        <f>IF('案件設定'!A7="","",'案件設定'!A7)</f>
        <v>P-003</v>
      </c>
      <c r="B17" s="60" t="str">
        <f>IF(A17="","",'案件設定'!B7)</f>
        <v>生産ライン効率改善</v>
      </c>
      <c r="C17" s="60" t="str">
        <f>IF(A17="","",'案件設定'!E7)</f>
        <v>高橋彩</v>
      </c>
      <c r="D17" s="60" t="n">
        <f>IF(A17="","",COUNTIF('タスク明細'!B:B,A17))</f>
        <v>2</v>
      </c>
      <c r="E17" s="60" t="n">
        <f>IF(A17="","",COUNTIFS('タスク明細'!B:B,A17,'タスク明細'!G:G,"完了"))</f>
        <v>1</v>
      </c>
      <c r="F17" s="78" t="n">
        <f>IFERROR(AVERAGEIF('タスク明細'!B:B,A17,'タスク明細'!N:N),0)</f>
        <v>0.87</v>
      </c>
      <c r="G17" s="60" t="n">
        <f>IF(A17="","",COUNTIFS('タスク明細'!B:B,A17,'タスク明細'!O:O,"&gt;0"))</f>
        <v>1</v>
      </c>
      <c r="H17" s="60" t="n">
        <f>IF(A17="","",COUNTIFS('リスクと課題'!B:B,A17,'リスクと課題'!H:H,"&lt;&gt;終了"))</f>
        <v>1</v>
      </c>
      <c r="I17" s="78" t="n">
        <f>IFERROR(COUNTIFS('節目'!B:B,A17,'節目'!H:H,"完了")/COUNTIF('節目'!B:B,A17),0)</f>
        <v>0</v>
      </c>
      <c r="J17" s="60" t="str">
        <f>IF(A17="","",IF(OR(G17&gt;1,H17&gt;1,F17&lt;0.4),"要注意","順調"))</f>
        <v>順調</v>
      </c>
      <c r="K17" s="77"/>
      <c r="L17" s="60" t="str">
        <f>IF('リスクと課題'!E8="高",'リスクと課題'!D8,"")</f>
        <v>顧客連携項目が未確定</v>
      </c>
      <c r="M17" s="60" t="str">
        <f>IF(L17&lt;&gt;"",'リスクと課題'!B8,"")</f>
        <v>P-004</v>
      </c>
      <c r="N17" s="60" t="str">
        <f>IF(L17&lt;&gt;"",'リスクと課題'!H8,"")</f>
        <v>外部ヤード待ち</v>
      </c>
    </row>
    <row r="18" ht="22" customHeight="true">
      <c r="A18" s="60" t="str">
        <f>IF('案件設定'!A8="","",'案件設定'!A8)</f>
        <v>P-004</v>
      </c>
      <c r="B18" s="60" t="str">
        <f>IF(A18="","",'案件設定'!B8)</f>
        <v>顧客導入支援</v>
      </c>
      <c r="C18" s="60" t="str">
        <f>IF(A18="","",'案件設定'!E8)</f>
        <v>鈴木大輔</v>
      </c>
      <c r="D18" s="60" t="n">
        <f>IF(A18="","",COUNTIF('タスク明細'!B:B,A18))</f>
        <v>2</v>
      </c>
      <c r="E18" s="60" t="n">
        <f>IF(A18="","",COUNTIFS('タスク明細'!B:B,A18,'タスク明細'!G:G,"完了"))</f>
        <v>0</v>
      </c>
      <c r="F18" s="78" t="n">
        <f>IFERROR(AVERAGEIF('タスク明細'!B:B,A18,'タスク明細'!N:N),0)</f>
        <v>0.31</v>
      </c>
      <c r="G18" s="60" t="n">
        <f>IF(A18="","",COUNTIFS('タスク明細'!B:B,A18,'タスク明細'!O:O,"&gt;0"))</f>
        <v>0</v>
      </c>
      <c r="H18" s="60" t="n">
        <f>IF(A18="","",COUNTIFS('リスクと課題'!B:B,A18,'リスクと課題'!H:H,"&lt;&gt;終了"))</f>
        <v>1</v>
      </c>
      <c r="I18" s="78" t="n">
        <f>IFERROR(COUNTIFS('節目'!B:B,A18,'節目'!H:H,"完了")/COUNTIF('節目'!B:B,A18),0)</f>
        <v>0</v>
      </c>
      <c r="J18" s="60" t="str">
        <f>IF(A18="","",IF(OR(G18&gt;1,H18&gt;1,F18&lt;0.4),"要注意","順調"))</f>
        <v>要注意</v>
      </c>
      <c r="K18" s="77"/>
      <c r="L18" s="60" t="str">
        <f>IF('リスクと課題'!E9="高",'リスクと課題'!D9,"")</f>
      </c>
      <c r="M18" s="60" t="str">
        <f>IF(L18&lt;&gt;"",'リスクと課題'!B9,"")</f>
      </c>
      <c r="N18" s="60" t="str">
        <f>IF(L18&lt;&gt;"",'リスクと課題'!H9,"")</f>
      </c>
    </row>
    <row r="19" ht="22" customHeight="true">
      <c r="A19" s="60" t="str">
        <f>IF('案件設定'!A9="","",'案件設定'!A9)</f>
        <v>P-005</v>
      </c>
      <c r="B19" s="60" t="str">
        <f>IF(A19="","",'案件設定'!B9)</f>
        <v>年間研修体系構築</v>
      </c>
      <c r="C19" s="60" t="str">
        <f>IF(A19="","",'案件設定'!E9)</f>
        <v>伊藤由紀</v>
      </c>
      <c r="D19" s="60" t="n">
        <f>IF(A19="","",COUNTIF('タスク明細'!B:B,A19))</f>
        <v>2</v>
      </c>
      <c r="E19" s="60" t="n">
        <f>IF(A19="","",COUNTIFS('タスク明細'!B:B,A19,'タスク明細'!G:G,"完了"))</f>
        <v>0</v>
      </c>
      <c r="F19" s="78" t="n">
        <f>IFERROR(AVERAGEIF('タスク明細'!B:B,A19,'タスク明細'!N:N),0)</f>
        <v>0.21</v>
      </c>
      <c r="G19" s="60" t="n">
        <f>IF(A19="","",COUNTIFS('タスク明細'!B:B,A19,'タスク明細'!O:O,"&gt;0"))</f>
        <v>0</v>
      </c>
      <c r="H19" s="60" t="n">
        <f>IF(A19="","",COUNTIFS('リスクと課題'!B:B,A19,'リスクと課題'!H:H,"&lt;&gt;終了"))</f>
        <v>1</v>
      </c>
      <c r="I19" s="78" t="n">
        <f>IFERROR(COUNTIFS('節目'!B:B,A19,'節目'!H:H,"完了")/COUNTIF('節目'!B:B,A19),0)</f>
        <v>0</v>
      </c>
      <c r="J19" s="60" t="str">
        <f>IF(A19="","",IF(OR(G19&gt;1,H19&gt;1,F19&lt;0.4),"要注意","順調"))</f>
        <v>要注意</v>
      </c>
      <c r="K19" s="77"/>
      <c r="L19" s="60"/>
      <c r="M19" s="60"/>
      <c r="N19" s="60"/>
    </row>
    <row r="20" ht="22" customHeight="true">
      <c r="A20" s="60" t="str">
        <f>IF('案件設定'!A10="","",'案件設定'!A10)</f>
      </c>
      <c r="B20" s="60" t="str">
        <f>IF(A20="","",'案件設定'!B10)</f>
      </c>
      <c r="C20" s="60" t="str">
        <f>IF(A20="","",'案件設定'!E10)</f>
      </c>
      <c r="D20" s="60" t="str">
        <f>IF(A20="","",COUNTIF('タスク明細'!B:B,A20))</f>
      </c>
      <c r="E20" s="60" t="str">
        <f>IF(A20="","",COUNTIFS('タスク明細'!B:B,A20,'タスク明細'!G:G,"完了"))</f>
      </c>
      <c r="F20" s="78" t="n">
        <f>IFERROR(AVERAGEIF('タスク明細'!B:B,A20,'タスク明細'!N:N),0)</f>
        <v>0</v>
      </c>
      <c r="G20" s="60" t="str">
        <f>IF(A20="","",COUNTIFS('タスク明細'!B:B,A20,'タスク明細'!O:O,"&gt;0"))</f>
      </c>
      <c r="H20" s="60" t="str">
        <f>IF(A20="","",COUNTIFS('リスクと課題'!B:B,A20,'リスクと課題'!H:H,"&lt;&gt;終了"))</f>
      </c>
      <c r="I20" s="78" t="n">
        <f>IFERROR(COUNTIFS('節目'!B:B,A20,'節目'!H:H,"完了")/COUNTIF('節目'!B:B,A20),0)</f>
        <v>0</v>
      </c>
      <c r="J20" s="60" t="str">
        <f>IF(A20="","",IF(OR(G20&gt;1,H20&gt;1,F20&lt;0.4),"要注意","順調"))</f>
      </c>
      <c r="K20" s="77"/>
      <c r="L20" s="77"/>
      <c r="M20" s="77"/>
      <c r="N20" s="77"/>
    </row>
    <row r="21" ht="22" customHeight="true">
      <c r="A21" s="60" t="str">
        <f>IF('案件設定'!A11="","",'案件設定'!A11)</f>
      </c>
      <c r="B21" s="60" t="str">
        <f>IF(A21="","",'案件設定'!B11)</f>
      </c>
      <c r="C21" s="60" t="str">
        <f>IF(A21="","",'案件設定'!E11)</f>
      </c>
      <c r="D21" s="60" t="str">
        <f>IF(A21="","",COUNTIF('タスク明細'!B:B,A21))</f>
      </c>
      <c r="E21" s="60" t="str">
        <f>IF(A21="","",COUNTIFS('タスク明細'!B:B,A21,'タスク明細'!G:G,"完了"))</f>
      </c>
      <c r="F21" s="78" t="n">
        <f>IFERROR(AVERAGEIF('タスク明細'!B:B,A21,'タスク明細'!N:N),0)</f>
        <v>0</v>
      </c>
      <c r="G21" s="60" t="str">
        <f>IF(A21="","",COUNTIFS('タスク明細'!B:B,A21,'タスク明細'!O:O,"&gt;0"))</f>
      </c>
      <c r="H21" s="60" t="str">
        <f>IF(A21="","",COUNTIFS('リスクと課題'!B:B,A21,'リスクと課題'!H:H,"&lt;&gt;終了"))</f>
      </c>
      <c r="I21" s="78" t="n">
        <f>IFERROR(COUNTIFS('節目'!B:B,A21,'節目'!H:H,"完了")/COUNTIF('節目'!B:B,A21),0)</f>
        <v>0</v>
      </c>
      <c r="J21" s="60" t="str">
        <f>IF(A21="","",IF(OR(G21&gt;1,H21&gt;1,F21&lt;0.4),"要注意","順調"))</f>
      </c>
      <c r="K21" s="77"/>
      <c r="L21" s="77"/>
      <c r="M21" s="77"/>
      <c r="N21" s="77"/>
    </row>
    <row r="22" ht="22" customHeight="true">
      <c r="A22" s="60" t="str">
        <f>IF('案件設定'!A12="","",'案件設定'!A12)</f>
      </c>
      <c r="B22" s="60" t="str">
        <f>IF(A22="","",'案件設定'!B12)</f>
      </c>
      <c r="C22" s="60" t="str">
        <f>IF(A22="","",'案件設定'!E12)</f>
      </c>
      <c r="D22" s="60" t="str">
        <f>IF(A22="","",COUNTIF('タスク明細'!B:B,A22))</f>
      </c>
      <c r="E22" s="60" t="str">
        <f>IF(A22="","",COUNTIFS('タスク明細'!B:B,A22,'タスク明細'!G:G,"完了"))</f>
      </c>
      <c r="F22" s="78" t="n">
        <f>IFERROR(AVERAGEIF('タスク明細'!B:B,A22,'タスク明細'!N:N),0)</f>
        <v>0</v>
      </c>
      <c r="G22" s="60" t="str">
        <f>IF(A22="","",COUNTIFS('タスク明細'!B:B,A22,'タスク明細'!O:O,"&gt;0"))</f>
      </c>
      <c r="H22" s="60" t="str">
        <f>IF(A22="","",COUNTIFS('リスクと課題'!B:B,A22,'リスクと課題'!H:H,"&lt;&gt;終了"))</f>
      </c>
      <c r="I22" s="78" t="n">
        <f>IFERROR(COUNTIFS('節目'!B:B,A22,'節目'!H:H,"完了")/COUNTIF('節目'!B:B,A22),0)</f>
        <v>0</v>
      </c>
      <c r="J22" s="60" t="str">
        <f>IF(A22="","",IF(OR(G22&gt;1,H22&gt;1,F22&lt;0.4),"要注意","順調"))</f>
      </c>
      <c r="K22" s="77"/>
      <c r="L22" s="77"/>
      <c r="M22" s="77"/>
      <c r="N22" s="77"/>
    </row>
    <row r="23" ht="22" customHeight="true">
      <c r="A23" s="60" t="str">
        <f>IF('案件設定'!A13="","",'案件設定'!A13)</f>
      </c>
      <c r="B23" s="60" t="str">
        <f>IF(A23="","",'案件設定'!B13)</f>
      </c>
      <c r="C23" s="60" t="str">
        <f>IF(A23="","",'案件設定'!E13)</f>
      </c>
      <c r="D23" s="60" t="str">
        <f>IF(A23="","",COUNTIF('タスク明細'!B:B,A23))</f>
      </c>
      <c r="E23" s="60" t="str">
        <f>IF(A23="","",COUNTIFS('タスク明細'!B:B,A23,'タスク明細'!G:G,"完了"))</f>
      </c>
      <c r="F23" s="78" t="n">
        <f>IFERROR(AVERAGEIF('タスク明細'!B:B,A23,'タスク明細'!N:N),0)</f>
        <v>0</v>
      </c>
      <c r="G23" s="60" t="str">
        <f>IF(A23="","",COUNTIFS('タスク明細'!B:B,A23,'タスク明細'!O:O,"&gt;0"))</f>
      </c>
      <c r="H23" s="60" t="str">
        <f>IF(A23="","",COUNTIFS('リスクと課題'!B:B,A23,'リスクと課題'!H:H,"&lt;&gt;終了"))</f>
      </c>
      <c r="I23" s="78" t="n">
        <f>IFERROR(COUNTIFS('節目'!B:B,A23,'節目'!H:H,"完了")/COUNTIF('節目'!B:B,A23),0)</f>
        <v>0</v>
      </c>
      <c r="J23" s="60" t="str">
        <f>IF(A23="","",IF(OR(G23&gt;1,H23&gt;1,F23&lt;0.4),"要注意","順調"))</f>
      </c>
      <c r="K23" s="77"/>
      <c r="L23" s="77"/>
      <c r="M23" s="77"/>
      <c r="N23" s="77"/>
    </row>
    <row r="24" ht="22" customHeight="true">
      <c r="A24" s="60" t="str">
        <f>IF('案件設定'!A14="","",'案件設定'!A14)</f>
      </c>
      <c r="B24" s="60" t="str">
        <f>IF(A24="","",'案件設定'!B14)</f>
      </c>
      <c r="C24" s="60" t="str">
        <f>IF(A24="","",'案件設定'!E14)</f>
      </c>
      <c r="D24" s="60" t="str">
        <f>IF(A24="","",COUNTIF('タスク明細'!B:B,A24))</f>
      </c>
      <c r="E24" s="60" t="str">
        <f>IF(A24="","",COUNTIFS('タスク明細'!B:B,A24,'タスク明細'!G:G,"完了"))</f>
      </c>
      <c r="F24" s="78" t="n">
        <f>IFERROR(AVERAGEIF('タスク明細'!B:B,A24,'タスク明細'!N:N),0)</f>
        <v>0</v>
      </c>
      <c r="G24" s="60" t="str">
        <f>IF(A24="","",COUNTIFS('タスク明細'!B:B,A24,'タスク明細'!O:O,"&gt;0"))</f>
      </c>
      <c r="H24" s="60" t="str">
        <f>IF(A24="","",COUNTIFS('リスクと課題'!B:B,A24,'リスクと課題'!H:H,"&lt;&gt;終了"))</f>
      </c>
      <c r="I24" s="78" t="n">
        <f>IFERROR(COUNTIFS('節目'!B:B,A24,'節目'!H:H,"完了")/COUNTIF('節目'!B:B,A24),0)</f>
        <v>0</v>
      </c>
      <c r="J24" s="60" t="str">
        <f>IF(A24="","",IF(OR(G24&gt;1,H24&gt;1,F24&lt;0.4),"要注意","順調"))</f>
      </c>
      <c r="K24" s="77"/>
      <c r="L24" s="77"/>
      <c r="M24" s="77"/>
      <c r="N24" s="77"/>
    </row>
    <row r="25" ht="22" customHeight="true">
      <c r="A25" s="77"/>
      <c r="B25" s="77"/>
      <c r="C25" s="77"/>
      <c r="D25" s="77"/>
      <c r="E25" s="77"/>
      <c r="F25" s="77"/>
      <c r="G25" s="77"/>
      <c r="H25" s="77"/>
      <c r="I25" s="77"/>
      <c r="J25" s="77"/>
      <c r="K25" s="77"/>
      <c r="L25" s="77"/>
      <c r="M25" s="77"/>
      <c r="N25" s="77"/>
    </row>
    <row r="26" ht="22" customHeight="true">
      <c r="A26" s="77"/>
      <c r="B26" s="77"/>
      <c r="C26" s="77"/>
      <c r="D26" s="77"/>
      <c r="E26" s="77"/>
      <c r="F26" s="77"/>
      <c r="G26" s="77"/>
      <c r="H26" s="77"/>
      <c r="I26" s="77"/>
      <c r="J26" s="77"/>
      <c r="K26" s="77"/>
      <c r="L26" s="77"/>
      <c r="M26" s="77"/>
      <c r="N26" s="77"/>
    </row>
    <row r="27" ht="22" customHeight="true">
      <c r="A27" s="77"/>
      <c r="B27" s="77"/>
      <c r="C27" s="77"/>
      <c r="D27" s="77"/>
      <c r="E27" s="77"/>
      <c r="F27" s="77"/>
      <c r="G27" s="77"/>
      <c r="H27" s="77"/>
      <c r="I27" s="77"/>
      <c r="J27" s="77"/>
      <c r="K27" s="77"/>
      <c r="L27" s="77"/>
      <c r="M27" s="77"/>
      <c r="N27" s="77"/>
    </row>
    <row r="28" ht="22" customHeight="true">
      <c r="A28" s="77"/>
      <c r="B28" s="77"/>
      <c r="C28" s="77"/>
      <c r="D28" s="77"/>
      <c r="E28" s="77"/>
      <c r="F28" s="77"/>
      <c r="G28" s="77"/>
      <c r="H28" s="77"/>
      <c r="I28" s="77"/>
      <c r="J28" s="77"/>
      <c r="K28" s="77"/>
      <c r="L28" s="77"/>
      <c r="M28" s="77"/>
      <c r="N28" s="77"/>
    </row>
    <row r="29" ht="22" customHeight="true">
      <c r="A29" s="77"/>
      <c r="B29" s="77"/>
      <c r="C29" s="77"/>
      <c r="D29" s="77"/>
      <c r="E29" s="77"/>
      <c r="F29" s="77"/>
      <c r="G29" s="77"/>
      <c r="H29" s="77"/>
      <c r="I29" s="77"/>
      <c r="J29" s="77"/>
      <c r="K29" s="77"/>
      <c r="L29" s="77"/>
      <c r="M29" s="77"/>
      <c r="N29" s="77"/>
    </row>
    <row r="30" ht="22" customHeight="true">
      <c r="A30" s="77"/>
      <c r="B30" s="77"/>
      <c r="C30" s="77"/>
      <c r="D30" s="77"/>
      <c r="E30" s="77"/>
      <c r="F30" s="77"/>
      <c r="G30" s="77"/>
      <c r="H30" s="77"/>
      <c r="I30" s="77"/>
      <c r="J30" s="77"/>
      <c r="K30" s="77"/>
      <c r="L30" s="77"/>
      <c r="M30" s="77"/>
      <c r="N30" s="77"/>
    </row>
    <row r="31" ht="22" customHeight="true">
      <c r="A31" s="77"/>
      <c r="B31" s="77"/>
      <c r="C31" s="77"/>
      <c r="D31" s="77"/>
      <c r="E31" s="77"/>
      <c r="F31" s="77"/>
      <c r="G31" s="77"/>
      <c r="H31" s="77"/>
      <c r="I31" s="77"/>
      <c r="J31" s="77"/>
      <c r="K31" s="77"/>
      <c r="L31" s="77"/>
      <c r="M31" s="77"/>
      <c r="N31" s="77"/>
    </row>
    <row r="32" ht="22" customHeight="true">
      <c r="A32" s="77"/>
      <c r="B32" s="77"/>
      <c r="C32" s="77"/>
      <c r="D32" s="77"/>
      <c r="E32" s="77"/>
      <c r="F32" s="77"/>
      <c r="G32" s="77"/>
      <c r="H32" s="77"/>
      <c r="I32" s="77"/>
      <c r="J32" s="77"/>
      <c r="K32" s="77"/>
      <c r="L32" s="77"/>
      <c r="M32" s="77"/>
      <c r="N32" s="77"/>
    </row>
    <row r="33" ht="22" customHeight="true">
      <c r="A33" s="77"/>
      <c r="B33" s="77"/>
      <c r="C33" s="77"/>
      <c r="D33" s="77"/>
      <c r="E33" s="77"/>
      <c r="F33" s="77"/>
      <c r="G33" s="77"/>
      <c r="H33" s="77"/>
      <c r="I33" s="77"/>
      <c r="J33" s="77"/>
      <c r="K33" s="77"/>
      <c r="L33" s="77"/>
      <c r="M33" s="77"/>
      <c r="N33" s="77"/>
    </row>
    <row r="34" ht="22" customHeight="true">
      <c r="A34" s="77"/>
      <c r="B34" s="77"/>
      <c r="C34" s="77"/>
      <c r="D34" s="77"/>
      <c r="E34" s="77"/>
      <c r="F34" s="77"/>
      <c r="G34" s="77"/>
      <c r="H34" s="77"/>
      <c r="I34" s="77"/>
      <c r="J34" s="77"/>
      <c r="K34" s="77"/>
      <c r="L34" s="77"/>
      <c r="M34" s="77"/>
      <c r="N34" s="77"/>
    </row>
    <row r="35" ht="22" customHeight="true">
      <c r="A35" s="77"/>
      <c r="B35" s="77"/>
      <c r="C35" s="77"/>
      <c r="D35" s="77"/>
      <c r="E35" s="77"/>
      <c r="F35" s="77"/>
      <c r="G35" s="77"/>
      <c r="H35" s="77"/>
      <c r="I35" s="77"/>
      <c r="J35" s="77"/>
      <c r="K35" s="77"/>
      <c r="L35" s="77"/>
      <c r="M35" s="77"/>
      <c r="N35" s="77"/>
    </row>
    <row r="36" ht="22" customHeight="true">
      <c r="A36" s="77"/>
      <c r="B36" s="77"/>
      <c r="C36" s="77"/>
      <c r="D36" s="77"/>
      <c r="E36" s="77"/>
      <c r="F36" s="77"/>
      <c r="G36" s="77"/>
      <c r="H36" s="77"/>
      <c r="I36" s="77"/>
      <c r="J36" s="77"/>
      <c r="K36" s="77"/>
      <c r="L36" s="77"/>
      <c r="M36" s="77"/>
      <c r="N36" s="77"/>
    </row>
    <row r="37" ht="22" customHeight="true">
      <c r="A37" s="77"/>
      <c r="B37" s="77"/>
      <c r="C37" s="77"/>
      <c r="D37" s="77"/>
      <c r="E37" s="77"/>
      <c r="F37" s="77"/>
      <c r="G37" s="77"/>
      <c r="H37" s="77"/>
      <c r="I37" s="77"/>
      <c r="J37" s="77"/>
      <c r="K37" s="77"/>
      <c r="L37" s="77"/>
      <c r="M37" s="77"/>
      <c r="N37" s="77"/>
    </row>
    <row r="38" ht="22" customHeight="true">
      <c r="A38" s="77"/>
      <c r="B38" s="77"/>
      <c r="C38" s="77"/>
      <c r="D38" s="77"/>
      <c r="E38" s="77"/>
      <c r="F38" s="77"/>
      <c r="G38" s="77"/>
      <c r="H38" s="77"/>
      <c r="I38" s="77"/>
      <c r="J38" s="77"/>
      <c r="K38" s="77"/>
      <c r="L38" s="77"/>
      <c r="M38" s="77"/>
      <c r="N38" s="77"/>
    </row>
    <row r="39" ht="22" customHeight="true">
      <c r="A39" s="77"/>
      <c r="B39" s="77"/>
      <c r="C39" s="77"/>
      <c r="D39" s="77"/>
      <c r="E39" s="77"/>
      <c r="F39" s="77"/>
      <c r="G39" s="77"/>
      <c r="H39" s="77"/>
      <c r="I39" s="77"/>
      <c r="J39" s="77"/>
      <c r="K39" s="77"/>
      <c r="L39" s="77"/>
      <c r="M39" s="77"/>
      <c r="N39" s="77"/>
    </row>
    <row r="40" ht="22" customHeight="true">
      <c r="A40" s="77"/>
      <c r="B40" s="77"/>
      <c r="C40" s="77"/>
      <c r="D40" s="77"/>
      <c r="E40" s="77"/>
      <c r="F40" s="77"/>
      <c r="G40" s="77"/>
      <c r="H40" s="77"/>
      <c r="I40" s="77"/>
      <c r="J40" s="77"/>
      <c r="K40" s="77"/>
      <c r="L40" s="77"/>
      <c r="M40" s="77"/>
      <c r="N40" s="77"/>
    </row>
  </sheetData>
  <mergeCells count="2">
    <mergeCell ref="A1:N1"/>
    <mergeCell ref="A2:N2"/>
  </mergeCells>
  <conditionalFormatting sqref="F15:F24">
    <cfRule type="dataBar" priority="1">
      <dataBar>
        <cfvo type="min"/>
        <cfvo type="max"/>
        <color rgb="74A9E8"/>
      </dataBar>
      <extLst>
        <x:ext xmlns:x14="http://schemas.microsoft.com/office/spreadsheetml/2009/9/main" uri="{B025F937-C7B1-47D3-B67F-A62EFF666E3E}">
          <x14:id>{123659B8-57F2-FC78-E07D-982EA96ABAE7}</x14:id>
        </x:ext>
      </extLst>
    </cfRule>
  </conditionalFormatting>
  <conditionalFormatting sqref="I15:I24">
    <cfRule type="dataBar" priority="2">
      <dataBar>
        <cfvo type="min"/>
        <cfvo type="max"/>
        <color rgb="9AD29A"/>
      </dataBar>
      <extLst>
        <x:ext xmlns:x14="http://schemas.microsoft.com/office/spreadsheetml/2009/9/main" uri="{B025F937-C7B1-47D3-B67F-A62EFF666E3E}">
          <x14:id>{D95BC513-7619-A1C7-E17D-18901618811E}</x14:id>
        </x:ext>
      </extLst>
    </cfRule>
  </conditionalFormatting>
  <conditionalFormatting sqref="J15:J24">
    <cfRule type="containsText" dxfId="4" priority="3" operator="containsText" text="要注意"/>
  </conditionalFormatting>
  <pageMargins left="0.7" right="0.7" top="0.75" bottom="0.75" header="0.3" footer="0.3"/>
  <drawing r:id="R640a036152184d81"/>
  <extLst>
    <x:ext xmlns:x14="http://schemas.microsoft.com/office/spreadsheetml/2009/9/main" xmlns:xm="http://schemas.microsoft.com/office/excel/2006/main" uri="{78C0D931-6437-407d-A8EE-F0AAD7539E65}">
      <x14:conditionalFormattings>
        <x14:conditionalFormatting>
          <x14:cfRule type="dataBar" priority="1" id="{123659B8-57F2-FC78-E07D-982EA96ABAE7}">
            <x14:dataBar gradient="1">
              <x14:cfvo type="min"/>
              <x14:cfvo type="max"/>
              <x14:fillColor rgb="74A9E8"/>
            </x14:dataBar>
          </x14:cfRule>
          <xm:sqref>F15:F24</xm:sqref>
        </x14:conditionalFormatting>
        <x14:conditionalFormatting>
          <x14:cfRule type="dataBar" priority="2" id="{D95BC513-7619-A1C7-E17D-18901618811E}">
            <x14:dataBar gradient="1">
              <x14:cfvo type="min"/>
              <x14:cfvo type="max"/>
              <x14:fillColor rgb="9AD29A"/>
            </x14:dataBar>
          </x14:cfRule>
          <xm:sqref>I15:I24</xm:sqref>
        </x14:conditionalFormatting>
      </x14:conditionalFormattings>
    </x:ext>
  </extLst>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プロジェクト進捗可視化ボードテンプレート</dc:title>
  <dc:creator>Finite Field</dc:creator>
  <dc:description>複数案件、複数部門、さまざまな業務で、進捗、節目、リスク、課題を管理画面で追跡するためのテンプレートです。</dc:description>
  <lastModifiedBy/>
  <category>Project Management</category>
</coreProperties>
</file>