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01_Instructions" sheetId="1" state="visible" r:id="rId1"/>
    <sheet xmlns:r="http://schemas.openxmlformats.org/officeDocument/2006/relationships" name="02_Project Charter" sheetId="2" state="visible" r:id="rId2"/>
    <sheet xmlns:r="http://schemas.openxmlformats.org/officeDocument/2006/relationships" name="03_Scenario Settings" sheetId="3" state="visible" r:id="rId3"/>
    <sheet xmlns:r="http://schemas.openxmlformats.org/officeDocument/2006/relationships" name="04_Goals Scope" sheetId="4" state="visible" r:id="rId4"/>
    <sheet xmlns:r="http://schemas.openxmlformats.org/officeDocument/2006/relationships" name="05_Milestones" sheetId="5" state="visible" r:id="rId5"/>
    <sheet xmlns:r="http://schemas.openxmlformats.org/officeDocument/2006/relationships" name="06_Stakeholders RACI" sheetId="6" state="visible" r:id="rId6"/>
    <sheet xmlns:r="http://schemas.openxmlformats.org/officeDocument/2006/relationships" name="07_Risks Issues Changes" sheetId="7" state="visible" r:id="rId7"/>
    <sheet xmlns:r="http://schemas.openxmlformats.org/officeDocument/2006/relationships" name="08_Budget Resources" sheetId="8" state="visible" r:id="rId8"/>
    <sheet xmlns:r="http://schemas.openxmlformats.org/officeDocument/2006/relationships" name="09_Approval Log" sheetId="9" state="visible" r:id="rId9"/>
    <sheet xmlns:r="http://schemas.openxmlformats.org/officeDocument/2006/relationships" name="10_Data Dictionary" sheetId="10" state="visible" r:id="rId10"/>
  </sheets>
  <definedNames>
    <definedName name="dv_businessScenario">'10_Data Dictionary'!$A$4:$A$14</definedName>
    <definedName name="dv_projectType">'10_Data Dictionary'!$B$4:$B$12</definedName>
    <definedName name="dv_projectLevel">'10_Data Dictionary'!$C$4:$C$7</definedName>
    <definedName name="dv_charterStatus">'10_Data Dictionary'!$D$4:$D$10</definedName>
    <definedName name="dv_milestoneStatus">'10_Data Dictionary'!$E$4:$E$8</definedName>
    <definedName name="dv_priority">'10_Data Dictionary'!$F$4:$F$6</definedName>
    <definedName name="dv_riskResponse">'10_Data Dictionary'!$G$4:$G$9</definedName>
    <definedName name="dv_approvalResult">'10_Data Dictionary'!$H$4:$H$8</definedName>
    <definedName name="dv_power">'10_Data Dictionary'!$A$17:$A$19</definedName>
    <definedName name="dv_score">'10_Data Dictionary'!$B$17:$B$21</definedName>
    <definedName name="dv_issueStatus">'10_Data Dictionary'!$C$17:$C$21</definedName>
    <definedName name="dv_changeStatus">'10_Data Dictionary'!$D$17:$D$22</definedName>
    <definedName name="dv_costCategory">'10_Data Dictionary'!$E$17:$E$31</definedName>
    <definedName name="dv_resourceType">'10_Data Dictionary'!$F$17:$F$24</definedName>
    <definedName name="dv_raci">'10_Data Dictionary'!$G$17:$G$21</definedName>
    <definedName name="dv_communicationFrequency">'10_Data Dictionary'!$H$17:$H$22</definedName>
    <definedName name="dv_currency">'10_Data Dictionary'!$A$45:$A$52</definedName>
    <definedName name="dv_changeType">'10_Data Dictionary'!$B$45:$B$51</definedName>
    <definedName name="dv_yesNo">'10_Data Dictionary'!$C$45:$C$47</definedName>
    <definedName name="dv_procurementStatus">'10_Data Dictionary'!$D$45:$D$50</definedName>
    <definedName name="dv_resourceStatus">'10_Data Dictionary'!$E$45:$E$48</definedName>
    <definedName name="dv_approvalActionStatus">'10_Data Dictionary'!$F$45:$F$48</definedName>
    <definedName name="dv_scopeType">'10_Data Dictionary'!$G$45:$G$49</definedName>
  </definedNames>
</workbook>
</file>

<file path=xl/styles.xml><?xml version="1.0" encoding="utf-8"?>
<styleSheet xmlns="http://schemas.openxmlformats.org/spreadsheetml/2006/main">
  <numFmts count="1">
    <numFmt numFmtId="164" formatCode="yyyy-mm-dd"/>
  </numFmts>
  <fonts count="11">
    <font>
      <name val="Carlito"/>
      <sz val="11"/>
    </font>
    <font>
      <name val="Aptos"/>
      <color rgb="001F2937"/>
      <sz val="10"/>
    </font>
    <font>
      <name val="Aptos Display"/>
      <b val="1"/>
      <color rgb="000F766E"/>
      <sz val="18"/>
    </font>
    <font>
      <name val="Aptos"/>
      <color rgb="006B7280"/>
      <sz val="10"/>
    </font>
    <font>
      <name val="Aptos"/>
      <b val="1"/>
      <color rgb="00111827"/>
      <sz val="11"/>
    </font>
    <font>
      <name val="Aptos Display"/>
      <b val="1"/>
      <color rgb="000F766E"/>
      <sz val="16"/>
    </font>
    <font>
      <name val="Aptos"/>
      <b val="1"/>
      <color rgb="000F766E"/>
      <sz val="10"/>
    </font>
    <font>
      <name val="Aptos"/>
      <b val="1"/>
      <color rgb="00111827"/>
      <sz val="10"/>
    </font>
    <font>
      <name val="Aptos"/>
      <b val="1"/>
      <color rgb="001F2937"/>
      <sz val="10"/>
    </font>
    <font>
      <name val="Aptos Display"/>
      <b val="1"/>
      <color rgb="000F766E"/>
      <sz val="13"/>
    </font>
    <font>
      <name val="Aptos"/>
      <color rgb="0092400E"/>
      <sz val="10"/>
    </font>
  </fonts>
  <fills count="10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DDF6F0"/>
      </patternFill>
    </fill>
    <fill>
      <patternFill patternType="solid">
        <fgColor rgb="00E0F2FE"/>
      </patternFill>
    </fill>
    <fill>
      <patternFill patternType="solid">
        <fgColor rgb="00EFF6FF"/>
      </patternFill>
    </fill>
    <fill>
      <patternFill patternType="solid">
        <fgColor rgb="00EAF3F8"/>
      </patternFill>
    </fill>
    <fill>
      <patternFill patternType="solid">
        <fgColor rgb="00F8FAFC"/>
      </patternFill>
    </fill>
    <fill>
      <patternFill patternType="solid">
        <fgColor rgb="00FFF7ED"/>
      </patternFill>
    </fill>
    <fill>
      <patternFill patternType="solid">
        <fgColor rgb="00FEF3C7"/>
      </patternFill>
    </fill>
  </fills>
  <borders count="56">
    <border/>
    <border/>
    <border>
      <left style="thin">
        <color rgb="00E5E7EB"/>
      </left>
      <top style="thin">
        <color rgb="00E5E7EB"/>
      </top>
    </border>
    <border>
      <top style="thin">
        <color rgb="00E5E7EB"/>
      </top>
    </border>
    <border>
      <right style="thin">
        <color rgb="00E5E7EB"/>
      </right>
      <top style="thin">
        <color rgb="00E5E7EB"/>
      </top>
    </border>
    <border>
      <left style="thin">
        <color rgb="00E5E7EB"/>
      </left>
      <bottom style="thin">
        <color rgb="00E5E7EB"/>
      </bottom>
    </border>
    <border>
      <bottom style="thin">
        <color rgb="00E5E7EB"/>
      </bottom>
    </border>
    <border>
      <right style="thin">
        <color rgb="00E5E7EB"/>
      </right>
      <bottom style="thin">
        <color rgb="00E5E7EB"/>
      </bottom>
    </border>
    <border>
      <left style="thin">
        <color rgb="00E5E7EB"/>
      </left>
      <top style="thin">
        <color rgb="00E5E7EB"/>
      </top>
    </border>
    <border>
      <top style="thin">
        <color rgb="00E5E7EB"/>
      </top>
    </border>
    <border>
      <right style="thin">
        <color rgb="00E5E7EB"/>
      </right>
      <top style="thin">
        <color rgb="00E5E7EB"/>
      </top>
    </border>
    <border>
      <left style="thin">
        <color rgb="00E5E7EB"/>
      </left>
      <bottom style="thin">
        <color rgb="00E5E7EB"/>
      </bottom>
    </border>
    <border>
      <bottom style="thin">
        <color rgb="00E5E7EB"/>
      </bottom>
    </border>
    <border>
      <right style="thin">
        <color rgb="00E5E7EB"/>
      </right>
      <bottom style="thin">
        <color rgb="00E5E7EB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D1D5DB"/>
      </left>
      <top style="thin">
        <color rgb="00D1D5DB"/>
      </top>
      <bottom style="thin">
        <color rgb="00D1D5DB"/>
      </bottom>
    </border>
    <border>
      <top style="thin">
        <color rgb="00D1D5DB"/>
      </top>
      <bottom style="thin">
        <color rgb="00D1D5DB"/>
      </bottom>
    </border>
    <border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D1D5DB"/>
      </left>
      <top style="thin">
        <color rgb="00D1D5DB"/>
      </top>
      <bottom style="thin">
        <color rgb="00D1D5DB"/>
      </bottom>
    </border>
    <border>
      <top style="thin">
        <color rgb="00D1D5DB"/>
      </top>
      <bottom style="thin">
        <color rgb="00D1D5DB"/>
      </bottom>
    </border>
    <border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E5E7EB"/>
      </left>
      <right style="thin">
        <color rgb="00E5E7EB"/>
      </right>
      <top style="thin">
        <color rgb="00E5E7EB"/>
      </top>
    </border>
    <border>
      <left style="thin">
        <color rgb="00E5E7EB"/>
      </left>
      <right style="thin">
        <color rgb="00E5E7EB"/>
      </right>
    </border>
    <border>
      <left style="thin">
        <color rgb="00E5E7EB"/>
      </left>
      <right style="thin">
        <color rgb="00E5E7EB"/>
      </right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</border>
    <border>
      <left style="thin">
        <color rgb="00E5E7EB"/>
      </left>
      <right style="thin">
        <color rgb="00E5E7EB"/>
      </right>
    </border>
    <border>
      <left style="thin">
        <color rgb="00E5E7EB"/>
      </left>
      <right style="thin">
        <color rgb="00E5E7EB"/>
      </right>
      <bottom style="thin">
        <color rgb="00E5E7EB"/>
      </bottom>
    </border>
    <border>
      <left style="thin">
        <color rgb="00E5E7EB"/>
      </left>
    </border>
    <border>
      <right style="thin">
        <color rgb="00E5E7EB"/>
      </right>
    </border>
    <border>
      <left style="thin">
        <color rgb="00E5E7EB"/>
      </left>
    </border>
    <border>
      <right style="thin">
        <color rgb="00E5E7EB"/>
      </right>
    </border>
    <border>
      <left style="thin">
        <color rgb="00FBBF24"/>
      </left>
      <right style="thin">
        <color rgb="00FBBF24"/>
      </right>
      <top style="thin">
        <color rgb="00FBBF24"/>
      </top>
      <bottom style="thin">
        <color rgb="00FBBF24"/>
      </bottom>
    </border>
    <border>
      <left style="thin">
        <color rgb="00FBBF24"/>
      </left>
      <right style="thin">
        <color rgb="00FBBF24"/>
      </right>
      <top style="thin">
        <color rgb="00FBBF24"/>
      </top>
      <bottom style="thin">
        <color rgb="00FBBF24"/>
      </bottom>
    </border>
    <border>
      <left style="thin">
        <color rgb="00FBBF24"/>
      </left>
      <top style="thin">
        <color rgb="00FBBF24"/>
      </top>
    </border>
    <border>
      <top style="thin">
        <color rgb="00FBBF24"/>
      </top>
    </border>
    <border>
      <right style="thin">
        <color rgb="00FBBF24"/>
      </right>
      <top style="thin">
        <color rgb="00FBBF24"/>
      </top>
    </border>
    <border>
      <left style="thin">
        <color rgb="00FBBF24"/>
      </left>
      <bottom style="thin">
        <color rgb="00FBBF24"/>
      </bottom>
    </border>
    <border>
      <bottom style="thin">
        <color rgb="00FBBF24"/>
      </bottom>
    </border>
    <border>
      <right style="thin">
        <color rgb="00FBBF24"/>
      </right>
      <bottom style="thin">
        <color rgb="00FBBF24"/>
      </bottom>
    </border>
    <border>
      <left style="thin">
        <color rgb="00FBBF24"/>
      </left>
      <top style="thin">
        <color rgb="00FBBF24"/>
      </top>
    </border>
    <border>
      <top style="thin">
        <color rgb="00FBBF24"/>
      </top>
    </border>
    <border>
      <right style="thin">
        <color rgb="00FBBF24"/>
      </right>
      <top style="thin">
        <color rgb="00FBBF24"/>
      </top>
    </border>
    <border>
      <left style="thin">
        <color rgb="00FBBF24"/>
      </left>
      <bottom style="thin">
        <color rgb="00FBBF24"/>
      </bottom>
    </border>
    <border>
      <bottom style="thin">
        <color rgb="00FBBF24"/>
      </bottom>
    </border>
    <border>
      <right style="thin">
        <color rgb="00FBBF24"/>
      </right>
      <bottom style="thin">
        <color rgb="00FBBF24"/>
      </bottom>
    </border>
    <border>
      <top style="thin">
        <color rgb="00FBBF24"/>
      </top>
      <bottom style="thin">
        <color rgb="00FBBF24"/>
      </bottom>
    </border>
    <border>
      <right style="thin">
        <color rgb="00FBBF24"/>
      </right>
      <top style="thin">
        <color rgb="00FBBF24"/>
      </top>
      <bottom style="thin">
        <color rgb="00FBBF24"/>
      </bottom>
    </border>
    <border>
      <left style="thin">
        <color rgb="00FBBF24"/>
      </left>
    </border>
    <border>
      <right style="thin">
        <color rgb="00FBBF24"/>
      </right>
    </border>
  </borders>
  <cellStyleXfs count="1">
    <xf numFmtId="0" fontId="0" fillId="0" borderId="1"/>
  </cellStyleXfs>
  <cellXfs count="583">
    <xf numFmtId="0" fontId="0" fillId="0" borderId="0" pivotButton="0" quotePrefix="0" xfId="0"/>
    <xf numFmtId="0" fontId="0" fillId="0" borderId="1" pivotButton="0" quotePrefix="0" xfId="0"/>
    <xf numFmtId="0" fontId="1" fillId="0" borderId="0" pivotButton="0" quotePrefix="0" xfId="0"/>
    <xf numFmtId="0" fontId="1" fillId="0" borderId="0" applyAlignment="1" pivotButton="0" quotePrefix="0" xfId="0">
      <alignment wrapText="1"/>
    </xf>
    <xf numFmtId="0" fontId="1" fillId="0" borderId="0" applyAlignment="1" pivotButton="0" quotePrefix="0" xfId="0">
      <alignment vertical="top" wrapText="1"/>
    </xf>
    <xf numFmtId="0" fontId="1" fillId="0" borderId="1" pivotButton="0" quotePrefix="0" xfId="0"/>
    <xf numFmtId="0" fontId="1" fillId="0" borderId="1" applyAlignment="1" pivotButton="0" quotePrefix="0" xfId="0">
      <alignment wrapText="1"/>
    </xf>
    <xf numFmtId="0" fontId="1" fillId="0" borderId="1" applyAlignment="1" pivotButton="0" quotePrefix="0" xfId="0">
      <alignment vertical="top" wrapText="1"/>
    </xf>
    <xf numFmtId="0" fontId="1" fillId="2" borderId="0" applyAlignment="1" pivotButton="0" quotePrefix="0" xfId="0">
      <alignment vertical="top" wrapText="1"/>
    </xf>
    <xf numFmtId="0" fontId="2" fillId="2" borderId="0" applyAlignment="1" pivotButton="0" quotePrefix="0" xfId="0">
      <alignment vertical="top" wrapText="1"/>
    </xf>
    <xf numFmtId="0" fontId="2" fillId="2" borderId="0" applyAlignment="1" pivotButton="0" quotePrefix="0" xfId="0">
      <alignment vertical="center" wrapText="1"/>
    </xf>
    <xf numFmtId="0" fontId="1" fillId="2" borderId="1" applyAlignment="1" pivotButton="0" quotePrefix="0" xfId="0">
      <alignment vertical="top" wrapText="1"/>
    </xf>
    <xf numFmtId="0" fontId="2" fillId="2" borderId="1" applyAlignment="1" pivotButton="0" quotePrefix="0" xfId="0">
      <alignment vertical="top" wrapText="1"/>
    </xf>
    <xf numFmtId="0" fontId="2" fillId="2" borderId="1" applyAlignment="1" pivotButton="0" quotePrefix="0" xfId="0">
      <alignment vertical="center" wrapText="1"/>
    </xf>
    <xf numFmtId="0" fontId="3" fillId="2" borderId="0" applyAlignment="1" pivotButton="0" quotePrefix="0" xfId="0">
      <alignment vertical="top" wrapText="1"/>
    </xf>
    <xf numFmtId="0" fontId="3" fillId="2" borderId="0" applyAlignment="1" pivotButton="0" quotePrefix="0" xfId="0">
      <alignment vertical="center" wrapText="1"/>
    </xf>
    <xf numFmtId="0" fontId="3" fillId="2" borderId="1" applyAlignment="1" pivotButton="0" quotePrefix="0" xfId="0">
      <alignment vertical="top" wrapText="1"/>
    </xf>
    <xf numFmtId="0" fontId="3" fillId="2" borderId="1" applyAlignment="1" pivotButton="0" quotePrefix="0" xfId="0">
      <alignment vertical="center" wrapText="1"/>
    </xf>
    <xf numFmtId="0" fontId="1" fillId="3" borderId="0" applyAlignment="1" pivotButton="0" quotePrefix="0" xfId="0">
      <alignment vertical="top" wrapText="1"/>
    </xf>
    <xf numFmtId="0" fontId="4" fillId="3" borderId="0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4" fillId="3" borderId="3" applyAlignment="1" pivotButton="0" quotePrefix="0" xfId="0">
      <alignment vertical="top" wrapText="1"/>
    </xf>
    <xf numFmtId="0" fontId="4" fillId="3" borderId="4" applyAlignment="1" pivotButton="0" quotePrefix="0" xfId="0">
      <alignment vertical="top" wrapText="1"/>
    </xf>
    <xf numFmtId="0" fontId="4" fillId="3" borderId="5" applyAlignment="1" pivotButton="0" quotePrefix="0" xfId="0">
      <alignment vertical="top" wrapText="1"/>
    </xf>
    <xf numFmtId="0" fontId="4" fillId="3" borderId="6" applyAlignment="1" pivotButton="0" quotePrefix="0" xfId="0">
      <alignment vertical="top" wrapText="1"/>
    </xf>
    <xf numFmtId="0" fontId="4" fillId="3" borderId="7" applyAlignment="1" pivotButton="0" quotePrefix="0" xfId="0">
      <alignment vertical="top" wrapText="1"/>
    </xf>
    <xf numFmtId="0" fontId="4" fillId="3" borderId="2" applyAlignment="1" pivotButton="0" quotePrefix="0" xfId="0">
      <alignment horizontal="center" vertical="top" wrapText="1"/>
    </xf>
    <xf numFmtId="0" fontId="4" fillId="3" borderId="3" applyAlignment="1" pivotButton="0" quotePrefix="0" xfId="0">
      <alignment horizontal="center" vertical="top" wrapText="1"/>
    </xf>
    <xf numFmtId="0" fontId="4" fillId="3" borderId="4" applyAlignment="1" pivotButton="0" quotePrefix="0" xfId="0">
      <alignment horizontal="center" vertical="top" wrapText="1"/>
    </xf>
    <xf numFmtId="0" fontId="4" fillId="3" borderId="5" applyAlignment="1" pivotButton="0" quotePrefix="0" xfId="0">
      <alignment horizontal="center" vertical="top" wrapText="1"/>
    </xf>
    <xf numFmtId="0" fontId="4" fillId="3" borderId="6" applyAlignment="1" pivotButton="0" quotePrefix="0" xfId="0">
      <alignment horizontal="center" vertical="top" wrapText="1"/>
    </xf>
    <xf numFmtId="0" fontId="4" fillId="3" borderId="7" applyAlignment="1" pivotButton="0" quotePrefix="0" xfId="0">
      <alignment horizontal="center" vertical="top" wrapText="1"/>
    </xf>
    <xf numFmtId="0" fontId="4" fillId="3" borderId="2" applyAlignment="1" pivotButton="0" quotePrefix="0" xfId="0">
      <alignment horizontal="center" vertical="center" wrapText="1"/>
    </xf>
    <xf numFmtId="0" fontId="4" fillId="3" borderId="3" applyAlignment="1" pivotButton="0" quotePrefix="0" xfId="0">
      <alignment horizontal="center" vertical="center" wrapText="1"/>
    </xf>
    <xf numFmtId="0" fontId="4" fillId="3" borderId="4" applyAlignment="1" pivotButton="0" quotePrefix="0" xfId="0">
      <alignment horizontal="center" vertical="center" wrapText="1"/>
    </xf>
    <xf numFmtId="0" fontId="4" fillId="3" borderId="5" applyAlignment="1" pivotButton="0" quotePrefix="0" xfId="0">
      <alignment horizontal="center" vertical="center" wrapText="1"/>
    </xf>
    <xf numFmtId="0" fontId="4" fillId="3" borderId="6" applyAlignment="1" pivotButton="0" quotePrefix="0" xfId="0">
      <alignment horizontal="center" vertical="center" wrapText="1"/>
    </xf>
    <xf numFmtId="0" fontId="4" fillId="3" borderId="7" applyAlignment="1" pivotButton="0" quotePrefix="0" xfId="0">
      <alignment horizontal="center" vertical="center" wrapText="1"/>
    </xf>
    <xf numFmtId="0" fontId="1" fillId="3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4" fillId="3" borderId="8" applyAlignment="1" pivotButton="0" quotePrefix="0" xfId="0">
      <alignment vertical="top" wrapText="1"/>
    </xf>
    <xf numFmtId="0" fontId="4" fillId="3" borderId="9" applyAlignment="1" pivotButton="0" quotePrefix="0" xfId="0">
      <alignment vertical="top" wrapText="1"/>
    </xf>
    <xf numFmtId="0" fontId="4" fillId="3" borderId="10" applyAlignment="1" pivotButton="0" quotePrefix="0" xfId="0">
      <alignment vertical="top" wrapText="1"/>
    </xf>
    <xf numFmtId="0" fontId="4" fillId="3" borderId="11" applyAlignment="1" pivotButton="0" quotePrefix="0" xfId="0">
      <alignment vertical="top" wrapText="1"/>
    </xf>
    <xf numFmtId="0" fontId="4" fillId="3" borderId="12" applyAlignment="1" pivotButton="0" quotePrefix="0" xfId="0">
      <alignment vertical="top" wrapText="1"/>
    </xf>
    <xf numFmtId="0" fontId="4" fillId="3" borderId="13" applyAlignment="1" pivotButton="0" quotePrefix="0" xfId="0">
      <alignment vertical="top" wrapText="1"/>
    </xf>
    <xf numFmtId="0" fontId="4" fillId="3" borderId="8" applyAlignment="1" pivotButton="0" quotePrefix="0" xfId="0">
      <alignment horizontal="center" vertical="top" wrapText="1"/>
    </xf>
    <xf numFmtId="0" fontId="4" fillId="3" borderId="9" applyAlignment="1" pivotButton="0" quotePrefix="0" xfId="0">
      <alignment horizontal="center" vertical="top" wrapText="1"/>
    </xf>
    <xf numFmtId="0" fontId="4" fillId="3" borderId="10" applyAlignment="1" pivotButton="0" quotePrefix="0" xfId="0">
      <alignment horizontal="center" vertical="top" wrapText="1"/>
    </xf>
    <xf numFmtId="0" fontId="4" fillId="3" borderId="11" applyAlignment="1" pivotButton="0" quotePrefix="0" xfId="0">
      <alignment horizontal="center" vertical="top" wrapText="1"/>
    </xf>
    <xf numFmtId="0" fontId="4" fillId="3" borderId="12" applyAlignment="1" pivotButton="0" quotePrefix="0" xfId="0">
      <alignment horizontal="center" vertical="top" wrapText="1"/>
    </xf>
    <xf numFmtId="0" fontId="4" fillId="3" borderId="13" applyAlignment="1" pivotButton="0" quotePrefix="0" xfId="0">
      <alignment horizontal="center" vertical="top" wrapText="1"/>
    </xf>
    <xf numFmtId="0" fontId="4" fillId="3" borderId="8" applyAlignment="1" pivotButton="0" quotePrefix="0" xfId="0">
      <alignment horizontal="center" vertical="center" wrapText="1"/>
    </xf>
    <xf numFmtId="0" fontId="4" fillId="3" borderId="9" applyAlignment="1" pivotButton="0" quotePrefix="0" xfId="0">
      <alignment horizontal="center" vertical="center" wrapText="1"/>
    </xf>
    <xf numFmtId="0" fontId="4" fillId="3" borderId="10" applyAlignment="1" pivotButton="0" quotePrefix="0" xfId="0">
      <alignment horizontal="center" vertical="center" wrapText="1"/>
    </xf>
    <xf numFmtId="0" fontId="4" fillId="3" borderId="11" applyAlignment="1" pivotButton="0" quotePrefix="0" xfId="0">
      <alignment horizontal="center" vertical="center" wrapText="1"/>
    </xf>
    <xf numFmtId="0" fontId="4" fillId="3" borderId="12" applyAlignment="1" pivotButton="0" quotePrefix="0" xfId="0">
      <alignment horizontal="center" vertical="center" wrapText="1"/>
    </xf>
    <xf numFmtId="0" fontId="4" fillId="3" borderId="13" applyAlignment="1" pivotButton="0" quotePrefix="0" xfId="0">
      <alignment horizontal="center" vertical="center" wrapText="1"/>
    </xf>
    <xf numFmtId="0" fontId="5" fillId="2" borderId="0" applyAlignment="1" pivotButton="0" quotePrefix="0" xfId="0">
      <alignment vertical="top" wrapText="1"/>
    </xf>
    <xf numFmtId="0" fontId="5" fillId="2" borderId="14" applyAlignment="1" pivotButton="0" quotePrefix="0" xfId="0">
      <alignment vertical="top" wrapText="1"/>
    </xf>
    <xf numFmtId="0" fontId="5" fillId="2" borderId="15" applyAlignment="1" pivotButton="0" quotePrefix="0" xfId="0">
      <alignment vertical="top" wrapText="1"/>
    </xf>
    <xf numFmtId="0" fontId="5" fillId="2" borderId="16" applyAlignment="1" pivotButton="0" quotePrefix="0" xfId="0">
      <alignment vertical="top" wrapText="1"/>
    </xf>
    <xf numFmtId="0" fontId="5" fillId="2" borderId="14" applyAlignment="1" pivotButton="0" quotePrefix="0" xfId="0">
      <alignment horizontal="center" vertical="top" wrapText="1"/>
    </xf>
    <xf numFmtId="0" fontId="5" fillId="2" borderId="15" applyAlignment="1" pivotButton="0" quotePrefix="0" xfId="0">
      <alignment horizontal="center" vertical="top" wrapText="1"/>
    </xf>
    <xf numFmtId="0" fontId="5" fillId="2" borderId="16" applyAlignment="1" pivotButton="0" quotePrefix="0" xfId="0">
      <alignment horizontal="center" vertical="top" wrapText="1"/>
    </xf>
    <xf numFmtId="0" fontId="5" fillId="2" borderId="14" applyAlignment="1" pivotButton="0" quotePrefix="0" xfId="0">
      <alignment horizontal="center" vertical="center" wrapText="1"/>
    </xf>
    <xf numFmtId="0" fontId="5" fillId="2" borderId="15" applyAlignment="1" pivotButton="0" quotePrefix="0" xfId="0">
      <alignment horizontal="center" vertical="center" wrapText="1"/>
    </xf>
    <xf numFmtId="0" fontId="5" fillId="2" borderId="16" applyAlignment="1" pivotButton="0" quotePrefix="0" xfId="0">
      <alignment horizontal="center" vertical="center" wrapText="1"/>
    </xf>
    <xf numFmtId="0" fontId="5" fillId="2" borderId="1" applyAlignment="1" pivotButton="0" quotePrefix="0" xfId="0">
      <alignment vertical="top" wrapText="1"/>
    </xf>
    <xf numFmtId="0" fontId="5" fillId="2" borderId="17" applyAlignment="1" pivotButton="0" quotePrefix="0" xfId="0">
      <alignment vertical="top" wrapText="1"/>
    </xf>
    <xf numFmtId="0" fontId="5" fillId="2" borderId="18" applyAlignment="1" pivotButton="0" quotePrefix="0" xfId="0">
      <alignment vertical="top" wrapText="1"/>
    </xf>
    <xf numFmtId="0" fontId="5" fillId="2" borderId="19" applyAlignment="1" pivotButton="0" quotePrefix="0" xfId="0">
      <alignment vertical="top" wrapText="1"/>
    </xf>
    <xf numFmtId="0" fontId="5" fillId="2" borderId="17" applyAlignment="1" pivotButton="0" quotePrefix="0" xfId="0">
      <alignment horizontal="center" vertical="top" wrapText="1"/>
    </xf>
    <xf numFmtId="0" fontId="5" fillId="2" borderId="18" applyAlignment="1" pivotButton="0" quotePrefix="0" xfId="0">
      <alignment horizontal="center" vertical="top" wrapText="1"/>
    </xf>
    <xf numFmtId="0" fontId="5" fillId="2" borderId="19" applyAlignment="1" pivotButton="0" quotePrefix="0" xfId="0">
      <alignment horizontal="center" vertical="top" wrapText="1"/>
    </xf>
    <xf numFmtId="0" fontId="5" fillId="2" borderId="17" applyAlignment="1" pivotButton="0" quotePrefix="0" xfId="0">
      <alignment horizontal="center" vertical="center" wrapText="1"/>
    </xf>
    <xf numFmtId="0" fontId="5" fillId="2" borderId="18" applyAlignment="1" pivotButton="0" quotePrefix="0" xfId="0">
      <alignment horizontal="center" vertical="center" wrapText="1"/>
    </xf>
    <xf numFmtId="0" fontId="5" fillId="2" borderId="19" applyAlignment="1" pivotButton="0" quotePrefix="0" xfId="0">
      <alignment horizontal="center" vertical="center" wrapText="1"/>
    </xf>
    <xf numFmtId="9" fontId="5" fillId="2" borderId="14" applyAlignment="1" pivotButton="0" quotePrefix="0" xfId="0">
      <alignment horizontal="center" vertical="center" wrapText="1"/>
    </xf>
    <xf numFmtId="9" fontId="5" fillId="2" borderId="17" applyAlignment="1" pivotButton="0" quotePrefix="0" xfId="0">
      <alignment horizontal="center" vertical="center" wrapText="1"/>
    </xf>
    <xf numFmtId="9" fontId="5" fillId="2" borderId="15" applyAlignment="1" pivotButton="0" quotePrefix="0" xfId="0">
      <alignment horizontal="center" vertical="center" wrapText="1"/>
    </xf>
    <xf numFmtId="9" fontId="5" fillId="2" borderId="18" applyAlignment="1" pivotButton="0" quotePrefix="0" xfId="0">
      <alignment horizontal="center" vertical="center" wrapText="1"/>
    </xf>
    <xf numFmtId="0" fontId="1" fillId="4" borderId="0" applyAlignment="1" pivotButton="0" quotePrefix="0" xfId="0">
      <alignment vertical="top" wrapText="1"/>
    </xf>
    <xf numFmtId="0" fontId="4" fillId="4" borderId="0" applyAlignment="1" pivotButton="0" quotePrefix="0" xfId="0">
      <alignment vertical="top" wrapText="1"/>
    </xf>
    <xf numFmtId="0" fontId="4" fillId="4" borderId="14" applyAlignment="1" pivotButton="0" quotePrefix="0" xfId="0">
      <alignment vertical="top" wrapText="1"/>
    </xf>
    <xf numFmtId="0" fontId="4" fillId="4" borderId="15" applyAlignment="1" pivotButton="0" quotePrefix="0" xfId="0">
      <alignment vertical="top" wrapText="1"/>
    </xf>
    <xf numFmtId="0" fontId="4" fillId="4" borderId="16" applyAlignment="1" pivotButton="0" quotePrefix="0" xfId="0">
      <alignment vertical="top" wrapText="1"/>
    </xf>
    <xf numFmtId="0" fontId="4" fillId="4" borderId="14" applyAlignment="1" pivotButton="0" quotePrefix="0" xfId="0">
      <alignment vertical="center" wrapText="1"/>
    </xf>
    <xf numFmtId="0" fontId="4" fillId="4" borderId="15" applyAlignment="1" pivotButton="0" quotePrefix="0" xfId="0">
      <alignment vertical="center" wrapText="1"/>
    </xf>
    <xf numFmtId="0" fontId="4" fillId="4" borderId="16" applyAlignment="1" pivotButton="0" quotePrefix="0" xfId="0">
      <alignment vertical="center" wrapText="1"/>
    </xf>
    <xf numFmtId="0" fontId="1" fillId="4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  <xf numFmtId="0" fontId="4" fillId="4" borderId="17" applyAlignment="1" pivotButton="0" quotePrefix="0" xfId="0">
      <alignment vertical="top" wrapText="1"/>
    </xf>
    <xf numFmtId="0" fontId="4" fillId="4" borderId="18" applyAlignment="1" pivotButton="0" quotePrefix="0" xfId="0">
      <alignment vertical="top" wrapText="1"/>
    </xf>
    <xf numFmtId="0" fontId="4" fillId="4" borderId="19" applyAlignment="1" pivotButton="0" quotePrefix="0" xfId="0">
      <alignment vertical="top" wrapText="1"/>
    </xf>
    <xf numFmtId="0" fontId="4" fillId="4" borderId="17" applyAlignment="1" pivotButton="0" quotePrefix="0" xfId="0">
      <alignment vertical="center" wrapText="1"/>
    </xf>
    <xf numFmtId="0" fontId="4" fillId="4" borderId="18" applyAlignment="1" pivotButton="0" quotePrefix="0" xfId="0">
      <alignment vertical="center" wrapText="1"/>
    </xf>
    <xf numFmtId="0" fontId="4" fillId="4" borderId="19" applyAlignment="1" pivotButton="0" quotePrefix="0" xfId="0">
      <alignment vertical="center" wrapText="1"/>
    </xf>
    <xf numFmtId="0" fontId="1" fillId="0" borderId="20" applyAlignment="1" pivotButton="0" quotePrefix="0" xfId="0">
      <alignment vertical="top" wrapText="1"/>
    </xf>
    <xf numFmtId="0" fontId="1" fillId="0" borderId="21" applyAlignment="1" pivotButton="0" quotePrefix="0" xfId="0">
      <alignment vertical="top" wrapText="1"/>
    </xf>
    <xf numFmtId="0" fontId="1" fillId="5" borderId="20" applyAlignment="1" pivotButton="0" quotePrefix="0" xfId="0">
      <alignment vertical="top" wrapText="1"/>
    </xf>
    <xf numFmtId="0" fontId="6" fillId="5" borderId="20" applyAlignment="1" pivotButton="0" quotePrefix="0" xfId="0">
      <alignment vertical="top" wrapText="1"/>
    </xf>
    <xf numFmtId="0" fontId="6" fillId="5" borderId="20" applyAlignment="1" pivotButton="0" quotePrefix="0" xfId="0">
      <alignment horizontal="center" vertical="top" wrapText="1"/>
    </xf>
    <xf numFmtId="0" fontId="6" fillId="5" borderId="20" applyAlignment="1" pivotButton="0" quotePrefix="0" xfId="0">
      <alignment horizontal="center" vertical="center" wrapText="1"/>
    </xf>
    <xf numFmtId="0" fontId="1" fillId="5" borderId="21" applyAlignment="1" pivotButton="0" quotePrefix="0" xfId="0">
      <alignment vertical="top" wrapText="1"/>
    </xf>
    <xf numFmtId="0" fontId="6" fillId="5" borderId="21" applyAlignment="1" pivotButton="0" quotePrefix="0" xfId="0">
      <alignment vertical="top" wrapText="1"/>
    </xf>
    <xf numFmtId="0" fontId="6" fillId="5" borderId="21" applyAlignment="1" pivotButton="0" quotePrefix="0" xfId="0">
      <alignment horizontal="center" vertical="top" wrapText="1"/>
    </xf>
    <xf numFmtId="0" fontId="6" fillId="5" borderId="21" applyAlignment="1" pivotButton="0" quotePrefix="0" xfId="0">
      <alignment horizontal="center" vertical="center" wrapText="1"/>
    </xf>
    <xf numFmtId="0" fontId="1" fillId="6" borderId="0" applyAlignment="1" pivotButton="0" quotePrefix="0" xfId="0">
      <alignment vertical="top" wrapText="1"/>
    </xf>
    <xf numFmtId="0" fontId="7" fillId="6" borderId="0" applyAlignment="1" pivotButton="0" quotePrefix="0" xfId="0">
      <alignment vertical="top" wrapText="1"/>
    </xf>
    <xf numFmtId="0" fontId="7" fillId="6" borderId="22" applyAlignment="1" pivotButton="0" quotePrefix="0" xfId="0">
      <alignment vertical="top" wrapText="1"/>
    </xf>
    <xf numFmtId="0" fontId="7" fillId="6" borderId="23" applyAlignment="1" pivotButton="0" quotePrefix="0" xfId="0">
      <alignment vertical="top" wrapText="1"/>
    </xf>
    <xf numFmtId="0" fontId="7" fillId="6" borderId="24" applyAlignment="1" pivotButton="0" quotePrefix="0" xfId="0">
      <alignment vertical="top" wrapText="1"/>
    </xf>
    <xf numFmtId="0" fontId="7" fillId="6" borderId="22" applyAlignment="1" pivotButton="0" quotePrefix="0" xfId="0">
      <alignment horizontal="center" vertical="top" wrapText="1"/>
    </xf>
    <xf numFmtId="0" fontId="7" fillId="6" borderId="23" applyAlignment="1" pivotButton="0" quotePrefix="0" xfId="0">
      <alignment horizontal="center" vertical="top" wrapText="1"/>
    </xf>
    <xf numFmtId="0" fontId="7" fillId="6" borderId="24" applyAlignment="1" pivotButton="0" quotePrefix="0" xfId="0">
      <alignment horizontal="center" vertical="top" wrapText="1"/>
    </xf>
    <xf numFmtId="0" fontId="7" fillId="6" borderId="22" applyAlignment="1" pivotButton="0" quotePrefix="0" xfId="0">
      <alignment horizontal="center" vertical="center" wrapText="1"/>
    </xf>
    <xf numFmtId="0" fontId="7" fillId="6" borderId="23" applyAlignment="1" pivotButton="0" quotePrefix="0" xfId="0">
      <alignment horizontal="center" vertical="center" wrapText="1"/>
    </xf>
    <xf numFmtId="0" fontId="7" fillId="6" borderId="24" applyAlignment="1" pivotButton="0" quotePrefix="0" xfId="0">
      <alignment horizontal="center" vertical="center" wrapText="1"/>
    </xf>
    <xf numFmtId="0" fontId="1" fillId="6" borderId="1" applyAlignment="1" pivotButton="0" quotePrefix="0" xfId="0">
      <alignment vertical="top" wrapText="1"/>
    </xf>
    <xf numFmtId="0" fontId="7" fillId="6" borderId="1" applyAlignment="1" pivotButton="0" quotePrefix="0" xfId="0">
      <alignment vertical="top" wrapText="1"/>
    </xf>
    <xf numFmtId="0" fontId="7" fillId="6" borderId="25" applyAlignment="1" pivotButton="0" quotePrefix="0" xfId="0">
      <alignment vertical="top" wrapText="1"/>
    </xf>
    <xf numFmtId="0" fontId="7" fillId="6" borderId="26" applyAlignment="1" pivotButton="0" quotePrefix="0" xfId="0">
      <alignment vertical="top" wrapText="1"/>
    </xf>
    <xf numFmtId="0" fontId="7" fillId="6" borderId="27" applyAlignment="1" pivotButton="0" quotePrefix="0" xfId="0">
      <alignment vertical="top" wrapText="1"/>
    </xf>
    <xf numFmtId="0" fontId="7" fillId="6" borderId="25" applyAlignment="1" pivotButton="0" quotePrefix="0" xfId="0">
      <alignment horizontal="center" vertical="top" wrapText="1"/>
    </xf>
    <xf numFmtId="0" fontId="7" fillId="6" borderId="26" applyAlignment="1" pivotButton="0" quotePrefix="0" xfId="0">
      <alignment horizontal="center" vertical="top" wrapText="1"/>
    </xf>
    <xf numFmtId="0" fontId="7" fillId="6" borderId="27" applyAlignment="1" pivotButton="0" quotePrefix="0" xfId="0">
      <alignment horizontal="center" vertical="top" wrapText="1"/>
    </xf>
    <xf numFmtId="0" fontId="7" fillId="6" borderId="25" applyAlignment="1" pivotButton="0" quotePrefix="0" xfId="0">
      <alignment horizontal="center" vertical="center" wrapText="1"/>
    </xf>
    <xf numFmtId="0" fontId="7" fillId="6" borderId="26" applyAlignment="1" pivotButton="0" quotePrefix="0" xfId="0">
      <alignment horizontal="center" vertical="center" wrapText="1"/>
    </xf>
    <xf numFmtId="0" fontId="7" fillId="6" borderId="27" applyAlignment="1" pivotButton="0" quotePrefix="0" xfId="0">
      <alignment horizontal="center" vertical="center" wrapText="1"/>
    </xf>
    <xf numFmtId="0" fontId="1" fillId="7" borderId="20" applyAlignment="1" pivotButton="0" quotePrefix="0" xfId="0">
      <alignment vertical="top" wrapText="1"/>
    </xf>
    <xf numFmtId="0" fontId="8" fillId="7" borderId="20" applyAlignment="1" pivotButton="0" quotePrefix="0" xfId="0">
      <alignment vertical="top" wrapText="1"/>
    </xf>
    <xf numFmtId="0" fontId="1" fillId="7" borderId="21" applyAlignment="1" pivotButton="0" quotePrefix="0" xfId="0">
      <alignment vertical="top" wrapText="1"/>
    </xf>
    <xf numFmtId="0" fontId="8" fillId="7" borderId="21" applyAlignment="1" pivotButton="0" quotePrefix="0" xfId="0">
      <alignment vertical="top" wrapText="1"/>
    </xf>
    <xf numFmtId="1" fontId="1" fillId="0" borderId="20" applyAlignment="1" pivotButton="0" quotePrefix="0" xfId="0">
      <alignment vertical="top" wrapText="1"/>
    </xf>
    <xf numFmtId="1" fontId="1" fillId="0" borderId="21" applyAlignment="1" pivotButton="0" quotePrefix="0" xfId="0">
      <alignment vertical="top" wrapText="1"/>
    </xf>
    <xf numFmtId="0" fontId="7" fillId="3" borderId="0" applyAlignment="1" pivotButton="0" quotePrefix="0" xfId="0">
      <alignment vertical="top" wrapText="1"/>
    </xf>
    <xf numFmtId="0" fontId="7" fillId="3" borderId="14" applyAlignment="1" pivotButton="0" quotePrefix="0" xfId="0">
      <alignment vertical="top" wrapText="1"/>
    </xf>
    <xf numFmtId="0" fontId="7" fillId="3" borderId="16" applyAlignment="1" pivotButton="0" quotePrefix="0" xfId="0">
      <alignment vertical="top" wrapText="1"/>
    </xf>
    <xf numFmtId="0" fontId="7" fillId="3" borderId="14" applyAlignment="1" pivotButton="0" quotePrefix="0" xfId="0">
      <alignment horizontal="center" vertical="top" wrapText="1"/>
    </xf>
    <xf numFmtId="0" fontId="7" fillId="3" borderId="16" applyAlignment="1" pivotButton="0" quotePrefix="0" xfId="0">
      <alignment horizontal="center" vertical="top" wrapText="1"/>
    </xf>
    <xf numFmtId="0" fontId="7" fillId="3" borderId="14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 vertical="center" wrapText="1"/>
    </xf>
    <xf numFmtId="0" fontId="7" fillId="3" borderId="1" applyAlignment="1" pivotButton="0" quotePrefix="0" xfId="0">
      <alignment vertical="top" wrapText="1"/>
    </xf>
    <xf numFmtId="0" fontId="7" fillId="3" borderId="17" applyAlignment="1" pivotButton="0" quotePrefix="0" xfId="0">
      <alignment vertical="top" wrapText="1"/>
    </xf>
    <xf numFmtId="0" fontId="7" fillId="3" borderId="19" applyAlignment="1" pivotButton="0" quotePrefix="0" xfId="0">
      <alignment vertical="top" wrapText="1"/>
    </xf>
    <xf numFmtId="0" fontId="7" fillId="3" borderId="17" applyAlignment="1" pivotButton="0" quotePrefix="0" xfId="0">
      <alignment horizontal="center" vertical="top" wrapText="1"/>
    </xf>
    <xf numFmtId="0" fontId="7" fillId="3" borderId="19" applyAlignment="1" pivotButton="0" quotePrefix="0" xfId="0">
      <alignment horizontal="center" vertical="top" wrapText="1"/>
    </xf>
    <xf numFmtId="0" fontId="7" fillId="3" borderId="17" applyAlignment="1" pivotButton="0" quotePrefix="0" xfId="0">
      <alignment horizontal="center" vertical="center" wrapText="1"/>
    </xf>
    <xf numFmtId="0" fontId="7" fillId="3" borderId="19" applyAlignment="1" pivotButton="0" quotePrefix="0" xfId="0">
      <alignment horizontal="center" vertical="center" wrapText="1"/>
    </xf>
    <xf numFmtId="0" fontId="1" fillId="5" borderId="0" applyAlignment="1" pivotButton="0" quotePrefix="0" xfId="0">
      <alignment vertical="top" wrapText="1"/>
    </xf>
    <xf numFmtId="0" fontId="9" fillId="5" borderId="0" applyAlignment="1" pivotButton="0" quotePrefix="0" xfId="0">
      <alignment vertical="top" wrapText="1"/>
    </xf>
    <xf numFmtId="0" fontId="9" fillId="5" borderId="20" applyAlignment="1" pivotButton="0" quotePrefix="0" xfId="0">
      <alignment vertical="top" wrapText="1"/>
    </xf>
    <xf numFmtId="0" fontId="9" fillId="5" borderId="20" applyAlignment="1" pivotButton="0" quotePrefix="0" xfId="0">
      <alignment horizontal="center" vertical="top" wrapText="1"/>
    </xf>
    <xf numFmtId="0" fontId="9" fillId="5" borderId="20" applyAlignment="1" pivotButton="0" quotePrefix="0" xfId="0">
      <alignment horizontal="center" vertical="center" wrapText="1"/>
    </xf>
    <xf numFmtId="0" fontId="1" fillId="5" borderId="1" applyAlignment="1" pivotButton="0" quotePrefix="0" xfId="0">
      <alignment vertical="top" wrapText="1"/>
    </xf>
    <xf numFmtId="0" fontId="9" fillId="5" borderId="1" applyAlignment="1" pivotButton="0" quotePrefix="0" xfId="0">
      <alignment vertical="top" wrapText="1"/>
    </xf>
    <xf numFmtId="0" fontId="9" fillId="5" borderId="21" applyAlignment="1" pivotButton="0" quotePrefix="0" xfId="0">
      <alignment vertical="top" wrapText="1"/>
    </xf>
    <xf numFmtId="0" fontId="9" fillId="5" borderId="21" applyAlignment="1" pivotButton="0" quotePrefix="0" xfId="0">
      <alignment horizontal="center" vertical="top" wrapText="1"/>
    </xf>
    <xf numFmtId="0" fontId="9" fillId="5" borderId="21" applyAlignment="1" pivotButton="0" quotePrefix="0" xfId="0">
      <alignment horizontal="center" vertical="center" wrapText="1"/>
    </xf>
    <xf numFmtId="9" fontId="9" fillId="5" borderId="20" applyAlignment="1" pivotButton="0" quotePrefix="0" xfId="0">
      <alignment horizontal="center" vertical="center" wrapText="1"/>
    </xf>
    <xf numFmtId="9" fontId="9" fillId="5" borderId="21" applyAlignment="1" pivotButton="0" quotePrefix="0" xfId="0">
      <alignment horizontal="center" vertical="center" wrapText="1"/>
    </xf>
    <xf numFmtId="0" fontId="1" fillId="7" borderId="0" applyAlignment="1" pivotButton="0" quotePrefix="0" xfId="0">
      <alignment vertical="top" wrapText="1"/>
    </xf>
    <xf numFmtId="0" fontId="8" fillId="7" borderId="0" applyAlignment="1" pivotButton="0" quotePrefix="0" xfId="0">
      <alignment vertical="top" wrapText="1"/>
    </xf>
    <xf numFmtId="0" fontId="8" fillId="7" borderId="28" applyAlignment="1" pivotButton="0" quotePrefix="0" xfId="0">
      <alignment vertical="top" wrapText="1"/>
    </xf>
    <xf numFmtId="0" fontId="8" fillId="7" borderId="29" applyAlignment="1" pivotButton="0" quotePrefix="0" xfId="0">
      <alignment vertical="top" wrapText="1"/>
    </xf>
    <xf numFmtId="0" fontId="8" fillId="7" borderId="30" applyAlignment="1" pivotButton="0" quotePrefix="0" xfId="0">
      <alignment vertical="top" wrapText="1"/>
    </xf>
    <xf numFmtId="0" fontId="8" fillId="7" borderId="28" applyAlignment="1" pivotButton="0" quotePrefix="0" xfId="0">
      <alignment vertical="center" wrapText="1"/>
    </xf>
    <xf numFmtId="0" fontId="8" fillId="7" borderId="29" applyAlignment="1" pivotButton="0" quotePrefix="0" xfId="0">
      <alignment vertical="center" wrapText="1"/>
    </xf>
    <xf numFmtId="0" fontId="8" fillId="7" borderId="30" applyAlignment="1" pivotButton="0" quotePrefix="0" xfId="0">
      <alignment vertical="center" wrapText="1"/>
    </xf>
    <xf numFmtId="0" fontId="1" fillId="7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7" borderId="31" applyAlignment="1" pivotButton="0" quotePrefix="0" xfId="0">
      <alignment vertical="top" wrapText="1"/>
    </xf>
    <xf numFmtId="0" fontId="8" fillId="7" borderId="32" applyAlignment="1" pivotButton="0" quotePrefix="0" xfId="0">
      <alignment vertical="top" wrapText="1"/>
    </xf>
    <xf numFmtId="0" fontId="8" fillId="7" borderId="33" applyAlignment="1" pivotButton="0" quotePrefix="0" xfId="0">
      <alignment vertical="top" wrapText="1"/>
    </xf>
    <xf numFmtId="0" fontId="8" fillId="7" borderId="31" applyAlignment="1" pivotButton="0" quotePrefix="0" xfId="0">
      <alignment vertical="center" wrapText="1"/>
    </xf>
    <xf numFmtId="0" fontId="8" fillId="7" borderId="32" applyAlignment="1" pivotButton="0" quotePrefix="0" xfId="0">
      <alignment vertical="center" wrapText="1"/>
    </xf>
    <xf numFmtId="0" fontId="8" fillId="7" borderId="33" applyAlignment="1" pivotButton="0" quotePrefix="0" xfId="0">
      <alignment vertical="center" wrapText="1"/>
    </xf>
    <xf numFmtId="0" fontId="1" fillId="8" borderId="0" applyAlignment="1" pivotButton="0" quotePrefix="0" xfId="0">
      <alignment vertical="top" wrapText="1"/>
    </xf>
    <xf numFmtId="0" fontId="1" fillId="8" borderId="2" applyAlignment="1" pivotButton="0" quotePrefix="0" xfId="0">
      <alignment vertical="top" wrapText="1"/>
    </xf>
    <xf numFmtId="0" fontId="1" fillId="8" borderId="4" applyAlignment="1" pivotButton="0" quotePrefix="0" xfId="0">
      <alignment vertical="top" wrapText="1"/>
    </xf>
    <xf numFmtId="0" fontId="1" fillId="8" borderId="34" applyAlignment="1" pivotButton="0" quotePrefix="0" xfId="0">
      <alignment vertical="top" wrapText="1"/>
    </xf>
    <xf numFmtId="0" fontId="1" fillId="8" borderId="35" applyAlignment="1" pivotButton="0" quotePrefix="0" xfId="0">
      <alignment vertical="top" wrapText="1"/>
    </xf>
    <xf numFmtId="0" fontId="1" fillId="8" borderId="5" applyAlignment="1" pivotButton="0" quotePrefix="0" xfId="0">
      <alignment vertical="top" wrapText="1"/>
    </xf>
    <xf numFmtId="0" fontId="1" fillId="8" borderId="7" applyAlignment="1" pivotButton="0" quotePrefix="0" xfId="0">
      <alignment vertical="top" wrapText="1"/>
    </xf>
    <xf numFmtId="0" fontId="1" fillId="8" borderId="1" applyAlignment="1" pivotButton="0" quotePrefix="0" xfId="0">
      <alignment vertical="top" wrapText="1"/>
    </xf>
    <xf numFmtId="0" fontId="1" fillId="8" borderId="8" applyAlignment="1" pivotButton="0" quotePrefix="0" xfId="0">
      <alignment vertical="top" wrapText="1"/>
    </xf>
    <xf numFmtId="0" fontId="1" fillId="8" borderId="10" applyAlignment="1" pivotButton="0" quotePrefix="0" xfId="0">
      <alignment vertical="top" wrapText="1"/>
    </xf>
    <xf numFmtId="0" fontId="1" fillId="8" borderId="36" applyAlignment="1" pivotButton="0" quotePrefix="0" xfId="0">
      <alignment vertical="top" wrapText="1"/>
    </xf>
    <xf numFmtId="0" fontId="1" fillId="8" borderId="37" applyAlignment="1" pivotButton="0" quotePrefix="0" xfId="0">
      <alignment vertical="top" wrapText="1"/>
    </xf>
    <xf numFmtId="0" fontId="1" fillId="8" borderId="11" applyAlignment="1" pivotButton="0" quotePrefix="0" xfId="0">
      <alignment vertical="top" wrapText="1"/>
    </xf>
    <xf numFmtId="0" fontId="1" fillId="8" borderId="13" applyAlignment="1" pivotButton="0" quotePrefix="0" xfId="0">
      <alignment vertical="top" wrapText="1"/>
    </xf>
    <xf numFmtId="0" fontId="1" fillId="8" borderId="28" applyAlignment="1" pivotButton="0" quotePrefix="0" xfId="0">
      <alignment vertical="top" wrapText="1"/>
    </xf>
    <xf numFmtId="0" fontId="1" fillId="8" borderId="29" applyAlignment="1" pivotButton="0" quotePrefix="0" xfId="0">
      <alignment vertical="top" wrapText="1"/>
    </xf>
    <xf numFmtId="0" fontId="1" fillId="8" borderId="30" applyAlignment="1" pivotButton="0" quotePrefix="0" xfId="0">
      <alignment vertical="top" wrapText="1"/>
    </xf>
    <xf numFmtId="0" fontId="1" fillId="8" borderId="31" applyAlignment="1" pivotButton="0" quotePrefix="0" xfId="0">
      <alignment vertical="top" wrapText="1"/>
    </xf>
    <xf numFmtId="0" fontId="1" fillId="8" borderId="32" applyAlignment="1" pivotButton="0" quotePrefix="0" xfId="0">
      <alignment vertical="top" wrapText="1"/>
    </xf>
    <xf numFmtId="0" fontId="1" fillId="8" borderId="33" applyAlignment="1" pivotButton="0" quotePrefix="0" xfId="0">
      <alignment vertical="top" wrapText="1"/>
    </xf>
    <xf numFmtId="9" fontId="8" fillId="5" borderId="20" applyAlignment="1" pivotButton="0" quotePrefix="0" xfId="0">
      <alignment horizontal="center" vertical="center" wrapText="1"/>
    </xf>
    <xf numFmtId="9" fontId="8" fillId="5" borderId="21" applyAlignment="1" pivotButton="0" quotePrefix="0" xfId="0">
      <alignment horizontal="center" vertical="center" wrapText="1"/>
    </xf>
    <xf numFmtId="164" fontId="1" fillId="8" borderId="5" applyAlignment="1" pivotButton="0" quotePrefix="0" xfId="0">
      <alignment vertical="top" wrapText="1"/>
    </xf>
    <xf numFmtId="164" fontId="1" fillId="8" borderId="11" applyAlignment="1" pivotButton="0" quotePrefix="0" xfId="0">
      <alignment vertical="top" wrapText="1"/>
    </xf>
    <xf numFmtId="164" fontId="1" fillId="8" borderId="28" applyAlignment="1" pivotButton="0" quotePrefix="0" xfId="0">
      <alignment vertical="top" wrapText="1"/>
    </xf>
    <xf numFmtId="164" fontId="1" fillId="8" borderId="31" applyAlignment="1" pivotButton="0" quotePrefix="0" xfId="0">
      <alignment vertical="top" wrapText="1"/>
    </xf>
    <xf numFmtId="3" fontId="1" fillId="8" borderId="30" applyAlignment="1" pivotButton="0" quotePrefix="0" xfId="0">
      <alignment vertical="top" wrapText="1"/>
    </xf>
    <xf numFmtId="3" fontId="1" fillId="8" borderId="33" applyAlignment="1" pivotButton="0" quotePrefix="0" xfId="0">
      <alignment vertical="top" wrapText="1"/>
    </xf>
    <xf numFmtId="0" fontId="8" fillId="7" borderId="2" applyAlignment="1" pivotButton="0" quotePrefix="0" xfId="0">
      <alignment vertical="top" wrapText="1"/>
    </xf>
    <xf numFmtId="0" fontId="8" fillId="7" borderId="4" applyAlignment="1" pivotButton="0" quotePrefix="0" xfId="0">
      <alignment vertical="top" wrapText="1"/>
    </xf>
    <xf numFmtId="0" fontId="8" fillId="7" borderId="34" applyAlignment="1" pivotButton="0" quotePrefix="0" xfId="0">
      <alignment vertical="top" wrapText="1"/>
    </xf>
    <xf numFmtId="0" fontId="8" fillId="7" borderId="35" applyAlignment="1" pivotButton="0" quotePrefix="0" xfId="0">
      <alignment vertical="top" wrapText="1"/>
    </xf>
    <xf numFmtId="0" fontId="8" fillId="7" borderId="5" applyAlignment="1" pivotButton="0" quotePrefix="0" xfId="0">
      <alignment vertical="top" wrapText="1"/>
    </xf>
    <xf numFmtId="0" fontId="8" fillId="7" borderId="7" applyAlignment="1" pivotButton="0" quotePrefix="0" xfId="0">
      <alignment vertical="top" wrapText="1"/>
    </xf>
    <xf numFmtId="0" fontId="8" fillId="7" borderId="2" applyAlignment="1" pivotButton="0" quotePrefix="0" xfId="0">
      <alignment vertical="center" wrapText="1"/>
    </xf>
    <xf numFmtId="0" fontId="8" fillId="7" borderId="4" applyAlignment="1" pivotButton="0" quotePrefix="0" xfId="0">
      <alignment vertical="center" wrapText="1"/>
    </xf>
    <xf numFmtId="0" fontId="8" fillId="7" borderId="34" applyAlignment="1" pivotButton="0" quotePrefix="0" xfId="0">
      <alignment vertical="center" wrapText="1"/>
    </xf>
    <xf numFmtId="0" fontId="8" fillId="7" borderId="35" applyAlignment="1" pivotButton="0" quotePrefix="0" xfId="0">
      <alignment vertical="center" wrapText="1"/>
    </xf>
    <xf numFmtId="0" fontId="8" fillId="7" borderId="5" applyAlignment="1" pivotButton="0" quotePrefix="0" xfId="0">
      <alignment vertical="center" wrapText="1"/>
    </xf>
    <xf numFmtId="0" fontId="8" fillId="7" borderId="7" applyAlignment="1" pivotButton="0" quotePrefix="0" xfId="0">
      <alignment vertical="center" wrapText="1"/>
    </xf>
    <xf numFmtId="0" fontId="8" fillId="7" borderId="8" applyAlignment="1" pivotButton="0" quotePrefix="0" xfId="0">
      <alignment vertical="top" wrapText="1"/>
    </xf>
    <xf numFmtId="0" fontId="8" fillId="7" borderId="10" applyAlignment="1" pivotButton="0" quotePrefix="0" xfId="0">
      <alignment vertical="top" wrapText="1"/>
    </xf>
    <xf numFmtId="0" fontId="8" fillId="7" borderId="36" applyAlignment="1" pivotButton="0" quotePrefix="0" xfId="0">
      <alignment vertical="top" wrapText="1"/>
    </xf>
    <xf numFmtId="0" fontId="8" fillId="7" borderId="37" applyAlignment="1" pivotButton="0" quotePrefix="0" xfId="0">
      <alignment vertical="top" wrapText="1"/>
    </xf>
    <xf numFmtId="0" fontId="8" fillId="7" borderId="11" applyAlignment="1" pivotButton="0" quotePrefix="0" xfId="0">
      <alignment vertical="top" wrapText="1"/>
    </xf>
    <xf numFmtId="0" fontId="8" fillId="7" borderId="13" applyAlignment="1" pivotButton="0" quotePrefix="0" xfId="0">
      <alignment vertical="top" wrapText="1"/>
    </xf>
    <xf numFmtId="0" fontId="8" fillId="7" borderId="8" applyAlignment="1" pivotButton="0" quotePrefix="0" xfId="0">
      <alignment vertical="center" wrapText="1"/>
    </xf>
    <xf numFmtId="0" fontId="8" fillId="7" borderId="10" applyAlignment="1" pivotButton="0" quotePrefix="0" xfId="0">
      <alignment vertical="center" wrapText="1"/>
    </xf>
    <xf numFmtId="0" fontId="8" fillId="7" borderId="36" applyAlignment="1" pivotButton="0" quotePrefix="0" xfId="0">
      <alignment vertical="center" wrapText="1"/>
    </xf>
    <xf numFmtId="0" fontId="8" fillId="7" borderId="37" applyAlignment="1" pivotButton="0" quotePrefix="0" xfId="0">
      <alignment vertical="center" wrapText="1"/>
    </xf>
    <xf numFmtId="0" fontId="8" fillId="7" borderId="11" applyAlignment="1" pivotButton="0" quotePrefix="0" xfId="0">
      <alignment vertical="center" wrapText="1"/>
    </xf>
    <xf numFmtId="0" fontId="8" fillId="7" borderId="13" applyAlignment="1" pivotButton="0" quotePrefix="0" xfId="0">
      <alignment vertical="center" wrapText="1"/>
    </xf>
    <xf numFmtId="0" fontId="1" fillId="8" borderId="3" applyAlignment="1" pivotButton="0" quotePrefix="0" xfId="0">
      <alignment vertical="top" wrapText="1"/>
    </xf>
    <xf numFmtId="0" fontId="1" fillId="8" borderId="6" applyAlignment="1" pivotButton="0" quotePrefix="0" xfId="0">
      <alignment vertical="top" wrapText="1"/>
    </xf>
    <xf numFmtId="0" fontId="1" fillId="8" borderId="9" applyAlignment="1" pivotButton="0" quotePrefix="0" xfId="0">
      <alignment vertical="top" wrapText="1"/>
    </xf>
    <xf numFmtId="0" fontId="1" fillId="8" borderId="12" applyAlignment="1" pivotButton="0" quotePrefix="0" xfId="0">
      <alignment vertical="top" wrapText="1"/>
    </xf>
    <xf numFmtId="0" fontId="8" fillId="7" borderId="20" applyAlignment="1" pivotButton="0" quotePrefix="0" xfId="0">
      <alignment vertical="center" wrapText="1"/>
    </xf>
    <xf numFmtId="0" fontId="8" fillId="7" borderId="21" applyAlignment="1" pivotButton="0" quotePrefix="0" xfId="0">
      <alignment vertical="center" wrapText="1"/>
    </xf>
    <xf numFmtId="0" fontId="1" fillId="8" borderId="20" applyAlignment="1" pivotButton="0" quotePrefix="0" xfId="0">
      <alignment vertical="top" wrapText="1"/>
    </xf>
    <xf numFmtId="0" fontId="1" fillId="8" borderId="21" applyAlignment="1" pivotButton="0" quotePrefix="0" xfId="0">
      <alignment vertical="top" wrapText="1"/>
    </xf>
    <xf numFmtId="0" fontId="1" fillId="9" borderId="0" applyAlignment="1" pivotButton="0" quotePrefix="0" xfId="0">
      <alignment vertical="top" wrapText="1"/>
    </xf>
    <xf numFmtId="0" fontId="10" fillId="9" borderId="0" applyAlignment="1" pivotButton="0" quotePrefix="0" xfId="0">
      <alignment vertical="top" wrapText="1"/>
    </xf>
    <xf numFmtId="0" fontId="10" fillId="9" borderId="38" applyAlignment="1" pivotButton="0" quotePrefix="0" xfId="0">
      <alignment vertical="top" wrapText="1"/>
    </xf>
    <xf numFmtId="0" fontId="1" fillId="9" borderId="1" applyAlignment="1" pivotButton="0" quotePrefix="0" xfId="0">
      <alignment vertical="top" wrapText="1"/>
    </xf>
    <xf numFmtId="0" fontId="10" fillId="9" borderId="1" applyAlignment="1" pivotButton="0" quotePrefix="0" xfId="0">
      <alignment vertical="top" wrapText="1"/>
    </xf>
    <xf numFmtId="0" fontId="10" fillId="9" borderId="39" applyAlignment="1" pivotButton="0" quotePrefix="0" xfId="0">
      <alignment vertical="top" wrapText="1"/>
    </xf>
    <xf numFmtId="0" fontId="1" fillId="5" borderId="2" applyAlignment="1" pivotButton="0" quotePrefix="0" xfId="0">
      <alignment vertical="top" wrapText="1"/>
    </xf>
    <xf numFmtId="0" fontId="1" fillId="5" borderId="3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5" borderId="34" applyAlignment="1" pivotButton="0" quotePrefix="0" xfId="0">
      <alignment vertical="top" wrapText="1"/>
    </xf>
    <xf numFmtId="0" fontId="1" fillId="5" borderId="35" applyAlignment="1" pivotButton="0" quotePrefix="0" xfId="0">
      <alignment vertical="top" wrapText="1"/>
    </xf>
    <xf numFmtId="0" fontId="1" fillId="5" borderId="5" applyAlignment="1" pivotButton="0" quotePrefix="0" xfId="0">
      <alignment vertical="top" wrapText="1"/>
    </xf>
    <xf numFmtId="0" fontId="1" fillId="5" borderId="6" applyAlignment="1" pivotButton="0" quotePrefix="0" xfId="0">
      <alignment vertical="top" wrapText="1"/>
    </xf>
    <xf numFmtId="0" fontId="1" fillId="5" borderId="7" applyAlignment="1" pivotButton="0" quotePrefix="0" xfId="0">
      <alignment vertical="top" wrapText="1"/>
    </xf>
    <xf numFmtId="0" fontId="1" fillId="5" borderId="2" applyAlignment="1" pivotButton="0" quotePrefix="0" xfId="0">
      <alignment vertical="center" wrapText="1"/>
    </xf>
    <xf numFmtId="0" fontId="1" fillId="5" borderId="3" applyAlignment="1" pivotButton="0" quotePrefix="0" xfId="0">
      <alignment vertical="center" wrapText="1"/>
    </xf>
    <xf numFmtId="0" fontId="1" fillId="5" borderId="4" applyAlignment="1" pivotButton="0" quotePrefix="0" xfId="0">
      <alignment vertical="center" wrapText="1"/>
    </xf>
    <xf numFmtId="0" fontId="1" fillId="5" borderId="34" applyAlignment="1" pivotButton="0" quotePrefix="0" xfId="0">
      <alignment vertical="center" wrapText="1"/>
    </xf>
    <xf numFmtId="0" fontId="1" fillId="5" borderId="0" applyAlignment="1" pivotButton="0" quotePrefix="0" xfId="0">
      <alignment vertical="center" wrapText="1"/>
    </xf>
    <xf numFmtId="0" fontId="1" fillId="5" borderId="35" applyAlignment="1" pivotButton="0" quotePrefix="0" xfId="0">
      <alignment vertical="center" wrapText="1"/>
    </xf>
    <xf numFmtId="0" fontId="1" fillId="5" borderId="5" applyAlignment="1" pivotButton="0" quotePrefix="0" xfId="0">
      <alignment vertical="center" wrapText="1"/>
    </xf>
    <xf numFmtId="0" fontId="1" fillId="5" borderId="6" applyAlignment="1" pivotButton="0" quotePrefix="0" xfId="0">
      <alignment vertical="center" wrapText="1"/>
    </xf>
    <xf numFmtId="0" fontId="1" fillId="5" borderId="7" applyAlignment="1" pivotButton="0" quotePrefix="0" xfId="0">
      <alignment vertical="center" wrapText="1"/>
    </xf>
    <xf numFmtId="0" fontId="1" fillId="5" borderId="8" applyAlignment="1" pivotButton="0" quotePrefix="0" xfId="0">
      <alignment vertical="top" wrapText="1"/>
    </xf>
    <xf numFmtId="0" fontId="1" fillId="5" borderId="9" applyAlignment="1" pivotButton="0" quotePrefix="0" xfId="0">
      <alignment vertical="top" wrapText="1"/>
    </xf>
    <xf numFmtId="0" fontId="1" fillId="5" borderId="10" applyAlignment="1" pivotButton="0" quotePrefix="0" xfId="0">
      <alignment vertical="top" wrapText="1"/>
    </xf>
    <xf numFmtId="0" fontId="1" fillId="5" borderId="36" applyAlignment="1" pivotButton="0" quotePrefix="0" xfId="0">
      <alignment vertical="top" wrapText="1"/>
    </xf>
    <xf numFmtId="0" fontId="1" fillId="5" borderId="37" applyAlignment="1" pivotButton="0" quotePrefix="0" xfId="0">
      <alignment vertical="top" wrapText="1"/>
    </xf>
    <xf numFmtId="0" fontId="1" fillId="5" borderId="11" applyAlignment="1" pivotButton="0" quotePrefix="0" xfId="0">
      <alignment vertical="top" wrapText="1"/>
    </xf>
    <xf numFmtId="0" fontId="1" fillId="5" borderId="12" applyAlignment="1" pivotButton="0" quotePrefix="0" xfId="0">
      <alignment vertical="top" wrapText="1"/>
    </xf>
    <xf numFmtId="0" fontId="1" fillId="5" borderId="13" applyAlignment="1" pivotButton="0" quotePrefix="0" xfId="0">
      <alignment vertical="top" wrapText="1"/>
    </xf>
    <xf numFmtId="0" fontId="1" fillId="5" borderId="8" applyAlignment="1" pivotButton="0" quotePrefix="0" xfId="0">
      <alignment vertical="center" wrapText="1"/>
    </xf>
    <xf numFmtId="0" fontId="1" fillId="5" borderId="9" applyAlignment="1" pivotButton="0" quotePrefix="0" xfId="0">
      <alignment vertical="center" wrapText="1"/>
    </xf>
    <xf numFmtId="0" fontId="1" fillId="5" borderId="10" applyAlignment="1" pivotButton="0" quotePrefix="0" xfId="0">
      <alignment vertical="center" wrapText="1"/>
    </xf>
    <xf numFmtId="0" fontId="1" fillId="5" borderId="36" applyAlignment="1" pivotButton="0" quotePrefix="0" xfId="0">
      <alignment vertical="center" wrapText="1"/>
    </xf>
    <xf numFmtId="0" fontId="1" fillId="5" borderId="1" applyAlignment="1" pivotButton="0" quotePrefix="0" xfId="0">
      <alignment vertical="center" wrapText="1"/>
    </xf>
    <xf numFmtId="0" fontId="1" fillId="5" borderId="37" applyAlignment="1" pivotButton="0" quotePrefix="0" xfId="0">
      <alignment vertical="center" wrapText="1"/>
    </xf>
    <xf numFmtId="0" fontId="1" fillId="5" borderId="11" applyAlignment="1" pivotButton="0" quotePrefix="0" xfId="0">
      <alignment vertical="center" wrapText="1"/>
    </xf>
    <xf numFmtId="0" fontId="1" fillId="5" borderId="12" applyAlignment="1" pivotButton="0" quotePrefix="0" xfId="0">
      <alignment vertical="center" wrapText="1"/>
    </xf>
    <xf numFmtId="0" fontId="1" fillId="5" borderId="13" applyAlignment="1" pivotButton="0" quotePrefix="0" xfId="0">
      <alignment vertical="center" wrapText="1"/>
    </xf>
    <xf numFmtId="164" fontId="1" fillId="8" borderId="20" applyAlignment="1" pivotButton="0" quotePrefix="0" xfId="0">
      <alignment vertical="top" wrapText="1"/>
    </xf>
    <xf numFmtId="164" fontId="1" fillId="8" borderId="21" applyAlignment="1" pivotButton="0" quotePrefix="0" xfId="0">
      <alignment vertical="top" wrapText="1"/>
    </xf>
    <xf numFmtId="0" fontId="7" fillId="2" borderId="23" applyAlignment="1" pivotButton="0" quotePrefix="0" xfId="0">
      <alignment horizontal="center" vertical="center" wrapText="1"/>
    </xf>
    <xf numFmtId="0" fontId="7" fillId="2" borderId="24" applyAlignment="1" pivotButton="0" quotePrefix="0" xfId="0">
      <alignment horizontal="center" vertical="center" wrapText="1"/>
    </xf>
    <xf numFmtId="0" fontId="1" fillId="2" borderId="20" applyAlignment="1" pivotButton="0" quotePrefix="0" xfId="0">
      <alignment vertical="top" wrapText="1"/>
    </xf>
    <xf numFmtId="0" fontId="7" fillId="2" borderId="26" applyAlignment="1" pivotButton="0" quotePrefix="0" xfId="0">
      <alignment horizontal="center" vertical="center" wrapText="1"/>
    </xf>
    <xf numFmtId="0" fontId="7" fillId="2" borderId="27" applyAlignment="1" pivotButton="0" quotePrefix="0" xfId="0">
      <alignment horizontal="center" vertical="center" wrapText="1"/>
    </xf>
    <xf numFmtId="0" fontId="1" fillId="2" borderId="21" applyAlignment="1" pivotButton="0" quotePrefix="0" xfId="0">
      <alignment vertical="top" wrapText="1"/>
    </xf>
    <xf numFmtId="0" fontId="7" fillId="3" borderId="15" applyAlignment="1" pivotButton="0" quotePrefix="0" xfId="0">
      <alignment vertical="top" wrapText="1"/>
    </xf>
    <xf numFmtId="0" fontId="7" fillId="3" borderId="15" applyAlignment="1" pivotButton="0" quotePrefix="0" xfId="0">
      <alignment horizontal="center" vertical="top" wrapText="1"/>
    </xf>
    <xf numFmtId="0" fontId="7" fillId="3" borderId="15" applyAlignment="1" pivotButton="0" quotePrefix="0" xfId="0">
      <alignment horizontal="center" vertical="center" wrapText="1"/>
    </xf>
    <xf numFmtId="0" fontId="7" fillId="3" borderId="18" applyAlignment="1" pivotButton="0" quotePrefix="0" xfId="0">
      <alignment vertical="top" wrapText="1"/>
    </xf>
    <xf numFmtId="0" fontId="7" fillId="3" borderId="18" applyAlignment="1" pivotButton="0" quotePrefix="0" xfId="0">
      <alignment horizontal="center" vertical="top" wrapText="1"/>
    </xf>
    <xf numFmtId="0" fontId="7" fillId="3" borderId="18" applyAlignment="1" pivotButton="0" quotePrefix="0" xfId="0">
      <alignment horizontal="center" vertical="center" wrapText="1"/>
    </xf>
    <xf numFmtId="0" fontId="1" fillId="5" borderId="20" applyAlignment="1" pivotButton="0" quotePrefix="0" xfId="0">
      <alignment vertical="center" wrapText="1"/>
    </xf>
    <xf numFmtId="0" fontId="1" fillId="5" borderId="21" applyAlignment="1" pivotButton="0" quotePrefix="0" xfId="0">
      <alignment vertical="center" wrapText="1"/>
    </xf>
    <xf numFmtId="1" fontId="1" fillId="5" borderId="20" applyAlignment="1" pivotButton="0" quotePrefix="0" xfId="0">
      <alignment vertical="center" wrapText="1"/>
    </xf>
    <xf numFmtId="1" fontId="1" fillId="5" borderId="21" applyAlignment="1" pivotButton="0" quotePrefix="0" xfId="0">
      <alignment vertical="center" wrapText="1"/>
    </xf>
    <xf numFmtId="9" fontId="1" fillId="8" borderId="20" applyAlignment="1" pivotButton="0" quotePrefix="0" xfId="0">
      <alignment vertical="top" wrapText="1"/>
    </xf>
    <xf numFmtId="9" fontId="1" fillId="8" borderId="21" applyAlignment="1" pivotButton="0" quotePrefix="0" xfId="0">
      <alignment vertical="top" wrapText="1"/>
    </xf>
    <xf numFmtId="0" fontId="1" fillId="8" borderId="20" applyAlignment="1" pivotButton="0" quotePrefix="0" xfId="0">
      <alignment horizontal="center" vertical="top" wrapText="1"/>
    </xf>
    <xf numFmtId="0" fontId="1" fillId="8" borderId="21" applyAlignment="1" pivotButton="0" quotePrefix="0" xfId="0">
      <alignment horizontal="center" vertical="top" wrapText="1"/>
    </xf>
    <xf numFmtId="3" fontId="1" fillId="8" borderId="20" applyAlignment="1" pivotButton="0" quotePrefix="0" xfId="0">
      <alignment vertical="top" wrapText="1"/>
    </xf>
    <xf numFmtId="3" fontId="1" fillId="8" borderId="21" applyAlignment="1" pivotButton="0" quotePrefix="0" xfId="0">
      <alignment vertical="top" wrapText="1"/>
    </xf>
    <xf numFmtId="3" fontId="7" fillId="3" borderId="15" applyAlignment="1" pivotButton="0" quotePrefix="0" xfId="0">
      <alignment horizontal="center" vertical="center" wrapText="1"/>
    </xf>
    <xf numFmtId="3" fontId="7" fillId="3" borderId="18" applyAlignment="1" pivotButton="0" quotePrefix="0" xfId="0">
      <alignment horizontal="center" vertical="center" wrapText="1"/>
    </xf>
    <xf numFmtId="3" fontId="7" fillId="3" borderId="16" applyAlignment="1" pivotButton="0" quotePrefix="0" xfId="0">
      <alignment horizontal="center" vertical="center" wrapText="1"/>
    </xf>
    <xf numFmtId="3" fontId="7" fillId="3" borderId="19" applyAlignment="1" pivotButton="0" quotePrefix="0" xfId="0">
      <alignment horizontal="center" vertical="center" wrapText="1"/>
    </xf>
    <xf numFmtId="3" fontId="1" fillId="5" borderId="20" applyAlignment="1" pivotButton="0" quotePrefix="0" xfId="0">
      <alignment vertical="center" wrapText="1"/>
    </xf>
    <xf numFmtId="3" fontId="1" fillId="5" borderId="21" applyAlignment="1" pivotButton="0" quotePrefix="0" xfId="0">
      <alignment vertical="center" wrapText="1"/>
    </xf>
    <xf numFmtId="0" fontId="10" fillId="9" borderId="40" applyAlignment="1" pivotButton="0" quotePrefix="0" xfId="0">
      <alignment vertical="top" wrapText="1"/>
    </xf>
    <xf numFmtId="0" fontId="10" fillId="9" borderId="41" applyAlignment="1" pivotButton="0" quotePrefix="0" xfId="0">
      <alignment vertical="top" wrapText="1"/>
    </xf>
    <xf numFmtId="0" fontId="10" fillId="9" borderId="42" applyAlignment="1" pivotButton="0" quotePrefix="0" xfId="0">
      <alignment vertical="top" wrapText="1"/>
    </xf>
    <xf numFmtId="0" fontId="10" fillId="9" borderId="43" applyAlignment="1" pivotButton="0" quotePrefix="0" xfId="0">
      <alignment vertical="top" wrapText="1"/>
    </xf>
    <xf numFmtId="0" fontId="10" fillId="9" borderId="44" applyAlignment="1" pivotButton="0" quotePrefix="0" xfId="0">
      <alignment vertical="top" wrapText="1"/>
    </xf>
    <xf numFmtId="0" fontId="10" fillId="9" borderId="45" applyAlignment="1" pivotButton="0" quotePrefix="0" xfId="0">
      <alignment vertical="top" wrapText="1"/>
    </xf>
    <xf numFmtId="0" fontId="10" fillId="9" borderId="40" applyAlignment="1" pivotButton="0" quotePrefix="0" xfId="0">
      <alignment vertical="center" wrapText="1"/>
    </xf>
    <xf numFmtId="0" fontId="10" fillId="9" borderId="41" applyAlignment="1" pivotButton="0" quotePrefix="0" xfId="0">
      <alignment vertical="center" wrapText="1"/>
    </xf>
    <xf numFmtId="0" fontId="10" fillId="9" borderId="42" applyAlignment="1" pivotButton="0" quotePrefix="0" xfId="0">
      <alignment vertical="center" wrapText="1"/>
    </xf>
    <xf numFmtId="0" fontId="10" fillId="9" borderId="43" applyAlignment="1" pivotButton="0" quotePrefix="0" xfId="0">
      <alignment vertical="center" wrapText="1"/>
    </xf>
    <xf numFmtId="0" fontId="10" fillId="9" borderId="44" applyAlignment="1" pivotButton="0" quotePrefix="0" xfId="0">
      <alignment vertical="center" wrapText="1"/>
    </xf>
    <xf numFmtId="0" fontId="10" fillId="9" borderId="45" applyAlignment="1" pivotButton="0" quotePrefix="0" xfId="0">
      <alignment vertical="center" wrapText="1"/>
    </xf>
    <xf numFmtId="0" fontId="10" fillId="9" borderId="46" applyAlignment="1" pivotButton="0" quotePrefix="0" xfId="0">
      <alignment vertical="top" wrapText="1"/>
    </xf>
    <xf numFmtId="0" fontId="10" fillId="9" borderId="47" applyAlignment="1" pivotButton="0" quotePrefix="0" xfId="0">
      <alignment vertical="top" wrapText="1"/>
    </xf>
    <xf numFmtId="0" fontId="10" fillId="9" borderId="48" applyAlignment="1" pivotButton="0" quotePrefix="0" xfId="0">
      <alignment vertical="top" wrapText="1"/>
    </xf>
    <xf numFmtId="0" fontId="10" fillId="9" borderId="49" applyAlignment="1" pivotButton="0" quotePrefix="0" xfId="0">
      <alignment vertical="top" wrapText="1"/>
    </xf>
    <xf numFmtId="0" fontId="10" fillId="9" borderId="50" applyAlignment="1" pivotButton="0" quotePrefix="0" xfId="0">
      <alignment vertical="top" wrapText="1"/>
    </xf>
    <xf numFmtId="0" fontId="10" fillId="9" borderId="51" applyAlignment="1" pivotButton="0" quotePrefix="0" xfId="0">
      <alignment vertical="top" wrapText="1"/>
    </xf>
    <xf numFmtId="0" fontId="10" fillId="9" borderId="46" applyAlignment="1" pivotButton="0" quotePrefix="0" xfId="0">
      <alignment vertical="center" wrapText="1"/>
    </xf>
    <xf numFmtId="0" fontId="10" fillId="9" borderId="47" applyAlignment="1" pivotButton="0" quotePrefix="0" xfId="0">
      <alignment vertical="center" wrapText="1"/>
    </xf>
    <xf numFmtId="0" fontId="10" fillId="9" borderId="48" applyAlignment="1" pivotButton="0" quotePrefix="0" xfId="0">
      <alignment vertical="center" wrapText="1"/>
    </xf>
    <xf numFmtId="0" fontId="10" fillId="9" borderId="49" applyAlignment="1" pivotButton="0" quotePrefix="0" xfId="0">
      <alignment vertical="center" wrapText="1"/>
    </xf>
    <xf numFmtId="0" fontId="10" fillId="9" borderId="50" applyAlignment="1" pivotButton="0" quotePrefix="0" xfId="0">
      <alignment vertical="center" wrapText="1"/>
    </xf>
    <xf numFmtId="0" fontId="10" fillId="9" borderId="51" applyAlignment="1" pivotButton="0" quotePrefix="0" xfId="0">
      <alignment vertical="center" wrapText="1"/>
    </xf>
    <xf numFmtId="0" fontId="8" fillId="2" borderId="0" applyAlignment="1" pivotButton="0" quotePrefix="0" xfId="0">
      <alignment vertical="center" wrapText="1"/>
    </xf>
    <xf numFmtId="0" fontId="1" fillId="2" borderId="0" applyAlignment="1" pivotButton="0" quotePrefix="0" xfId="0">
      <alignment vertical="center" wrapText="1"/>
    </xf>
    <xf numFmtId="0" fontId="8" fillId="3" borderId="2" applyAlignment="1" pivotButton="0" quotePrefix="0" xfId="0">
      <alignment horizontal="center" vertical="center" wrapText="1"/>
    </xf>
    <xf numFmtId="0" fontId="8" fillId="3" borderId="3" applyAlignment="1" pivotButton="0" quotePrefix="0" xfId="0">
      <alignment horizontal="center" vertical="center" wrapText="1"/>
    </xf>
    <xf numFmtId="0" fontId="8" fillId="3" borderId="4" applyAlignment="1" pivotButton="0" quotePrefix="0" xfId="0">
      <alignment horizontal="center" vertical="center" wrapText="1"/>
    </xf>
    <xf numFmtId="0" fontId="8" fillId="3" borderId="5" applyAlignment="1" pivotButton="0" quotePrefix="0" xfId="0">
      <alignment horizontal="center" vertical="center" wrapText="1"/>
    </xf>
    <xf numFmtId="0" fontId="8" fillId="3" borderId="6" applyAlignment="1" pivotButton="0" quotePrefix="0" xfId="0">
      <alignment horizontal="center" vertical="center" wrapText="1"/>
    </xf>
    <xf numFmtId="0" fontId="8" fillId="3" borderId="7" applyAlignment="1" pivotButton="0" quotePrefix="0" xfId="0">
      <alignment horizontal="center" vertical="center" wrapText="1"/>
    </xf>
    <xf numFmtId="9" fontId="8" fillId="2" borderId="14" applyAlignment="1" pivotButton="0" quotePrefix="0" xfId="0">
      <alignment horizontal="center" vertical="center" wrapText="1"/>
    </xf>
    <xf numFmtId="0" fontId="8" fillId="2" borderId="15" applyAlignment="1" pivotButton="0" quotePrefix="0" xfId="0">
      <alignment horizontal="center" vertical="center" wrapText="1"/>
    </xf>
    <xf numFmtId="9" fontId="8" fillId="2" borderId="15" applyAlignment="1" pivotButton="0" quotePrefix="0" xfId="0">
      <alignment horizontal="center" vertical="center" wrapText="1"/>
    </xf>
    <xf numFmtId="0" fontId="8" fillId="2" borderId="16" applyAlignment="1" pivotButton="0" quotePrefix="0" xfId="0">
      <alignment horizontal="center" vertical="center" wrapText="1"/>
    </xf>
    <xf numFmtId="0" fontId="8" fillId="4" borderId="14" applyAlignment="1" pivotButton="0" quotePrefix="0" xfId="0">
      <alignment vertical="center" wrapText="1"/>
    </xf>
    <xf numFmtId="0" fontId="8" fillId="4" borderId="15" applyAlignment="1" pivotButton="0" quotePrefix="0" xfId="0">
      <alignment vertical="center" wrapText="1"/>
    </xf>
    <xf numFmtId="0" fontId="8" fillId="4" borderId="16" applyAlignment="1" pivotButton="0" quotePrefix="0" xfId="0">
      <alignment vertical="center" wrapText="1"/>
    </xf>
    <xf numFmtId="0" fontId="8" fillId="5" borderId="20" applyAlignment="1" pivotButton="0" quotePrefix="0" xfId="0">
      <alignment horizontal="center" vertical="center" wrapText="1"/>
    </xf>
    <xf numFmtId="0" fontId="8" fillId="6" borderId="22" applyAlignment="1" pivotButton="0" quotePrefix="0" xfId="0">
      <alignment horizontal="center" vertical="center" wrapText="1"/>
    </xf>
    <xf numFmtId="0" fontId="8" fillId="6" borderId="24" applyAlignment="1" pivotButton="0" quotePrefix="0" xfId="0">
      <alignment horizontal="center" vertical="center" wrapText="1"/>
    </xf>
    <xf numFmtId="0" fontId="8" fillId="6" borderId="23" applyAlignment="1" pivotButton="0" quotePrefix="0" xfId="0">
      <alignment horizontal="center" vertical="center" wrapText="1"/>
    </xf>
    <xf numFmtId="0" fontId="8" fillId="2" borderId="1" applyAlignment="1" pivotButton="0" quotePrefix="0" xfId="0">
      <alignment vertical="center" wrapText="1"/>
    </xf>
    <xf numFmtId="0" fontId="1" fillId="2" borderId="1" applyAlignment="1" pivotButton="0" quotePrefix="0" xfId="0">
      <alignment vertical="center" wrapText="1"/>
    </xf>
    <xf numFmtId="0" fontId="8" fillId="3" borderId="8" applyAlignment="1" pivotButton="0" quotePrefix="0" xfId="0">
      <alignment horizontal="center" vertical="center" wrapText="1"/>
    </xf>
    <xf numFmtId="0" fontId="8" fillId="3" borderId="9" applyAlignment="1" pivotButton="0" quotePrefix="0" xfId="0">
      <alignment horizontal="center" vertical="center" wrapText="1"/>
    </xf>
    <xf numFmtId="0" fontId="8" fillId="3" borderId="10" applyAlignment="1" pivotButton="0" quotePrefix="0" xfId="0">
      <alignment horizontal="center" vertical="center" wrapText="1"/>
    </xf>
    <xf numFmtId="0" fontId="8" fillId="3" borderId="11" applyAlignment="1" pivotButton="0" quotePrefix="0" xfId="0">
      <alignment horizontal="center" vertical="center" wrapText="1"/>
    </xf>
    <xf numFmtId="0" fontId="8" fillId="3" borderId="12" applyAlignment="1" pivotButton="0" quotePrefix="0" xfId="0">
      <alignment horizontal="center" vertical="center" wrapText="1"/>
    </xf>
    <xf numFmtId="0" fontId="8" fillId="3" borderId="13" applyAlignment="1" pivotButton="0" quotePrefix="0" xfId="0">
      <alignment horizontal="center" vertical="center" wrapText="1"/>
    </xf>
    <xf numFmtId="9" fontId="8" fillId="2" borderId="17" applyAlignment="1" pivotButton="0" quotePrefix="0" xfId="0">
      <alignment horizontal="center" vertical="center" wrapText="1"/>
    </xf>
    <xf numFmtId="0" fontId="8" fillId="2" borderId="18" applyAlignment="1" pivotButton="0" quotePrefix="0" xfId="0">
      <alignment horizontal="center" vertical="center" wrapText="1"/>
    </xf>
    <xf numFmtId="9" fontId="8" fillId="2" borderId="18" applyAlignment="1" pivotButton="0" quotePrefix="0" xfId="0">
      <alignment horizontal="center" vertical="center" wrapText="1"/>
    </xf>
    <xf numFmtId="0" fontId="8" fillId="2" borderId="19" applyAlignment="1" pivotButton="0" quotePrefix="0" xfId="0">
      <alignment horizontal="center" vertical="center" wrapText="1"/>
    </xf>
    <xf numFmtId="0" fontId="8" fillId="4" borderId="17" applyAlignment="1" pivotButton="0" quotePrefix="0" xfId="0">
      <alignment vertical="center" wrapText="1"/>
    </xf>
    <xf numFmtId="0" fontId="8" fillId="4" borderId="18" applyAlignment="1" pivotButton="0" quotePrefix="0" xfId="0">
      <alignment vertical="center" wrapText="1"/>
    </xf>
    <xf numFmtId="0" fontId="8" fillId="4" borderId="19" applyAlignment="1" pivotButton="0" quotePrefix="0" xfId="0">
      <alignment vertical="center" wrapText="1"/>
    </xf>
    <xf numFmtId="0" fontId="8" fillId="5" borderId="21" applyAlignment="1" pivotButton="0" quotePrefix="0" xfId="0">
      <alignment horizontal="center" vertical="center" wrapText="1"/>
    </xf>
    <xf numFmtId="0" fontId="8" fillId="6" borderId="25" applyAlignment="1" pivotButton="0" quotePrefix="0" xfId="0">
      <alignment horizontal="center" vertical="center" wrapText="1"/>
    </xf>
    <xf numFmtId="0" fontId="8" fillId="6" borderId="27" applyAlignment="1" pivotButton="0" quotePrefix="0" xfId="0">
      <alignment horizontal="center" vertical="center" wrapText="1"/>
    </xf>
    <xf numFmtId="0" fontId="8" fillId="6" borderId="26" applyAlignment="1" pivotButton="0" quotePrefix="0" xfId="0">
      <alignment horizontal="center" vertical="center" wrapText="1"/>
    </xf>
    <xf numFmtId="0" fontId="8" fillId="3" borderId="14" applyAlignment="1" pivotButton="0" quotePrefix="0" xfId="0">
      <alignment horizontal="center" vertical="center" wrapText="1"/>
    </xf>
    <xf numFmtId="0" fontId="8" fillId="3" borderId="16" applyAlignment="1" pivotButton="0" quotePrefix="0" xfId="0">
      <alignment horizontal="center" vertical="center" wrapText="1"/>
    </xf>
    <xf numFmtId="0" fontId="1" fillId="9" borderId="38" applyAlignment="1" pivotButton="0" quotePrefix="0" xfId="0">
      <alignment vertical="top" wrapText="1"/>
    </xf>
    <xf numFmtId="0" fontId="8" fillId="3" borderId="17" applyAlignment="1" pivotButton="0" quotePrefix="0" xfId="0">
      <alignment horizontal="center" vertical="center" wrapText="1"/>
    </xf>
    <xf numFmtId="0" fontId="8" fillId="3" borderId="19" applyAlignment="1" pivotButton="0" quotePrefix="0" xfId="0">
      <alignment horizontal="center" vertical="center" wrapText="1"/>
    </xf>
    <xf numFmtId="0" fontId="1" fillId="9" borderId="39" applyAlignment="1" pivotButton="0" quotePrefix="0" xfId="0">
      <alignment vertical="top" wrapText="1"/>
    </xf>
    <xf numFmtId="0" fontId="8" fillId="2" borderId="23" applyAlignment="1" pivotButton="0" quotePrefix="0" xfId="0">
      <alignment horizontal="center" vertical="center" wrapText="1"/>
    </xf>
    <xf numFmtId="0" fontId="8" fillId="2" borderId="24" applyAlignment="1" pivotButton="0" quotePrefix="0" xfId="0">
      <alignment horizontal="center" vertical="center" wrapText="1"/>
    </xf>
    <xf numFmtId="0" fontId="8" fillId="2" borderId="26" applyAlignment="1" pivotButton="0" quotePrefix="0" xfId="0">
      <alignment horizontal="center" vertical="center" wrapText="1"/>
    </xf>
    <xf numFmtId="0" fontId="8" fillId="2" borderId="27" applyAlignment="1" pivotButton="0" quotePrefix="0" xfId="0">
      <alignment horizontal="center" vertical="center" wrapText="1"/>
    </xf>
    <xf numFmtId="0" fontId="8" fillId="3" borderId="15" applyAlignment="1" pivotButton="0" quotePrefix="0" xfId="0">
      <alignment horizontal="center" vertical="center" wrapText="1"/>
    </xf>
    <xf numFmtId="0" fontId="8" fillId="3" borderId="18" applyAlignment="1" pivotButton="0" quotePrefix="0" xfId="0">
      <alignment horizontal="center" vertical="center" wrapText="1"/>
    </xf>
    <xf numFmtId="3" fontId="8" fillId="3" borderId="15" applyAlignment="1" pivotButton="0" quotePrefix="0" xfId="0">
      <alignment horizontal="center" vertical="center" wrapText="1"/>
    </xf>
    <xf numFmtId="3" fontId="8" fillId="3" borderId="16" applyAlignment="1" pivotButton="0" quotePrefix="0" xfId="0">
      <alignment horizontal="center" vertical="center" wrapText="1"/>
    </xf>
    <xf numFmtId="3" fontId="8" fillId="3" borderId="18" applyAlignment="1" pivotButton="0" quotePrefix="0" xfId="0">
      <alignment horizontal="center" vertical="center" wrapText="1"/>
    </xf>
    <xf numFmtId="3" fontId="8" fillId="3" borderId="19" applyAlignment="1" pivotButton="0" quotePrefix="0" xfId="0">
      <alignment horizontal="center" vertical="center" wrapText="1"/>
    </xf>
    <xf numFmtId="0" fontId="1" fillId="9" borderId="40" applyAlignment="1" pivotButton="0" quotePrefix="0" xfId="0">
      <alignment vertical="center" wrapText="1"/>
    </xf>
    <xf numFmtId="0" fontId="1" fillId="9" borderId="41" applyAlignment="1" pivotButton="0" quotePrefix="0" xfId="0">
      <alignment vertical="center" wrapText="1"/>
    </xf>
    <xf numFmtId="0" fontId="1" fillId="9" borderId="42" applyAlignment="1" pivotButton="0" quotePrefix="0" xfId="0">
      <alignment vertical="center" wrapText="1"/>
    </xf>
    <xf numFmtId="0" fontId="1" fillId="9" borderId="43" applyAlignment="1" pivotButton="0" quotePrefix="0" xfId="0">
      <alignment vertical="center" wrapText="1"/>
    </xf>
    <xf numFmtId="0" fontId="1" fillId="9" borderId="44" applyAlignment="1" pivotButton="0" quotePrefix="0" xfId="0">
      <alignment vertical="center" wrapText="1"/>
    </xf>
    <xf numFmtId="0" fontId="1" fillId="9" borderId="45" applyAlignment="1" pivotButton="0" quotePrefix="0" xfId="0">
      <alignment vertical="center" wrapText="1"/>
    </xf>
    <xf numFmtId="0" fontId="1" fillId="9" borderId="46" applyAlignment="1" pivotButton="0" quotePrefix="0" xfId="0">
      <alignment vertical="center" wrapText="1"/>
    </xf>
    <xf numFmtId="0" fontId="1" fillId="9" borderId="47" applyAlignment="1" pivotButton="0" quotePrefix="0" xfId="0">
      <alignment vertical="center" wrapText="1"/>
    </xf>
    <xf numFmtId="0" fontId="1" fillId="9" borderId="48" applyAlignment="1" pivotButton="0" quotePrefix="0" xfId="0">
      <alignment vertical="center" wrapText="1"/>
    </xf>
    <xf numFmtId="0" fontId="1" fillId="9" borderId="49" applyAlignment="1" pivotButton="0" quotePrefix="0" xfId="0">
      <alignment vertical="center" wrapText="1"/>
    </xf>
    <xf numFmtId="0" fontId="1" fillId="9" borderId="50" applyAlignment="1" pivotButton="0" quotePrefix="0" xfId="0">
      <alignment vertical="center" wrapText="1"/>
    </xf>
    <xf numFmtId="0" fontId="1" fillId="9" borderId="51" applyAlignment="1" pivotButton="0" quotePrefix="0" xfId="0">
      <alignment vertical="center" wrapText="1"/>
    </xf>
    <xf numFmtId="0" fontId="8" fillId="3" borderId="2" applyAlignment="1" pivotButton="0" quotePrefix="0" xfId="0">
      <alignment horizontal="center" vertical="top" wrapText="1"/>
    </xf>
    <xf numFmtId="0" fontId="8" fillId="3" borderId="3" applyAlignment="1" pivotButton="0" quotePrefix="0" xfId="0">
      <alignment horizontal="center" vertical="top" wrapText="1"/>
    </xf>
    <xf numFmtId="0" fontId="8" fillId="3" borderId="4" applyAlignment="1" pivotButton="0" quotePrefix="0" xfId="0">
      <alignment horizontal="center" vertical="top" wrapText="1"/>
    </xf>
    <xf numFmtId="0" fontId="8" fillId="3" borderId="5" applyAlignment="1" pivotButton="0" quotePrefix="0" xfId="0">
      <alignment horizontal="center" vertical="top" wrapText="1"/>
    </xf>
    <xf numFmtId="0" fontId="8" fillId="3" borderId="6" applyAlignment="1" pivotButton="0" quotePrefix="0" xfId="0">
      <alignment horizontal="center" vertical="top" wrapText="1"/>
    </xf>
    <xf numFmtId="0" fontId="8" fillId="3" borderId="7" applyAlignment="1" pivotButton="0" quotePrefix="0" xfId="0">
      <alignment horizontal="center" vertical="top" wrapText="1"/>
    </xf>
    <xf numFmtId="9" fontId="8" fillId="2" borderId="14" applyAlignment="1" pivotButton="0" quotePrefix="0" xfId="0">
      <alignment horizontal="center" vertical="top" wrapText="1"/>
    </xf>
    <xf numFmtId="0" fontId="8" fillId="2" borderId="15" applyAlignment="1" pivotButton="0" quotePrefix="0" xfId="0">
      <alignment horizontal="center" vertical="top" wrapText="1"/>
    </xf>
    <xf numFmtId="9" fontId="8" fillId="2" borderId="15" applyAlignment="1" pivotButton="0" quotePrefix="0" xfId="0">
      <alignment horizontal="center" vertical="top" wrapText="1"/>
    </xf>
    <xf numFmtId="0" fontId="8" fillId="2" borderId="16" applyAlignment="1" pivotButton="0" quotePrefix="0" xfId="0">
      <alignment horizontal="center" vertical="top" wrapText="1"/>
    </xf>
    <xf numFmtId="0" fontId="8" fillId="4" borderId="14" applyAlignment="1" pivotButton="0" quotePrefix="0" xfId="0">
      <alignment vertical="top" wrapText="1"/>
    </xf>
    <xf numFmtId="0" fontId="8" fillId="4" borderId="15" applyAlignment="1" pivotButton="0" quotePrefix="0" xfId="0">
      <alignment vertical="top" wrapText="1"/>
    </xf>
    <xf numFmtId="0" fontId="8" fillId="4" borderId="16" applyAlignment="1" pivotButton="0" quotePrefix="0" xfId="0">
      <alignment vertical="top" wrapText="1"/>
    </xf>
    <xf numFmtId="0" fontId="8" fillId="5" borderId="20" applyAlignment="1" pivotButton="0" quotePrefix="0" xfId="0">
      <alignment horizontal="center" vertical="top" wrapText="1"/>
    </xf>
    <xf numFmtId="0" fontId="8" fillId="6" borderId="22" applyAlignment="1" pivotButton="0" quotePrefix="0" xfId="0">
      <alignment horizontal="center" vertical="top" wrapText="1"/>
    </xf>
    <xf numFmtId="0" fontId="8" fillId="6" borderId="24" applyAlignment="1" pivotButton="0" quotePrefix="0" xfId="0">
      <alignment horizontal="center" vertical="top" wrapText="1"/>
    </xf>
    <xf numFmtId="0" fontId="8" fillId="6" borderId="23" applyAlignment="1" pivotButton="0" quotePrefix="0" xfId="0">
      <alignment horizontal="center" vertical="top" wrapText="1"/>
    </xf>
    <xf numFmtId="0" fontId="8" fillId="3" borderId="8" applyAlignment="1" pivotButton="0" quotePrefix="0" xfId="0">
      <alignment horizontal="center" vertical="top" wrapText="1"/>
    </xf>
    <xf numFmtId="0" fontId="8" fillId="3" borderId="9" applyAlignment="1" pivotButton="0" quotePrefix="0" xfId="0">
      <alignment horizontal="center" vertical="top" wrapText="1"/>
    </xf>
    <xf numFmtId="0" fontId="8" fillId="3" borderId="10" applyAlignment="1" pivotButton="0" quotePrefix="0" xfId="0">
      <alignment horizontal="center" vertical="top" wrapText="1"/>
    </xf>
    <xf numFmtId="0" fontId="8" fillId="3" borderId="11" applyAlignment="1" pivotButton="0" quotePrefix="0" xfId="0">
      <alignment horizontal="center" vertical="top" wrapText="1"/>
    </xf>
    <xf numFmtId="0" fontId="8" fillId="3" borderId="12" applyAlignment="1" pivotButton="0" quotePrefix="0" xfId="0">
      <alignment horizontal="center" vertical="top" wrapText="1"/>
    </xf>
    <xf numFmtId="0" fontId="8" fillId="3" borderId="13" applyAlignment="1" pivotButton="0" quotePrefix="0" xfId="0">
      <alignment horizontal="center" vertical="top" wrapText="1"/>
    </xf>
    <xf numFmtId="9" fontId="8" fillId="2" borderId="17" applyAlignment="1" pivotButton="0" quotePrefix="0" xfId="0">
      <alignment horizontal="center" vertical="top" wrapText="1"/>
    </xf>
    <xf numFmtId="0" fontId="8" fillId="2" borderId="18" applyAlignment="1" pivotButton="0" quotePrefix="0" xfId="0">
      <alignment horizontal="center" vertical="top" wrapText="1"/>
    </xf>
    <xf numFmtId="9" fontId="8" fillId="2" borderId="18" applyAlignment="1" pivotButton="0" quotePrefix="0" xfId="0">
      <alignment horizontal="center" vertical="top" wrapText="1"/>
    </xf>
    <xf numFmtId="0" fontId="8" fillId="2" borderId="19" applyAlignment="1" pivotButton="0" quotePrefix="0" xfId="0">
      <alignment horizontal="center" vertical="top" wrapText="1"/>
    </xf>
    <xf numFmtId="0" fontId="8" fillId="4" borderId="17" applyAlignment="1" pivotButton="0" quotePrefix="0" xfId="0">
      <alignment vertical="top" wrapText="1"/>
    </xf>
    <xf numFmtId="0" fontId="8" fillId="4" borderId="18" applyAlignment="1" pivotButton="0" quotePrefix="0" xfId="0">
      <alignment vertical="top" wrapText="1"/>
    </xf>
    <xf numFmtId="0" fontId="8" fillId="4" borderId="19" applyAlignment="1" pivotButton="0" quotePrefix="0" xfId="0">
      <alignment vertical="top" wrapText="1"/>
    </xf>
    <xf numFmtId="0" fontId="8" fillId="5" borderId="21" applyAlignment="1" pivotButton="0" quotePrefix="0" xfId="0">
      <alignment horizontal="center" vertical="top" wrapText="1"/>
    </xf>
    <xf numFmtId="0" fontId="8" fillId="6" borderId="25" applyAlignment="1" pivotButton="0" quotePrefix="0" xfId="0">
      <alignment horizontal="center" vertical="top" wrapText="1"/>
    </xf>
    <xf numFmtId="0" fontId="8" fillId="6" borderId="27" applyAlignment="1" pivotButton="0" quotePrefix="0" xfId="0">
      <alignment horizontal="center" vertical="top" wrapText="1"/>
    </xf>
    <xf numFmtId="0" fontId="8" fillId="6" borderId="26" applyAlignment="1" pivotButton="0" quotePrefix="0" xfId="0">
      <alignment horizontal="center" vertical="top" wrapText="1"/>
    </xf>
    <xf numFmtId="0" fontId="8" fillId="3" borderId="14" applyAlignment="1" pivotButton="0" quotePrefix="0" xfId="0">
      <alignment horizontal="center" vertical="top" wrapText="1"/>
    </xf>
    <xf numFmtId="0" fontId="8" fillId="3" borderId="16" applyAlignment="1" pivotButton="0" quotePrefix="0" xfId="0">
      <alignment horizontal="center" vertical="top" wrapText="1"/>
    </xf>
    <xf numFmtId="9" fontId="8" fillId="5" borderId="20" applyAlignment="1" pivotButton="0" quotePrefix="0" xfId="0">
      <alignment horizontal="center" vertical="top" wrapText="1"/>
    </xf>
    <xf numFmtId="0" fontId="8" fillId="3" borderId="17" applyAlignment="1" pivotButton="0" quotePrefix="0" xfId="0">
      <alignment horizontal="center" vertical="top" wrapText="1"/>
    </xf>
    <xf numFmtId="0" fontId="8" fillId="3" borderId="19" applyAlignment="1" pivotButton="0" quotePrefix="0" xfId="0">
      <alignment horizontal="center" vertical="top" wrapText="1"/>
    </xf>
    <xf numFmtId="9" fontId="8" fillId="5" borderId="21" applyAlignment="1" pivotButton="0" quotePrefix="0" xfId="0">
      <alignment horizontal="center" vertical="top" wrapText="1"/>
    </xf>
    <xf numFmtId="0" fontId="8" fillId="2" borderId="23" applyAlignment="1" pivotButton="0" quotePrefix="0" xfId="0">
      <alignment horizontal="center" vertical="top" wrapText="1"/>
    </xf>
    <xf numFmtId="0" fontId="8" fillId="2" borderId="24" applyAlignment="1" pivotButton="0" quotePrefix="0" xfId="0">
      <alignment horizontal="center" vertical="top" wrapText="1"/>
    </xf>
    <xf numFmtId="0" fontId="8" fillId="2" borderId="26" applyAlignment="1" pivotButton="0" quotePrefix="0" xfId="0">
      <alignment horizontal="center" vertical="top" wrapText="1"/>
    </xf>
    <xf numFmtId="0" fontId="8" fillId="2" borderId="27" applyAlignment="1" pivotButton="0" quotePrefix="0" xfId="0">
      <alignment horizontal="center" vertical="top" wrapText="1"/>
    </xf>
    <xf numFmtId="0" fontId="8" fillId="3" borderId="15" applyAlignment="1" pivotButton="0" quotePrefix="0" xfId="0">
      <alignment horizontal="center" vertical="top" wrapText="1"/>
    </xf>
    <xf numFmtId="1" fontId="1" fillId="5" borderId="20" applyAlignment="1" pivotButton="0" quotePrefix="0" xfId="0">
      <alignment vertical="top" wrapText="1"/>
    </xf>
    <xf numFmtId="0" fontId="8" fillId="3" borderId="18" applyAlignment="1" pivotButton="0" quotePrefix="0" xfId="0">
      <alignment horizontal="center" vertical="top" wrapText="1"/>
    </xf>
    <xf numFmtId="1" fontId="1" fillId="5" borderId="21" applyAlignment="1" pivotButton="0" quotePrefix="0" xfId="0">
      <alignment vertical="top" wrapText="1"/>
    </xf>
    <xf numFmtId="3" fontId="8" fillId="3" borderId="15" applyAlignment="1" pivotButton="0" quotePrefix="0" xfId="0">
      <alignment horizontal="center" vertical="top" wrapText="1"/>
    </xf>
    <xf numFmtId="3" fontId="8" fillId="3" borderId="16" applyAlignment="1" pivotButton="0" quotePrefix="0" xfId="0">
      <alignment horizontal="center" vertical="top" wrapText="1"/>
    </xf>
    <xf numFmtId="3" fontId="1" fillId="5" borderId="20" applyAlignment="1" pivotButton="0" quotePrefix="0" xfId="0">
      <alignment vertical="top" wrapText="1"/>
    </xf>
    <xf numFmtId="3" fontId="8" fillId="3" borderId="18" applyAlignment="1" pivotButton="0" quotePrefix="0" xfId="0">
      <alignment horizontal="center" vertical="top" wrapText="1"/>
    </xf>
    <xf numFmtId="3" fontId="8" fillId="3" borderId="19" applyAlignment="1" pivotButton="0" quotePrefix="0" xfId="0">
      <alignment horizontal="center" vertical="top" wrapText="1"/>
    </xf>
    <xf numFmtId="3" fontId="1" fillId="5" borderId="21" applyAlignment="1" pivotButton="0" quotePrefix="0" xfId="0">
      <alignment vertical="top" wrapText="1"/>
    </xf>
    <xf numFmtId="0" fontId="1" fillId="9" borderId="40" applyAlignment="1" pivotButton="0" quotePrefix="0" xfId="0">
      <alignment vertical="top" wrapText="1"/>
    </xf>
    <xf numFmtId="0" fontId="1" fillId="9" borderId="41" applyAlignment="1" pivotButton="0" quotePrefix="0" xfId="0">
      <alignment vertical="top" wrapText="1"/>
    </xf>
    <xf numFmtId="0" fontId="1" fillId="9" borderId="42" applyAlignment="1" pivotButton="0" quotePrefix="0" xfId="0">
      <alignment vertical="top" wrapText="1"/>
    </xf>
    <xf numFmtId="0" fontId="1" fillId="9" borderId="43" applyAlignment="1" pivotButton="0" quotePrefix="0" xfId="0">
      <alignment vertical="top" wrapText="1"/>
    </xf>
    <xf numFmtId="0" fontId="1" fillId="9" borderId="44" applyAlignment="1" pivotButton="0" quotePrefix="0" xfId="0">
      <alignment vertical="top" wrapText="1"/>
    </xf>
    <xf numFmtId="0" fontId="1" fillId="9" borderId="45" applyAlignment="1" pivotButton="0" quotePrefix="0" xfId="0">
      <alignment vertical="top" wrapText="1"/>
    </xf>
    <xf numFmtId="0" fontId="1" fillId="9" borderId="46" applyAlignment="1" pivotButton="0" quotePrefix="0" xfId="0">
      <alignment vertical="top" wrapText="1"/>
    </xf>
    <xf numFmtId="0" fontId="1" fillId="9" borderId="47" applyAlignment="1" pivotButton="0" quotePrefix="0" xfId="0">
      <alignment vertical="top" wrapText="1"/>
    </xf>
    <xf numFmtId="0" fontId="1" fillId="9" borderId="48" applyAlignment="1" pivotButton="0" quotePrefix="0" xfId="0">
      <alignment vertical="top" wrapText="1"/>
    </xf>
    <xf numFmtId="0" fontId="1" fillId="9" borderId="49" applyAlignment="1" pivotButton="0" quotePrefix="0" xfId="0">
      <alignment vertical="top" wrapText="1"/>
    </xf>
    <xf numFmtId="0" fontId="1" fillId="9" borderId="50" applyAlignment="1" pivotButton="0" quotePrefix="0" xfId="0">
      <alignment vertical="top" wrapText="1"/>
    </xf>
    <xf numFmtId="0" fontId="1" fillId="9" borderId="51" applyAlignment="1" pivotButton="0" quotePrefix="0" xfId="0">
      <alignment vertical="top" wrapText="1"/>
    </xf>
    <xf numFmtId="9" fontId="9" fillId="5" borderId="20" applyAlignment="1" pivotButton="0" quotePrefix="0" xfId="0">
      <alignment vertical="top" wrapText="1"/>
    </xf>
    <xf numFmtId="9" fontId="9" fillId="5" borderId="20" applyAlignment="1" pivotButton="0" quotePrefix="0" xfId="0">
      <alignment horizontal="center" vertical="top" wrapText="1"/>
    </xf>
    <xf numFmtId="9" fontId="9" fillId="5" borderId="21" applyAlignment="1" pivotButton="0" quotePrefix="0" xfId="0">
      <alignment vertical="top" wrapText="1"/>
    </xf>
    <xf numFmtId="9" fontId="9" fillId="5" borderId="21" applyAlignment="1" pivotButton="0" quotePrefix="0" xfId="0">
      <alignment horizontal="center" vertical="top" wrapText="1"/>
    </xf>
    <xf numFmtId="0" fontId="0" fillId="7" borderId="0" pivotButton="0" quotePrefix="0" xfId="0"/>
    <xf numFmtId="0" fontId="8" fillId="7" borderId="0" pivotButton="0" quotePrefix="0" xfId="0"/>
    <xf numFmtId="0" fontId="8" fillId="7" borderId="28" pivotButton="0" quotePrefix="0" xfId="0"/>
    <xf numFmtId="0" fontId="8" fillId="7" borderId="29" pivotButton="0" quotePrefix="0" xfId="0"/>
    <xf numFmtId="0" fontId="8" fillId="7" borderId="30" pivotButton="0" quotePrefix="0" xfId="0"/>
    <xf numFmtId="0" fontId="8" fillId="7" borderId="28" applyAlignment="1" pivotButton="0" quotePrefix="0" xfId="0">
      <alignment wrapText="1"/>
    </xf>
    <xf numFmtId="0" fontId="8" fillId="7" borderId="29" applyAlignment="1" pivotButton="0" quotePrefix="0" xfId="0">
      <alignment wrapText="1"/>
    </xf>
    <xf numFmtId="0" fontId="8" fillId="7" borderId="30" applyAlignment="1" pivotButton="0" quotePrefix="0" xfId="0">
      <alignment wrapText="1"/>
    </xf>
    <xf numFmtId="0" fontId="0" fillId="7" borderId="1" pivotButton="0" quotePrefix="0" xfId="0"/>
    <xf numFmtId="0" fontId="8" fillId="7" borderId="1" pivotButton="0" quotePrefix="0" xfId="0"/>
    <xf numFmtId="0" fontId="8" fillId="7" borderId="31" pivotButton="0" quotePrefix="0" xfId="0"/>
    <xf numFmtId="0" fontId="8" fillId="7" borderId="32" pivotButton="0" quotePrefix="0" xfId="0"/>
    <xf numFmtId="0" fontId="8" fillId="7" borderId="33" pivotButton="0" quotePrefix="0" xfId="0"/>
    <xf numFmtId="0" fontId="8" fillId="7" borderId="31" applyAlignment="1" pivotButton="0" quotePrefix="0" xfId="0">
      <alignment wrapText="1"/>
    </xf>
    <xf numFmtId="0" fontId="8" fillId="7" borderId="32" applyAlignment="1" pivotButton="0" quotePrefix="0" xfId="0">
      <alignment wrapText="1"/>
    </xf>
    <xf numFmtId="0" fontId="8" fillId="7" borderId="33" applyAlignment="1" pivotButton="0" quotePrefix="0" xfId="0">
      <alignment wrapText="1"/>
    </xf>
    <xf numFmtId="0" fontId="8" fillId="7" borderId="20" pivotButton="0" quotePrefix="0" xfId="0"/>
    <xf numFmtId="0" fontId="8" fillId="7" borderId="20" applyAlignment="1" pivotButton="0" quotePrefix="0" xfId="0">
      <alignment wrapText="1"/>
    </xf>
    <xf numFmtId="0" fontId="8" fillId="7" borderId="21" pivotButton="0" quotePrefix="0" xfId="0"/>
    <xf numFmtId="0" fontId="8" fillId="7" borderId="21" applyAlignment="1" pivotButton="0" quotePrefix="0" xfId="0">
      <alignment wrapText="1"/>
    </xf>
    <xf numFmtId="0" fontId="0" fillId="8" borderId="0" pivotButton="0" quotePrefix="0" xfId="0"/>
    <xf numFmtId="0" fontId="1" fillId="8" borderId="0" pivotButton="0" quotePrefix="0" xfId="0"/>
    <xf numFmtId="0" fontId="1" fillId="8" borderId="2" pivotButton="0" quotePrefix="0" xfId="0"/>
    <xf numFmtId="0" fontId="1" fillId="8" borderId="3" pivotButton="0" quotePrefix="0" xfId="0"/>
    <xf numFmtId="0" fontId="1" fillId="8" borderId="4" pivotButton="0" quotePrefix="0" xfId="0"/>
    <xf numFmtId="0" fontId="1" fillId="8" borderId="34" pivotButton="0" quotePrefix="0" xfId="0"/>
    <xf numFmtId="0" fontId="1" fillId="8" borderId="35" pivotButton="0" quotePrefix="0" xfId="0"/>
    <xf numFmtId="0" fontId="1" fillId="8" borderId="5" pivotButton="0" quotePrefix="0" xfId="0"/>
    <xf numFmtId="0" fontId="1" fillId="8" borderId="6" pivotButton="0" quotePrefix="0" xfId="0"/>
    <xf numFmtId="0" fontId="1" fillId="8" borderId="7" pivotButton="0" quotePrefix="0" xfId="0"/>
    <xf numFmtId="0" fontId="1" fillId="8" borderId="2" applyAlignment="1" pivotButton="0" quotePrefix="0" xfId="0">
      <alignment wrapText="1"/>
    </xf>
    <xf numFmtId="0" fontId="1" fillId="8" borderId="3" applyAlignment="1" pivotButton="0" quotePrefix="0" xfId="0">
      <alignment wrapText="1"/>
    </xf>
    <xf numFmtId="0" fontId="1" fillId="8" borderId="4" applyAlignment="1" pivotButton="0" quotePrefix="0" xfId="0">
      <alignment wrapText="1"/>
    </xf>
    <xf numFmtId="0" fontId="1" fillId="8" borderId="34" applyAlignment="1" pivotButton="0" quotePrefix="0" xfId="0">
      <alignment wrapText="1"/>
    </xf>
    <xf numFmtId="0" fontId="1" fillId="8" borderId="0" applyAlignment="1" pivotButton="0" quotePrefix="0" xfId="0">
      <alignment wrapText="1"/>
    </xf>
    <xf numFmtId="0" fontId="1" fillId="8" borderId="35" applyAlignment="1" pivotButton="0" quotePrefix="0" xfId="0">
      <alignment wrapText="1"/>
    </xf>
    <xf numFmtId="0" fontId="1" fillId="8" borderId="5" applyAlignment="1" pivotButton="0" quotePrefix="0" xfId="0">
      <alignment wrapText="1"/>
    </xf>
    <xf numFmtId="0" fontId="1" fillId="8" borderId="6" applyAlignment="1" pivotButton="0" quotePrefix="0" xfId="0">
      <alignment wrapText="1"/>
    </xf>
    <xf numFmtId="0" fontId="1" fillId="8" borderId="7" applyAlignment="1" pivotButton="0" quotePrefix="0" xfId="0">
      <alignment wrapText="1"/>
    </xf>
    <xf numFmtId="0" fontId="0" fillId="8" borderId="1" pivotButton="0" quotePrefix="0" xfId="0"/>
    <xf numFmtId="0" fontId="1" fillId="8" borderId="1" pivotButton="0" quotePrefix="0" xfId="0"/>
    <xf numFmtId="0" fontId="1" fillId="8" borderId="8" pivotButton="0" quotePrefix="0" xfId="0"/>
    <xf numFmtId="0" fontId="1" fillId="8" borderId="9" pivotButton="0" quotePrefix="0" xfId="0"/>
    <xf numFmtId="0" fontId="1" fillId="8" borderId="10" pivotButton="0" quotePrefix="0" xfId="0"/>
    <xf numFmtId="0" fontId="1" fillId="8" borderId="36" pivotButton="0" quotePrefix="0" xfId="0"/>
    <xf numFmtId="0" fontId="1" fillId="8" borderId="37" pivotButton="0" quotePrefix="0" xfId="0"/>
    <xf numFmtId="0" fontId="1" fillId="8" borderId="11" pivotButton="0" quotePrefix="0" xfId="0"/>
    <xf numFmtId="0" fontId="1" fillId="8" borderId="12" pivotButton="0" quotePrefix="0" xfId="0"/>
    <xf numFmtId="0" fontId="1" fillId="8" borderId="13" pivotButton="0" quotePrefix="0" xfId="0"/>
    <xf numFmtId="0" fontId="1" fillId="8" borderId="8" applyAlignment="1" pivotButton="0" quotePrefix="0" xfId="0">
      <alignment wrapText="1"/>
    </xf>
    <xf numFmtId="0" fontId="1" fillId="8" borderId="9" applyAlignment="1" pivotButton="0" quotePrefix="0" xfId="0">
      <alignment wrapText="1"/>
    </xf>
    <xf numFmtId="0" fontId="1" fillId="8" borderId="10" applyAlignment="1" pivotButton="0" quotePrefix="0" xfId="0">
      <alignment wrapText="1"/>
    </xf>
    <xf numFmtId="0" fontId="1" fillId="8" borderId="36" applyAlignment="1" pivotButton="0" quotePrefix="0" xfId="0">
      <alignment wrapText="1"/>
    </xf>
    <xf numFmtId="0" fontId="1" fillId="8" borderId="1" applyAlignment="1" pivotButton="0" quotePrefix="0" xfId="0">
      <alignment wrapText="1"/>
    </xf>
    <xf numFmtId="0" fontId="1" fillId="8" borderId="37" applyAlignment="1" pivotButton="0" quotePrefix="0" xfId="0">
      <alignment wrapText="1"/>
    </xf>
    <xf numFmtId="0" fontId="1" fillId="8" borderId="11" applyAlignment="1" pivotButton="0" quotePrefix="0" xfId="0">
      <alignment wrapText="1"/>
    </xf>
    <xf numFmtId="0" fontId="1" fillId="8" borderId="12" applyAlignment="1" pivotButton="0" quotePrefix="0" xfId="0">
      <alignment wrapText="1"/>
    </xf>
    <xf numFmtId="0" fontId="1" fillId="8" borderId="13" applyAlignment="1" pivotButton="0" quotePrefix="0" xfId="0">
      <alignment wrapText="1"/>
    </xf>
    <xf numFmtId="0" fontId="1" fillId="8" borderId="20" pivotButton="0" quotePrefix="0" xfId="0"/>
    <xf numFmtId="0" fontId="1" fillId="8" borderId="20" applyAlignment="1" pivotButton="0" quotePrefix="0" xfId="0">
      <alignment wrapText="1"/>
    </xf>
    <xf numFmtId="0" fontId="1" fillId="8" borderId="21" pivotButton="0" quotePrefix="0" xfId="0"/>
    <xf numFmtId="0" fontId="1" fillId="8" borderId="21" applyAlignment="1" pivotButton="0" quotePrefix="0" xfId="0">
      <alignment wrapText="1"/>
    </xf>
    <xf numFmtId="164" fontId="1" fillId="8" borderId="7" applyAlignment="1" pivotButton="0" quotePrefix="0" xfId="0">
      <alignment vertical="top" wrapText="1"/>
    </xf>
    <xf numFmtId="164" fontId="1" fillId="8" borderId="13" applyAlignment="1" pivotButton="0" quotePrefix="0" xfId="0">
      <alignment vertical="top" wrapText="1"/>
    </xf>
    <xf numFmtId="0" fontId="0" fillId="9" borderId="0" pivotButton="0" quotePrefix="0" xfId="0"/>
    <xf numFmtId="0" fontId="10" fillId="9" borderId="0" pivotButton="0" quotePrefix="0" xfId="0"/>
    <xf numFmtId="0" fontId="10" fillId="9" borderId="38" pivotButton="0" quotePrefix="0" xfId="0"/>
    <xf numFmtId="0" fontId="10" fillId="9" borderId="38" applyAlignment="1" pivotButton="0" quotePrefix="0" xfId="0">
      <alignment wrapText="1"/>
    </xf>
    <xf numFmtId="0" fontId="10" fillId="9" borderId="38" applyAlignment="1" pivotButton="0" quotePrefix="0" xfId="0">
      <alignment vertical="center" wrapText="1"/>
    </xf>
    <xf numFmtId="0" fontId="0" fillId="9" borderId="1" pivotButton="0" quotePrefix="0" xfId="0"/>
    <xf numFmtId="0" fontId="10" fillId="9" borderId="1" pivotButton="0" quotePrefix="0" xfId="0"/>
    <xf numFmtId="0" fontId="10" fillId="9" borderId="39" pivotButton="0" quotePrefix="0" xfId="0"/>
    <xf numFmtId="0" fontId="10" fillId="9" borderId="39" applyAlignment="1" pivotButton="0" quotePrefix="0" xfId="0">
      <alignment wrapText="1"/>
    </xf>
    <xf numFmtId="0" fontId="10" fillId="9" borderId="39" applyAlignment="1" pivotButton="0" quotePrefix="0" xfId="0">
      <alignment vertical="center" wrapText="1"/>
    </xf>
    <xf numFmtId="0" fontId="1" fillId="0" borderId="20" applyAlignment="1" pivotButton="0" quotePrefix="0" xfId="0">
      <alignment vertical="center" wrapText="1"/>
    </xf>
    <xf numFmtId="0" fontId="1" fillId="0" borderId="21" applyAlignment="1" pivotButton="0" quotePrefix="0" xfId="0">
      <alignment vertical="center" wrapText="1"/>
    </xf>
    <xf numFmtId="0" fontId="4" fillId="3" borderId="17" applyAlignment="1" pivotButton="0" quotePrefix="0" xfId="0">
      <alignment horizontal="center" vertical="center" wrapText="1"/>
    </xf>
    <xf numFmtId="0" fontId="0" fillId="0" borderId="9" pivotButton="0" quotePrefix="0" xfId="0"/>
    <xf numFmtId="0" fontId="4" fillId="3" borderId="18" applyAlignment="1" pivotButton="0" quotePrefix="0" xfId="0">
      <alignment horizontal="center" vertical="center" wrapText="1"/>
    </xf>
    <xf numFmtId="0" fontId="4" fillId="3" borderId="19" applyAlignment="1" pivotButton="0" quotePrefix="0" xfId="0">
      <alignment horizontal="center" vertical="center" wrapText="1"/>
    </xf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3" pivotButton="0" quotePrefix="0" xfId="0"/>
    <xf numFmtId="9" fontId="5" fillId="2" borderId="17" applyAlignment="1" pivotButton="0" quotePrefix="0" xfId="0">
      <alignment horizontal="center" vertical="center" wrapText="1"/>
    </xf>
    <xf numFmtId="0" fontId="0" fillId="0" borderId="18" pivotButton="0" quotePrefix="0" xfId="0"/>
    <xf numFmtId="9" fontId="5" fillId="2" borderId="18" applyAlignment="1" pivotButton="0" quotePrefix="0" xfId="0">
      <alignment horizontal="center" vertical="center" wrapText="1"/>
    </xf>
    <xf numFmtId="0" fontId="0" fillId="0" borderId="19" pivotButton="0" quotePrefix="0" xfId="0"/>
    <xf numFmtId="0" fontId="4" fillId="4" borderId="21" applyAlignment="1" pivotButton="0" quotePrefix="0" xfId="0">
      <alignment vertical="center" wrapText="1"/>
    </xf>
    <xf numFmtId="0" fontId="4" fillId="4" borderId="21" applyAlignment="1" pivotButton="0" quotePrefix="0" xfId="0">
      <alignment vertical="top" wrapText="1"/>
    </xf>
    <xf numFmtId="1" fontId="1" fillId="0" borderId="20" applyAlignment="1" pivotButton="0" quotePrefix="0" xfId="0">
      <alignment vertical="top" wrapText="1"/>
    </xf>
    <xf numFmtId="0" fontId="3" fillId="2" borderId="13" applyAlignment="1" pivotButton="0" quotePrefix="0" xfId="0">
      <alignment vertical="top" wrapText="1"/>
    </xf>
    <xf numFmtId="0" fontId="7" fillId="3" borderId="21" applyAlignment="1" pivotButton="0" quotePrefix="0" xfId="0">
      <alignment horizontal="center" vertical="center" wrapText="1"/>
    </xf>
    <xf numFmtId="9" fontId="9" fillId="5" borderId="20" applyAlignment="1" pivotButton="0" quotePrefix="0" xfId="0">
      <alignment horizontal="center" vertical="center" wrapText="1"/>
    </xf>
    <xf numFmtId="164" fontId="1" fillId="8" borderId="28" applyAlignment="1" pivotButton="0" quotePrefix="0" xfId="0">
      <alignment vertical="top" wrapText="1"/>
    </xf>
    <xf numFmtId="0" fontId="0" fillId="0" borderId="37" pivotButton="0" quotePrefix="0" xfId="0"/>
    <xf numFmtId="164" fontId="1" fillId="8" borderId="33" applyAlignment="1" pivotButton="0" quotePrefix="0" xfId="0">
      <alignment vertical="top" wrapText="1"/>
    </xf>
    <xf numFmtId="3" fontId="1" fillId="8" borderId="30" applyAlignment="1" pivotButton="0" quotePrefix="0" xfId="0">
      <alignment vertical="top" wrapText="1"/>
    </xf>
    <xf numFmtId="0" fontId="0" fillId="0" borderId="36" pivotButton="0" quotePrefix="0" xfId="0"/>
    <xf numFmtId="0" fontId="0" fillId="0" borderId="52" pivotButton="0" quotePrefix="0" xfId="0"/>
    <xf numFmtId="0" fontId="0" fillId="0" borderId="53" pivotButton="0" quotePrefix="0" xfId="0"/>
    <xf numFmtId="0" fontId="1" fillId="5" borderId="31" applyAlignment="1" pivotButton="0" quotePrefix="0" xfId="0">
      <alignment vertical="top" wrapText="1"/>
    </xf>
    <xf numFmtId="0" fontId="1" fillId="5" borderId="33" applyAlignment="1" pivotButton="0" quotePrefix="0" xfId="0">
      <alignment vertical="top" wrapText="1"/>
    </xf>
    <xf numFmtId="164" fontId="1" fillId="8" borderId="20" applyAlignment="1" pivotButton="0" quotePrefix="0" xfId="0">
      <alignment vertical="top" wrapText="1"/>
    </xf>
    <xf numFmtId="1" fontId="1" fillId="5" borderId="20" applyAlignment="1" pivotButton="0" quotePrefix="0" xfId="0">
      <alignment vertical="top" wrapText="1"/>
    </xf>
    <xf numFmtId="9" fontId="1" fillId="8" borderId="20" applyAlignment="1" pivotButton="0" quotePrefix="0" xfId="0">
      <alignment vertical="top" wrapText="1"/>
    </xf>
    <xf numFmtId="3" fontId="1" fillId="8" borderId="20" applyAlignment="1" pivotButton="0" quotePrefix="0" xfId="0">
      <alignment vertical="top" wrapText="1"/>
    </xf>
    <xf numFmtId="3" fontId="7" fillId="3" borderId="18" applyAlignment="1" pivotButton="0" quotePrefix="0" xfId="0">
      <alignment horizontal="center" vertical="center" wrapText="1"/>
    </xf>
    <xf numFmtId="3" fontId="7" fillId="3" borderId="16" applyAlignment="1" pivotButton="0" quotePrefix="0" xfId="0">
      <alignment horizontal="center" vertical="center" wrapText="1"/>
    </xf>
    <xf numFmtId="3" fontId="1" fillId="5" borderId="20" applyAlignment="1" pivotButton="0" quotePrefix="0" xfId="0">
      <alignment vertical="top" wrapText="1"/>
    </xf>
    <xf numFmtId="0" fontId="0" fillId="0" borderId="47" pivotButton="0" quotePrefix="0" xfId="0"/>
    <xf numFmtId="0" fontId="0" fillId="0" borderId="48" pivotButton="0" quotePrefix="0" xfId="0"/>
    <xf numFmtId="0" fontId="0" fillId="0" borderId="49" pivotButton="0" quotePrefix="0" xfId="0"/>
    <xf numFmtId="0" fontId="0" fillId="0" borderId="50" pivotButton="0" quotePrefix="0" xfId="0"/>
    <xf numFmtId="0" fontId="0" fillId="0" borderId="51" pivotButton="0" quotePrefix="0" xfId="0"/>
  </cellXfs>
  <cellStyles count="1">
    <cellStyle name="Normal" xfId="0"/>
  </cellStyles>
  <dxfs count="7"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7F1D1D"/>
      </font>
      <fill>
        <patternFill patternType="solid">
          <bgColor rgb="00FCA5A5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Milestone status overview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Count</v>
          </tx>
          <spPr>
            <a:ln xmlns:a="http://schemas.openxmlformats.org/drawingml/2006/main">
              <a:prstDash val="solid"/>
            </a:ln>
          </spPr>
          <cat>
            <strRef>
              <f>'01_Instructions'!$H$10:$H$14</f>
              <strCache>
                <ptCount val="0"/>
              </strCache>
            </strRef>
          </cat>
          <val>
            <numRef>
              <f>'01_Instructions'!$I$10:$I$14</f>
              <numCache>
                <formatCode>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twoCellAnchor>
    <from>
      <col>7</col>
      <colOff>0</colOff>
      <row>15</row>
      <rowOff>0</rowOff>
    </from>
    <to>
      <col>12</col>
      <colOff>0</colOff>
      <row>29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120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3" customWidth="1" min="3" max="3"/>
    <col width="16" customWidth="1" min="4" max="4"/>
    <col width="16" customWidth="1" min="5" max="5"/>
    <col width="3" customWidth="1" min="6" max="6"/>
    <col width="16" customWidth="1" min="7" max="7"/>
    <col width="16" customWidth="1" min="8" max="8"/>
    <col width="3" customWidth="1" min="9" max="9"/>
    <col width="14" customWidth="1" min="10" max="10"/>
    <col width="14" customWidth="1" min="11" max="11"/>
    <col width="14" customWidth="1" min="12" max="12"/>
  </cols>
  <sheetData>
    <row r="1" ht="30" customHeight="1">
      <c r="A1" s="12" t="inlineStr">
        <is>
          <t>Project Charter Template | General Edition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34" customHeight="1">
      <c r="A2" s="16" t="inlineStr">
        <is>
          <t>Light yellow cells are input areas; light blue cells are automatic calculation areas; cells with dropdown arrows can be selected directly. Suitable for IT, product, marketing, operations, compliance, engineering, customer delivery, and other business scenarios.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8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24" customHeight="1">
      <c r="A4" s="544" t="inlineStr">
        <is>
          <t>Charter completion</t>
        </is>
      </c>
      <c r="B4" s="545" t="n"/>
      <c r="C4" s="33" t="n"/>
      <c r="D4" s="546" t="inlineStr">
        <is>
          <t>Current project</t>
        </is>
      </c>
      <c r="E4" s="545" t="n"/>
      <c r="F4" s="33" t="n"/>
      <c r="G4" s="546" t="inlineStr">
        <is>
          <t>Average milestone completion</t>
        </is>
      </c>
      <c r="H4" s="545" t="n"/>
      <c r="I4" s="33" t="n"/>
      <c r="J4" s="547" t="inlineStr">
        <is>
          <t>High and critical risk count</t>
        </is>
      </c>
      <c r="K4" s="545" t="n"/>
      <c r="L4" s="548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24" customHeight="1">
      <c r="A5" s="549" t="n"/>
      <c r="B5" s="550" t="n"/>
      <c r="C5" s="36" t="n"/>
      <c r="D5" s="550" t="n"/>
      <c r="E5" s="550" t="n"/>
      <c r="F5" s="36" t="n"/>
      <c r="G5" s="550" t="n"/>
      <c r="H5" s="550" t="n"/>
      <c r="I5" s="36" t="n"/>
      <c r="J5" s="550" t="n"/>
      <c r="K5" s="550" t="n"/>
      <c r="L5" s="551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24" customHeight="1">
      <c r="A6" s="552">
        <f>'02_Project Charter'!J3</f>
        <v/>
      </c>
      <c r="B6" s="553" t="n"/>
      <c r="C6" s="66" t="n"/>
      <c r="D6" s="76">
        <f>IF(LEN(TRIM('02_Project Charter'!B5))=0,"Not entered",'02_Project Charter'!B5)</f>
        <v/>
      </c>
      <c r="E6" s="553" t="n"/>
      <c r="F6" s="66" t="n"/>
      <c r="G6" s="554">
        <f>IFERROR(AVERAGE('05_Milestones'!J8:J37),0)</f>
        <v/>
      </c>
      <c r="H6" s="553" t="n"/>
      <c r="I6" s="66" t="n"/>
      <c r="J6" s="77">
        <f>COUNTIF('07_Risks Issues Changes'!G8:G27,"High")+COUNTIF('07_Risks Issues Changes'!G8:G27,"Critical")</f>
        <v/>
      </c>
      <c r="K6" s="553" t="n"/>
      <c r="L6" s="555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15" customHeight="1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22" customHeight="1">
      <c r="A8" s="556" t="inlineStr">
        <is>
          <t>How to use this template</t>
        </is>
      </c>
      <c r="B8" s="553" t="n"/>
      <c r="C8" s="553" t="n"/>
      <c r="D8" s="553" t="n"/>
      <c r="E8" s="553" t="n"/>
      <c r="F8" s="555" t="n"/>
      <c r="G8" s="4" t="n"/>
      <c r="H8" s="557" t="inlineStr">
        <is>
          <t>Milestone status overview</t>
        </is>
      </c>
      <c r="I8" s="553" t="n"/>
      <c r="J8" s="553" t="n"/>
      <c r="K8" s="553" t="n"/>
      <c r="L8" s="555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42" customHeight="1">
      <c r="A9" s="103" t="inlineStr">
        <is>
          <t>1</t>
        </is>
      </c>
      <c r="B9" s="543" t="inlineStr">
        <is>
          <t>Fill in basic information, business rationale, scope boundaries, and governance authorization in 02_Project Charter.</t>
        </is>
      </c>
      <c r="C9" s="553" t="n"/>
      <c r="D9" s="553" t="n"/>
      <c r="E9" s="553" t="n"/>
      <c r="F9" s="555" t="n"/>
      <c r="G9" s="4" t="n"/>
      <c r="H9" s="116" t="inlineStr">
        <is>
          <t>Status</t>
        </is>
      </c>
      <c r="I9" s="118" t="inlineStr">
        <is>
          <t>Count</t>
        </is>
      </c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42" customHeight="1">
      <c r="A10" s="103" t="inlineStr">
        <is>
          <t>2</t>
        </is>
      </c>
      <c r="B10" s="543" t="inlineStr">
        <is>
          <t>Select the business scenario in 03_Scenario Settings, then review suggested deliverables, risks, and success metrics.</t>
        </is>
      </c>
      <c r="C10" s="553" t="n"/>
      <c r="D10" s="553" t="n"/>
      <c r="E10" s="553" t="n"/>
      <c r="F10" s="555" t="n"/>
      <c r="G10" s="4" t="n"/>
      <c r="H10" s="98" t="inlineStr">
        <is>
          <t>Not started</t>
        </is>
      </c>
      <c r="I10" s="558">
        <f>COUNTIF('05_Milestones'!K8:K37,H10)</f>
        <v/>
      </c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42" customHeight="1">
      <c r="A11" s="103" t="inlineStr">
        <is>
          <t>3</t>
        </is>
      </c>
      <c r="B11" s="543" t="inlineStr">
        <is>
          <t>Use 04_Goals Scope to break the vision into measurable goals, deliverables, assumptions, constraints, and dependencies.</t>
        </is>
      </c>
      <c r="C11" s="553" t="n"/>
      <c r="D11" s="553" t="n"/>
      <c r="E11" s="553" t="n"/>
      <c r="F11" s="555" t="n"/>
      <c r="G11" s="4" t="n"/>
      <c r="H11" s="98" t="inlineStr">
        <is>
          <t>In progress</t>
        </is>
      </c>
      <c r="I11" s="558">
        <f>COUNTIF('05_Milestones'!K8:K37,H11)</f>
        <v/>
      </c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42" customHeight="1">
      <c r="A12" s="103" t="inlineStr">
        <is>
          <t>4</t>
        </is>
      </c>
      <c r="B12" s="543" t="inlineStr">
        <is>
          <t>Maintain the high-level plan in 05_Milestones; duration, delay, and average completion rate are calculated automatically.</t>
        </is>
      </c>
      <c r="C12" s="553" t="n"/>
      <c r="D12" s="553" t="n"/>
      <c r="E12" s="553" t="n"/>
      <c r="F12" s="555" t="n"/>
      <c r="G12" s="4" t="n"/>
      <c r="H12" s="98" t="inlineStr">
        <is>
          <t>Blocked</t>
        </is>
      </c>
      <c r="I12" s="558">
        <f>COUNTIF('05_Milestones'!K8:K37,H12)</f>
        <v/>
      </c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42" customHeight="1">
      <c r="A13" s="103" t="inlineStr">
        <is>
          <t>5</t>
        </is>
      </c>
      <c r="B13" s="543" t="inlineStr">
        <is>
          <t>Add governance details in 06_Stakeholders RACI, 07_Risks Issues Changes, and 08_Budget Resources.</t>
        </is>
      </c>
      <c r="C13" s="553" t="n"/>
      <c r="D13" s="553" t="n"/>
      <c r="E13" s="553" t="n"/>
      <c r="F13" s="555" t="n"/>
      <c r="G13" s="4" t="n"/>
      <c r="H13" s="98" t="inlineStr">
        <is>
          <t>Completed</t>
        </is>
      </c>
      <c r="I13" s="558">
        <f>COUNTIF('05_Milestones'!K8:K37,H13)</f>
        <v/>
      </c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42" customHeight="1">
      <c r="A14" s="103" t="inlineStr">
        <is>
          <t>6</t>
        </is>
      </c>
      <c r="B14" s="543" t="inlineStr">
        <is>
          <t>Submit 09_Approval Log to complete authorization, and revisit the charter regularly during the project lifecycle.</t>
        </is>
      </c>
      <c r="C14" s="553" t="n"/>
      <c r="D14" s="553" t="n"/>
      <c r="E14" s="553" t="n"/>
      <c r="F14" s="555" t="n"/>
      <c r="G14" s="4" t="n"/>
      <c r="H14" s="98" t="inlineStr">
        <is>
          <t>Canceled</t>
        </is>
      </c>
      <c r="I14" s="558">
        <f>COUNTIF('05_Milestones'!K8:K37,H14)</f>
        <v/>
      </c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15" customHeight="1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22" customHeight="1">
      <c r="A16" s="557" t="inlineStr">
        <is>
          <t>Sheet navigation</t>
        </is>
      </c>
      <c r="B16" s="553" t="n"/>
      <c r="C16" s="553" t="n"/>
      <c r="D16" s="553" t="n"/>
      <c r="E16" s="553" t="n"/>
      <c r="F16" s="555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24" customHeight="1">
      <c r="A17" s="116" t="inlineStr">
        <is>
          <t>Sheet</t>
        </is>
      </c>
      <c r="B17" s="117" t="inlineStr">
        <is>
          <t>Purpose</t>
        </is>
      </c>
      <c r="C17" s="117" t="n"/>
      <c r="D17" s="117" t="n"/>
      <c r="E17" s="117" t="n"/>
      <c r="F17" s="118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34" customHeight="1">
      <c r="A18" s="234" t="inlineStr">
        <is>
          <t>02_Project Charter</t>
        </is>
      </c>
      <c r="B18" s="543" t="inlineStr">
        <is>
          <t>A one-page authorization document for quick review by the sponsor, PMO, and business owner.</t>
        </is>
      </c>
      <c r="C18" s="553" t="n"/>
      <c r="D18" s="553" t="n"/>
      <c r="E18" s="553" t="n"/>
      <c r="F18" s="555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34" customHeight="1">
      <c r="A19" s="234" t="inlineStr">
        <is>
          <t>03_Scenario Settings</t>
        </is>
      </c>
      <c r="B19" s="543" t="inlineStr">
        <is>
          <t>Lists typical deliverables, focus areas, common risks, and success metrics by business scenario.</t>
        </is>
      </c>
      <c r="C19" s="553" t="n"/>
      <c r="D19" s="553" t="n"/>
      <c r="E19" s="553" t="n"/>
      <c r="F19" s="555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34" customHeight="1">
      <c r="A20" s="234" t="inlineStr">
        <is>
          <t>04_Goals Scope</t>
        </is>
      </c>
      <c r="B20" s="543" t="inlineStr">
        <is>
          <t>Turns the vision into measurable goals, scope boundaries, and acceptance criteria.</t>
        </is>
      </c>
      <c r="C20" s="553" t="n"/>
      <c r="D20" s="553" t="n"/>
      <c r="E20" s="553" t="n"/>
      <c r="F20" s="555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34" customHeight="1">
      <c r="A21" s="234" t="inlineStr">
        <is>
          <t>05_Milestones</t>
        </is>
      </c>
      <c r="B21" s="543" t="inlineStr">
        <is>
          <t>Records high-level phases, milestones, planned and actual dates, completion rates, and dependencies.</t>
        </is>
      </c>
      <c r="C21" s="553" t="n"/>
      <c r="D21" s="553" t="n"/>
      <c r="E21" s="553" t="n"/>
      <c r="F21" s="555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34" customHeight="1">
      <c r="A22" s="234" t="inlineStr">
        <is>
          <t>06_Stakeholders RACI</t>
        </is>
      </c>
      <c r="B22" s="543" t="inlineStr">
        <is>
          <t>Identifies stakeholders, influence, communication frequency, and RACI responsibilities.</t>
        </is>
      </c>
      <c r="C22" s="553" t="n"/>
      <c r="D22" s="553" t="n"/>
      <c r="E22" s="553" t="n"/>
      <c r="F22" s="555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34" customHeight="1">
      <c r="A23" s="234" t="inlineStr">
        <is>
          <t>07_Risks Issues Changes</t>
        </is>
      </c>
      <c r="B23" s="543" t="inlineStr">
        <is>
          <t>Centralizes risks, issues, and change requests with scoring and status tracking.</t>
        </is>
      </c>
      <c r="C23" s="553" t="n"/>
      <c r="D23" s="553" t="n"/>
      <c r="E23" s="553" t="n"/>
      <c r="F23" s="555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34" customHeight="1">
      <c r="A24" s="234" t="inlineStr">
        <is>
          <t>08_Budget Resources</t>
        </is>
      </c>
      <c r="B24" s="543" t="inlineStr">
        <is>
          <t>Estimates costs and tracks actual spending and key resource inputs.</t>
        </is>
      </c>
      <c r="C24" s="553" t="n"/>
      <c r="D24" s="553" t="n"/>
      <c r="E24" s="553" t="n"/>
      <c r="F24" s="555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34" customHeight="1">
      <c r="A25" s="234" t="inlineStr">
        <is>
          <t>09_Approval Log</t>
        </is>
      </c>
      <c r="B25" s="543" t="inlineStr">
        <is>
          <t>Keeps kickoff approvals, key decisions, and later sign-off records.</t>
        </is>
      </c>
      <c r="C25" s="553" t="n"/>
      <c r="D25" s="553" t="n"/>
      <c r="E25" s="553" t="n"/>
      <c r="F25" s="555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34" customHeight="1">
      <c r="A26" s="234" t="inlineStr">
        <is>
          <t>10_Data Dictionary</t>
        </is>
      </c>
      <c r="B26" s="543" t="inlineStr">
        <is>
          <t>Maintains dropdown options and reference sources.</t>
        </is>
      </c>
      <c r="C26" s="553" t="n"/>
      <c r="D26" s="553" t="n"/>
      <c r="E26" s="553" t="n"/>
      <c r="F26" s="555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15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15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15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15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15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" customHeight="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" customHeight="1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" customHeight="1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" customHeight="1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" customHeight="1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" customHeight="1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" customHeight="1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" customHeight="1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" customHeight="1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" customHeight="1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" customHeight="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" customHeight="1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" customHeight="1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" customHeight="1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" customHeight="1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" customHeight="1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" customHeight="1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" customHeight="1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" customHeight="1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" customHeight="1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" customHeight="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" customHeight="1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" customHeight="1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" customHeight="1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" customHeight="1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" customHeight="1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" customHeight="1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" customHeight="1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" customHeight="1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" customHeight="1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</sheetData>
  <mergeCells count="28">
    <mergeCell ref="A16:F16"/>
    <mergeCell ref="J6:L6"/>
    <mergeCell ref="D4:E5"/>
    <mergeCell ref="B25:F25"/>
    <mergeCell ref="B22:F22"/>
    <mergeCell ref="B18:F18"/>
    <mergeCell ref="A6:B6"/>
    <mergeCell ref="B21:F21"/>
    <mergeCell ref="D6:E6"/>
    <mergeCell ref="A2:L2"/>
    <mergeCell ref="A4:B5"/>
    <mergeCell ref="G4:H5"/>
    <mergeCell ref="B12:F12"/>
    <mergeCell ref="B11:F11"/>
    <mergeCell ref="A8:F8"/>
    <mergeCell ref="B23:F23"/>
    <mergeCell ref="G6:H6"/>
    <mergeCell ref="B14:F14"/>
    <mergeCell ref="B13:F13"/>
    <mergeCell ref="B10:F10"/>
    <mergeCell ref="B19:F19"/>
    <mergeCell ref="H8:L8"/>
    <mergeCell ref="J4:L5"/>
    <mergeCell ref="B9:F9"/>
    <mergeCell ref="B24:F24"/>
    <mergeCell ref="B20:F20"/>
    <mergeCell ref="A1:L1"/>
    <mergeCell ref="B26:F26"/>
  </mergeCells>
  <pageMargins left="0.7" right="0.7" top="0.75" bottom="0.75" header="0.3" footer="0.3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Z120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  <col width="28" customWidth="1" min="10" max="10"/>
    <col width="28" customWidth="1" min="11" max="11"/>
    <col width="28" customWidth="1" min="12" max="12"/>
  </cols>
  <sheetData>
    <row r="1" ht="30" customHeight="1">
      <c r="A1" s="12" t="inlineStr">
        <is>
          <t>Data Dictionary and References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32" customHeight="1">
      <c r="A2" s="16" t="inlineStr">
        <is>
          <t>This sheet maintains template dropdown options and lists reference sources for the project charter structure; adjust it to match company governance rules.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0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15" customHeight="1">
      <c r="A4" s="116" t="inlineStr">
        <is>
          <t>Business scenario</t>
        </is>
      </c>
      <c r="B4" s="117" t="inlineStr">
        <is>
          <t>Project type</t>
        </is>
      </c>
      <c r="C4" s="117" t="inlineStr">
        <is>
          <t>Project level</t>
        </is>
      </c>
      <c r="D4" s="117" t="inlineStr">
        <is>
          <t>Charter status</t>
        </is>
      </c>
      <c r="E4" s="117" t="inlineStr">
        <is>
          <t>Milestone status</t>
        </is>
      </c>
      <c r="F4" s="117" t="inlineStr">
        <is>
          <t>Priority</t>
        </is>
      </c>
      <c r="G4" s="117" t="inlineStr">
        <is>
          <t>Risk response</t>
        </is>
      </c>
      <c r="H4" s="118" t="inlineStr">
        <is>
          <t>Approval result</t>
        </is>
      </c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>
      <c r="A5" s="98" t="inlineStr">
        <is>
          <t>IT / system launch</t>
        </is>
      </c>
      <c r="B5" s="98" t="inlineStr">
        <is>
          <t>Strategic project</t>
        </is>
      </c>
      <c r="C5" s="98" t="inlineStr">
        <is>
          <t>Company level</t>
        </is>
      </c>
      <c r="D5" s="98" t="inlineStr">
        <is>
          <t>Draft</t>
        </is>
      </c>
      <c r="E5" s="98" t="inlineStr">
        <is>
          <t>Not started</t>
        </is>
      </c>
      <c r="F5" s="98" t="inlineStr">
        <is>
          <t>High</t>
        </is>
      </c>
      <c r="G5" s="98" t="inlineStr">
        <is>
          <t>Avoid</t>
        </is>
      </c>
      <c r="H5" s="98" t="inlineStr">
        <is>
          <t>Pending approval</t>
        </is>
      </c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15" customHeight="1">
      <c r="A6" s="98" t="inlineStr">
        <is>
          <t>Product development / new product</t>
        </is>
      </c>
      <c r="B6" s="98" t="inlineStr">
        <is>
          <t>Operations improvement</t>
        </is>
      </c>
      <c r="C6" s="98" t="inlineStr">
        <is>
          <t>Department level</t>
        </is>
      </c>
      <c r="D6" s="98" t="inlineStr">
        <is>
          <t>Pending approval</t>
        </is>
      </c>
      <c r="E6" s="98" t="inlineStr">
        <is>
          <t>In progress</t>
        </is>
      </c>
      <c r="F6" s="98" t="inlineStr">
        <is>
          <t>Medium</t>
        </is>
      </c>
      <c r="G6" s="98" t="inlineStr">
        <is>
          <t>Mitigate</t>
        </is>
      </c>
      <c r="H6" s="98" t="inlineStr">
        <is>
          <t>Approved</t>
        </is>
      </c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15" customHeight="1">
      <c r="A7" s="98" t="inlineStr">
        <is>
          <t>Marketing campaign</t>
        </is>
      </c>
      <c r="B7" s="98" t="inlineStr">
        <is>
          <t>Product / service</t>
        </is>
      </c>
      <c r="C7" s="98" t="inlineStr">
        <is>
          <t>Team level</t>
        </is>
      </c>
      <c r="D7" s="98" t="inlineStr">
        <is>
          <t>Approved</t>
        </is>
      </c>
      <c r="E7" s="98" t="inlineStr">
        <is>
          <t>Blocked</t>
        </is>
      </c>
      <c r="F7" s="98" t="inlineStr">
        <is>
          <t>Low</t>
        </is>
      </c>
      <c r="G7" s="98" t="inlineStr">
        <is>
          <t>Transfer</t>
        </is>
      </c>
      <c r="H7" s="98" t="inlineStr">
        <is>
          <t>Conditionally approved</t>
        </is>
      </c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15" customHeight="1">
      <c r="A8" s="98" t="inlineStr">
        <is>
          <t>Operations process improvement</t>
        </is>
      </c>
      <c r="B8" s="98" t="inlineStr">
        <is>
          <t>IT / data</t>
        </is>
      </c>
      <c r="C8" s="98" t="inlineStr">
        <is>
          <t>Pilot</t>
        </is>
      </c>
      <c r="D8" s="98" t="inlineStr">
        <is>
          <t>Returned for revision</t>
        </is>
      </c>
      <c r="E8" s="98" t="inlineStr">
        <is>
          <t>Completed</t>
        </is>
      </c>
      <c r="F8" s="98" t="str"/>
      <c r="G8" s="98" t="inlineStr">
        <is>
          <t>Accept</t>
        </is>
      </c>
      <c r="H8" s="98" t="inlineStr">
        <is>
          <t>Returned for revision</t>
        </is>
      </c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15" customHeight="1">
      <c r="A9" s="98" t="inlineStr">
        <is>
          <t>Compliance / audit remediation</t>
        </is>
      </c>
      <c r="B9" s="98" t="inlineStr">
        <is>
          <t>Compliance / risk control</t>
        </is>
      </c>
      <c r="C9" s="98" t="str"/>
      <c r="D9" s="98" t="inlineStr">
        <is>
          <t>Paused</t>
        </is>
      </c>
      <c r="E9" s="98" t="inlineStr">
        <is>
          <t>Canceled</t>
        </is>
      </c>
      <c r="F9" s="98" t="str"/>
      <c r="G9" s="98" t="inlineStr">
        <is>
          <t>Exploit</t>
        </is>
      </c>
      <c r="H9" s="98" t="inlineStr">
        <is>
          <t>Rejected</t>
        </is>
      </c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15" customHeight="1">
      <c r="A10" s="98" t="inlineStr">
        <is>
          <t>Engineering / facility build</t>
        </is>
      </c>
      <c r="B10" s="98" t="inlineStr">
        <is>
          <t>Customer delivery</t>
        </is>
      </c>
      <c r="C10" s="98" t="str"/>
      <c r="D10" s="98" t="inlineStr">
        <is>
          <t>Canceled</t>
        </is>
      </c>
      <c r="E10" s="98" t="str"/>
      <c r="F10" s="98" t="str"/>
      <c r="G10" s="98" t="inlineStr">
        <is>
          <t>Share</t>
        </is>
      </c>
      <c r="H10" s="98" t="str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15" customHeight="1">
      <c r="A11" s="98" t="inlineStr">
        <is>
          <t>Customer delivery / service implementation</t>
        </is>
      </c>
      <c r="B11" s="98" t="inlineStr">
        <is>
          <t>Engineering / facility</t>
        </is>
      </c>
      <c r="C11" s="98" t="str"/>
      <c r="D11" s="98" t="inlineStr">
        <is>
          <t>Archived</t>
        </is>
      </c>
      <c r="E11" s="98" t="str"/>
      <c r="F11" s="98" t="str"/>
      <c r="G11" s="98" t="str"/>
      <c r="H11" s="98" t="str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15" customHeight="1">
      <c r="A12" s="98" t="inlineStr">
        <is>
          <t>Data / BI project</t>
        </is>
      </c>
      <c r="B12" s="98" t="inlineStr">
        <is>
          <t>Organizational change</t>
        </is>
      </c>
      <c r="C12" s="98" t="str"/>
      <c r="D12" s="98" t="str"/>
      <c r="E12" s="98" t="str"/>
      <c r="F12" s="98" t="str"/>
      <c r="G12" s="98" t="str"/>
      <c r="H12" s="98" t="str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15" customHeight="1">
      <c r="A13" s="98" t="inlineStr">
        <is>
          <t>Supply chain / procurement project</t>
        </is>
      </c>
      <c r="B13" s="98" t="inlineStr">
        <is>
          <t>Other</t>
        </is>
      </c>
      <c r="C13" s="98" t="str"/>
      <c r="D13" s="98" t="str"/>
      <c r="E13" s="98" t="str"/>
      <c r="F13" s="98" t="str"/>
      <c r="G13" s="98" t="str"/>
      <c r="H13" s="98" t="str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15" customHeight="1">
      <c r="A14" s="98" t="inlineStr">
        <is>
          <t>Organizational change / M&amp;A integration</t>
        </is>
      </c>
      <c r="B14" s="98" t="str"/>
      <c r="C14" s="98" t="str"/>
      <c r="D14" s="98" t="str"/>
      <c r="E14" s="98" t="str"/>
      <c r="F14" s="98" t="str"/>
      <c r="G14" s="98" t="str"/>
      <c r="H14" s="98" t="str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15" customHeight="1">
      <c r="A15" s="98" t="inlineStr">
        <is>
          <t>Other</t>
        </is>
      </c>
      <c r="B15" s="98" t="str"/>
      <c r="C15" s="98" t="str"/>
      <c r="D15" s="98" t="str"/>
      <c r="E15" s="98" t="str"/>
      <c r="F15" s="98" t="str"/>
      <c r="G15" s="98" t="str"/>
      <c r="H15" s="98" t="str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15" customHeight="1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15" customHeight="1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15" customHeight="1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15" customHeight="1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15" customHeight="1">
      <c r="A20" s="557" t="inlineStr">
        <is>
          <t>Other dropdown options</t>
        </is>
      </c>
      <c r="B20" s="553" t="n"/>
      <c r="C20" s="553" t="n"/>
      <c r="D20" s="553" t="n"/>
      <c r="E20" s="553" t="n"/>
      <c r="F20" s="553" t="n"/>
      <c r="G20" s="553" t="n"/>
      <c r="H20" s="555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15" customHeight="1">
      <c r="A21" s="116" t="inlineStr">
        <is>
          <t>Power/Interest/Influence</t>
        </is>
      </c>
      <c r="B21" s="117" t="inlineStr">
        <is>
          <t>Probability/impact score</t>
        </is>
      </c>
      <c r="C21" s="117" t="inlineStr">
        <is>
          <t>Issue status</t>
        </is>
      </c>
      <c r="D21" s="117" t="inlineStr">
        <is>
          <t>Change status</t>
        </is>
      </c>
      <c r="E21" s="117" t="inlineStr">
        <is>
          <t>Cost category</t>
        </is>
      </c>
      <c r="F21" s="117" t="inlineStr">
        <is>
          <t>Resource type</t>
        </is>
      </c>
      <c r="G21" s="117" t="inlineStr">
        <is>
          <t>RACI</t>
        </is>
      </c>
      <c r="H21" s="118" t="inlineStr">
        <is>
          <t>Communication frequency</t>
        </is>
      </c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15" customHeight="1">
      <c r="A22" s="98" t="inlineStr">
        <is>
          <t>High</t>
        </is>
      </c>
      <c r="B22" s="98" t="inlineStr">
        <is>
          <t>1</t>
        </is>
      </c>
      <c r="C22" s="98" t="inlineStr">
        <is>
          <t>New</t>
        </is>
      </c>
      <c r="D22" s="98" t="inlineStr">
        <is>
          <t>Submitted</t>
        </is>
      </c>
      <c r="E22" s="98" t="inlineStr">
        <is>
          <t>Labor</t>
        </is>
      </c>
      <c r="F22" s="98" t="inlineStr">
        <is>
          <t>People</t>
        </is>
      </c>
      <c r="G22" s="98" t="inlineStr">
        <is>
          <t>R</t>
        </is>
      </c>
      <c r="H22" s="98" t="inlineStr">
        <is>
          <t>Daily</t>
        </is>
      </c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15" customHeight="1">
      <c r="A23" s="98" t="inlineStr">
        <is>
          <t>Medium</t>
        </is>
      </c>
      <c r="B23" s="98" t="inlineStr">
        <is>
          <t>2</t>
        </is>
      </c>
      <c r="C23" s="98" t="inlineStr">
        <is>
          <t>In handling</t>
        </is>
      </c>
      <c r="D23" s="98" t="inlineStr">
        <is>
          <t>Under assessment</t>
        </is>
      </c>
      <c r="E23" s="98" t="inlineStr">
        <is>
          <t>Materials / procurement</t>
        </is>
      </c>
      <c r="F23" s="98" t="inlineStr">
        <is>
          <t>Equipment</t>
        </is>
      </c>
      <c r="G23" s="98" t="inlineStr">
        <is>
          <t>A</t>
        </is>
      </c>
      <c r="H23" s="98" t="inlineStr">
        <is>
          <t>Weekly</t>
        </is>
      </c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15" customHeight="1">
      <c r="A24" s="98" t="inlineStr">
        <is>
          <t>Low</t>
        </is>
      </c>
      <c r="B24" s="98" t="inlineStr">
        <is>
          <t>3</t>
        </is>
      </c>
      <c r="C24" s="98" t="inlineStr">
        <is>
          <t>Decision pending</t>
        </is>
      </c>
      <c r="D24" s="98" t="inlineStr">
        <is>
          <t>Approved</t>
        </is>
      </c>
      <c r="E24" s="98" t="inlineStr">
        <is>
          <t>Software / cloud service</t>
        </is>
      </c>
      <c r="F24" s="98" t="inlineStr">
        <is>
          <t>Software</t>
        </is>
      </c>
      <c r="G24" s="98" t="inlineStr">
        <is>
          <t>C</t>
        </is>
      </c>
      <c r="H24" s="98" t="inlineStr">
        <is>
          <t>Biweekly</t>
        </is>
      </c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15" customHeight="1">
      <c r="A25" s="98" t="str"/>
      <c r="B25" s="98" t="inlineStr">
        <is>
          <t>4</t>
        </is>
      </c>
      <c r="C25" s="98" t="inlineStr">
        <is>
          <t>Resolved</t>
        </is>
      </c>
      <c r="D25" s="98" t="inlineStr">
        <is>
          <t>Rejected</t>
        </is>
      </c>
      <c r="E25" s="98" t="inlineStr">
        <is>
          <t>Outsourcing / consulting</t>
        </is>
      </c>
      <c r="F25" s="98" t="inlineStr">
        <is>
          <t>Data</t>
        </is>
      </c>
      <c r="G25" s="98" t="inlineStr">
        <is>
          <t>I</t>
        </is>
      </c>
      <c r="H25" s="98" t="inlineStr">
        <is>
          <t>Monthly</t>
        </is>
      </c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15" customHeight="1">
      <c r="A26" s="98" t="str"/>
      <c r="B26" s="98" t="inlineStr">
        <is>
          <t>5</t>
        </is>
      </c>
      <c r="C26" s="98" t="inlineStr">
        <is>
          <t>Closed</t>
        </is>
      </c>
      <c r="D26" s="98" t="inlineStr">
        <is>
          <t>Implemented</t>
        </is>
      </c>
      <c r="E26" s="98" t="inlineStr">
        <is>
          <t>Equipment / assets</t>
        </is>
      </c>
      <c r="F26" s="98" t="inlineStr">
        <is>
          <t>Vendors</t>
        </is>
      </c>
      <c r="G26" s="98" t="inlineStr">
        <is>
          <t>-</t>
        </is>
      </c>
      <c r="H26" s="98" t="inlineStr">
        <is>
          <t>By milestone</t>
        </is>
      </c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15" customHeight="1">
      <c r="A27" s="98" t="str"/>
      <c r="B27" s="98" t="str"/>
      <c r="C27" s="98" t="str"/>
      <c r="D27" s="98" t="inlineStr">
        <is>
          <t>Closed</t>
        </is>
      </c>
      <c r="E27" s="98" t="inlineStr">
        <is>
          <t>Travel</t>
        </is>
      </c>
      <c r="F27" s="98" t="inlineStr">
        <is>
          <t>Site</t>
        </is>
      </c>
      <c r="G27" s="98" t="str"/>
      <c r="H27" s="98" t="inlineStr">
        <is>
          <t>As needed</t>
        </is>
      </c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15" customHeight="1">
      <c r="A28" s="98" t="str"/>
      <c r="B28" s="98" t="str"/>
      <c r="C28" s="98" t="str"/>
      <c r="D28" s="98" t="str"/>
      <c r="E28" s="98" t="inlineStr">
        <is>
          <t>Training</t>
        </is>
      </c>
      <c r="F28" s="98" t="inlineStr">
        <is>
          <t>Funding</t>
        </is>
      </c>
      <c r="G28" s="98" t="str"/>
      <c r="H28" s="98" t="str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15" customHeight="1">
      <c r="A29" s="98" t="str"/>
      <c r="B29" s="98" t="str"/>
      <c r="C29" s="98" t="str"/>
      <c r="D29" s="98" t="str"/>
      <c r="E29" s="98" t="inlineStr">
        <is>
          <t>Compliance / certification</t>
        </is>
      </c>
      <c r="F29" s="98" t="inlineStr">
        <is>
          <t>Other</t>
        </is>
      </c>
      <c r="G29" s="98" t="str"/>
      <c r="H29" s="98" t="str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15" customHeight="1">
      <c r="A30" s="98" t="str"/>
      <c r="B30" s="98" t="str"/>
      <c r="C30" s="98" t="str"/>
      <c r="D30" s="98" t="str"/>
      <c r="E30" s="98" t="inlineStr">
        <is>
          <t>Contingency</t>
        </is>
      </c>
      <c r="F30" s="98" t="str"/>
      <c r="G30" s="98" t="str"/>
      <c r="H30" s="98" t="str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15" customHeight="1">
      <c r="A31" s="98" t="str"/>
      <c r="B31" s="98" t="str"/>
      <c r="C31" s="98" t="str"/>
      <c r="D31" s="98" t="str"/>
      <c r="E31" s="98" t="inlineStr">
        <is>
          <t>Other</t>
        </is>
      </c>
      <c r="F31" s="98" t="str"/>
      <c r="G31" s="98" t="str"/>
      <c r="H31" s="98" t="str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40.283203125" customHeight="1">
      <c r="A35" s="557" t="inlineStr">
        <is>
          <t>Reference sources used to derive common project charter fields</t>
        </is>
      </c>
      <c r="B35" s="553" t="n"/>
      <c r="C35" s="553" t="n"/>
      <c r="D35" s="553" t="n"/>
      <c r="E35" s="553" t="n"/>
      <c r="F35" s="553" t="n"/>
      <c r="G35" s="553" t="n"/>
      <c r="H35" s="553" t="n"/>
      <c r="I35" s="553" t="n"/>
      <c r="J35" s="553" t="n"/>
      <c r="K35" s="553" t="n"/>
      <c r="L35" s="555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15" customHeight="1">
      <c r="A36" s="116" t="inlineStr">
        <is>
          <t>Source</t>
        </is>
      </c>
      <c r="B36" s="117" t="inlineStr">
        <is>
          <t>URL</t>
        </is>
      </c>
      <c r="C36" s="118" t="inlineStr">
        <is>
          <t>Referenced template elements</t>
        </is>
      </c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61.03515625" customHeight="1">
      <c r="A37" s="98" t="inlineStr">
        <is>
          <t>ProjectManager: Project Charter Template for Excel</t>
        </is>
      </c>
      <c r="B37" s="98" t="inlineStr">
        <is>
          <t>https://www.projectmanager.com/templates/project-charter-template-excel</t>
        </is>
      </c>
      <c r="C37" s="98" t="inlineStr">
        <is>
          <t>Project purpose, authorization, goals, scope, stakeholders, budget, high-level plan, roles, success criteria, risks, milestones, resources, and approvals.</t>
        </is>
      </c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48.828125" customHeight="1">
      <c r="A38" s="98" t="inlineStr">
        <is>
          <t>Atlassian / Confluence: Project Charter Template</t>
        </is>
      </c>
      <c r="B38" s="98" t="inlineStr">
        <is>
          <t>https://www.atlassian.com/software/confluence/templates/project-charter</t>
        </is>
      </c>
      <c r="C38" s="98" t="inlineStr">
        <is>
          <t>Project goals, scope, team members, stakeholders, resource needs, timeline, budget cost, risks, and strategic vision.</t>
        </is>
      </c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48.828125" customHeight="1">
      <c r="A39" s="98" t="inlineStr">
        <is>
          <t>Excelx: Project Charter Template Excel</t>
        </is>
      </c>
      <c r="B39" s="98" t="inlineStr">
        <is>
          <t>https://excelx.com/template/project-charter/</t>
        </is>
      </c>
      <c r="C39" s="98" t="inlineStr">
        <is>
          <t>Project overview, time and budget, scope, goals, stakeholders, risk mitigation, roles and responsibilities, milestones, and approval tracking.</t>
        </is>
      </c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idden="1" ht="15" customHeight="1">
      <c r="A45" s="4" t="inlineStr">
        <is>
          <t>CNY</t>
        </is>
      </c>
      <c r="B45" s="4" t="inlineStr">
        <is>
          <t>Scope change</t>
        </is>
      </c>
      <c r="C45" s="4" t="inlineStr">
        <is>
          <t>Yes</t>
        </is>
      </c>
      <c r="D45" s="4" t="inlineStr">
        <is>
          <t>Not started</t>
        </is>
      </c>
      <c r="E45" s="4" t="inlineStr">
        <is>
          <t>Pending confirmation</t>
        </is>
      </c>
      <c r="F45" s="4" t="inlineStr">
        <is>
          <t>Not executed</t>
        </is>
      </c>
      <c r="G45" s="4" t="inlineStr">
        <is>
          <t>In scope</t>
        </is>
      </c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idden="1" ht="15" customHeight="1">
      <c r="A46" s="4" t="inlineStr">
        <is>
          <t>USD</t>
        </is>
      </c>
      <c r="B46" s="4" t="inlineStr">
        <is>
          <t>Budget change</t>
        </is>
      </c>
      <c r="C46" s="4" t="inlineStr">
        <is>
          <t>No</t>
        </is>
      </c>
      <c r="D46" s="4" t="inlineStr">
        <is>
          <t>Quoting</t>
        </is>
      </c>
      <c r="E46" s="4" t="inlineStr">
        <is>
          <t>Confirmed</t>
        </is>
      </c>
      <c r="F46" s="4" t="inlineStr">
        <is>
          <t>In progress</t>
        </is>
      </c>
      <c r="G46" s="4" t="inlineStr">
        <is>
          <t>Out of scope</t>
        </is>
      </c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idden="1" ht="15" customHeight="1">
      <c r="A47" s="4" t="inlineStr">
        <is>
          <t>EUR</t>
        </is>
      </c>
      <c r="B47" s="4" t="inlineStr">
        <is>
          <t>Schedule change</t>
        </is>
      </c>
      <c r="C47" s="4" t="inlineStr">
        <is>
          <t>TBD</t>
        </is>
      </c>
      <c r="D47" s="4" t="inlineStr">
        <is>
          <t>In procurement</t>
        </is>
      </c>
      <c r="E47" s="4" t="inlineStr">
        <is>
          <t>Gap identified</t>
        </is>
      </c>
      <c r="F47" s="4" t="inlineStr">
        <is>
          <t>Completed</t>
        </is>
      </c>
      <c r="G47" s="4" t="inlineStr">
        <is>
          <t>Deliverable</t>
        </is>
      </c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idden="1" ht="15" customHeight="1">
      <c r="A48" s="4" t="inlineStr">
        <is>
          <t>GBP</t>
        </is>
      </c>
      <c r="B48" s="4" t="inlineStr">
        <is>
          <t>Quality or requirement change</t>
        </is>
      </c>
      <c r="C48" s="4" t="n"/>
      <c r="D48" s="4" t="inlineStr">
        <is>
          <t>Contracted</t>
        </is>
      </c>
      <c r="E48" s="4" t="inlineStr">
        <is>
          <t>N/A</t>
        </is>
      </c>
      <c r="F48" s="4" t="inlineStr">
        <is>
          <t>Retired</t>
        </is>
      </c>
      <c r="G48" s="4" t="inlineStr">
        <is>
          <t>Acceptance criteria</t>
        </is>
      </c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idden="1" ht="15" customHeight="1">
      <c r="A49" s="4" t="inlineStr">
        <is>
          <t>JPY</t>
        </is>
      </c>
      <c r="B49" s="4" t="inlineStr">
        <is>
          <t>Resource change</t>
        </is>
      </c>
      <c r="C49" s="4" t="n"/>
      <c r="D49" s="4" t="inlineStr">
        <is>
          <t>Paid</t>
        </is>
      </c>
      <c r="E49" s="4" t="n"/>
      <c r="F49" s="4" t="n"/>
      <c r="G49" s="4" t="inlineStr">
        <is>
          <t>Key dependency</t>
        </is>
      </c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idden="1" ht="15" customHeight="1">
      <c r="A50" s="4" t="inlineStr">
        <is>
          <t>CAD</t>
        </is>
      </c>
      <c r="B50" s="4" t="inlineStr">
        <is>
          <t>Contract change</t>
        </is>
      </c>
      <c r="C50" s="4" t="n"/>
      <c r="D50" s="4" t="inlineStr">
        <is>
          <t>N/A</t>
        </is>
      </c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idden="1" ht="15" customHeight="1">
      <c r="A51" s="4" t="inlineStr">
        <is>
          <t>AUD</t>
        </is>
      </c>
      <c r="B51" s="4" t="inlineStr">
        <is>
          <t>Other</t>
        </is>
      </c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idden="1" ht="15" customHeight="1">
      <c r="A52" s="4" t="inlineStr">
        <is>
          <t>Other</t>
        </is>
      </c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" customHeight="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" customHeight="1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" customHeight="1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" customHeight="1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" customHeight="1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" customHeight="1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" customHeight="1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" customHeight="1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" customHeight="1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" customHeight="1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" customHeight="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" customHeight="1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" customHeight="1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" customHeight="1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" customHeight="1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" customHeight="1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" customHeight="1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" customHeight="1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" customHeight="1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" customHeight="1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" customHeight="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" customHeight="1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" customHeight="1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" customHeight="1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" customHeight="1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" customHeight="1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" customHeight="1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" customHeight="1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" customHeight="1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" customHeight="1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</sheetData>
  <mergeCells count="4">
    <mergeCell ref="A2:L2"/>
    <mergeCell ref="A20:H20"/>
    <mergeCell ref="A1:L1"/>
    <mergeCell ref="A35:L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Z120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4" customWidth="1" min="4" max="4"/>
    <col width="16" customWidth="1" min="5" max="5"/>
    <col width="16" customWidth="1" min="6" max="6"/>
    <col width="14" customWidth="1" min="7" max="7"/>
    <col width="16" customWidth="1" min="8" max="8"/>
    <col width="14" customWidth="1" min="9" max="9"/>
    <col width="16" customWidth="1" min="10" max="10"/>
  </cols>
  <sheetData>
    <row r="1" ht="30" customHeight="1">
      <c r="A1" s="12" t="inlineStr">
        <is>
          <t>Project Charter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32" customHeight="1">
      <c r="A2" s="559" t="inlineStr">
        <is>
          <t>Clarifies why the project exists, its authorized scope, success criteria, governance mechanism, and approval requirements during kickoff.</t>
        </is>
      </c>
      <c r="B2" s="550" t="n"/>
      <c r="C2" s="550" t="n"/>
      <c r="D2" s="550" t="n"/>
      <c r="E2" s="550" t="n"/>
      <c r="F2" s="550" t="n"/>
      <c r="G2" s="550" t="n"/>
      <c r="H2" s="550" t="n"/>
      <c r="I2" s="550" t="n"/>
      <c r="J2" s="551" t="n"/>
      <c r="K2" s="4" t="n"/>
      <c r="L2" s="4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0" customHeight="1">
      <c r="A3" s="4" t="n"/>
      <c r="B3" s="4" t="n"/>
      <c r="C3" s="4" t="n"/>
      <c r="D3" s="4" t="n"/>
      <c r="E3" s="4" t="n"/>
      <c r="F3" s="4" t="n"/>
      <c r="G3" s="4" t="n"/>
      <c r="H3" s="560" t="inlineStr">
        <is>
          <t>Template completion</t>
        </is>
      </c>
      <c r="I3" s="555" t="n"/>
      <c r="J3" s="561">
        <f>ROUND((--(LEN(TRIM(B5))&gt;0)+--(LEN(TRIM(E5))&gt;0)+--(LEN(TRIM(H5))&gt;0)+--(LEN(TRIM(J5))&gt;0)+--(LEN(TRIM(B6))&gt;0)+--(LEN(TRIM(E6))&gt;0)+--(LEN(TRIM(H6))&gt;0)+--(LEN(TRIM(J6))&gt;0)+--(LEN(TRIM(B7))&gt;0)+--(LEN(TRIM(E7))&gt;0)+--(LEN(TRIM(H7))&gt;0)+--(LEN(TRIM(J7))&gt;0)+--(LEN(TRIM(B8))&gt;0)+--(LEN(TRIM(E8))&gt;0)+--(LEN(TRIM(H8))&gt;0)+--(LEN(TRIM(J8))&gt;0)+--(LEN(TRIM(C11))&gt;0)+--(LEN(TRIM(C13))&gt;0)+--(LEN(TRIM(C15))&gt;0)+--(LEN(TRIM(C21))&gt;0)+--(LEN(TRIM(C23))&gt;0)+--(LEN(TRIM(C25))&gt;0)+--(LEN(TRIM(C27))&gt;0)+--(LEN(TRIM(C29))&gt;0)+--(LEN(TRIM(B37))&gt;0)+--(LEN(TRIM(G37))&gt;0)+--(LEN(TRIM(B39))&gt;0)+--(LEN(TRIM(G39))&gt;0)+--(LEN(TRIM(J39))&gt;0))/29,2)</f>
        <v/>
      </c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22" customHeight="1">
      <c r="A4" s="557" t="inlineStr">
        <is>
          <t>1. Project basics</t>
        </is>
      </c>
      <c r="B4" s="553" t="n"/>
      <c r="C4" s="553" t="n"/>
      <c r="D4" s="553" t="n"/>
      <c r="E4" s="553" t="n"/>
      <c r="F4" s="553" t="n"/>
      <c r="G4" s="553" t="n"/>
      <c r="H4" s="553" t="n"/>
      <c r="I4" s="553" t="n"/>
      <c r="J4" s="555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22" customHeight="1">
      <c r="A5" s="167" t="inlineStr">
        <is>
          <t>Project name</t>
        </is>
      </c>
      <c r="B5" s="195" t="inlineStr">
        <is>
          <t>Customer portal refresh project</t>
        </is>
      </c>
      <c r="C5" s="548" t="n"/>
      <c r="D5" s="167" t="inlineStr">
        <is>
          <t>Project ID</t>
        </is>
      </c>
      <c r="E5" s="195" t="inlineStr">
        <is>
          <t>PC-2026-001</t>
        </is>
      </c>
      <c r="F5" s="548" t="n"/>
      <c r="G5" s="167" t="inlineStr">
        <is>
          <t>Version</t>
        </is>
      </c>
      <c r="H5" s="192" t="inlineStr">
        <is>
          <t>v1.0</t>
        </is>
      </c>
      <c r="I5" s="167" t="inlineStr">
        <is>
          <t>Created date</t>
        </is>
      </c>
      <c r="J5" s="562" t="n">
        <v>46141</v>
      </c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22" customHeight="1">
      <c r="A6" s="168" t="inlineStr">
        <is>
          <t>Company / business unit</t>
        </is>
      </c>
      <c r="B6" s="196" t="inlineStr">
        <is>
          <t>East Region Business Unit</t>
        </is>
      </c>
      <c r="C6" s="563" t="n"/>
      <c r="D6" s="168" t="inlineStr">
        <is>
          <t>Department</t>
        </is>
      </c>
      <c r="E6" s="196" t="inlineStr">
        <is>
          <t>Customer Success</t>
        </is>
      </c>
      <c r="F6" s="563" t="n"/>
      <c r="G6" s="168" t="inlineStr">
        <is>
          <t>Business scenario</t>
        </is>
      </c>
      <c r="H6" s="193" t="inlineStr">
        <is>
          <t>IT / system launch</t>
        </is>
      </c>
      <c r="I6" s="168" t="inlineStr">
        <is>
          <t>Project type</t>
        </is>
      </c>
      <c r="J6" s="193" t="inlineStr">
        <is>
          <t>Operations improvement</t>
        </is>
      </c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22" customHeight="1">
      <c r="A7" s="168" t="inlineStr">
        <is>
          <t>Project sponsor</t>
        </is>
      </c>
      <c r="B7" s="196" t="inlineStr">
        <is>
          <t>Olivia Chen</t>
        </is>
      </c>
      <c r="C7" s="563" t="n"/>
      <c r="D7" s="168" t="inlineStr">
        <is>
          <t>Project manager</t>
        </is>
      </c>
      <c r="E7" s="196" t="inlineStr">
        <is>
          <t>Daniel Park</t>
        </is>
      </c>
      <c r="F7" s="563" t="n"/>
      <c r="G7" s="168" t="inlineStr">
        <is>
          <t>Project level</t>
        </is>
      </c>
      <c r="H7" s="193" t="inlineStr">
        <is>
          <t>Department level</t>
        </is>
      </c>
      <c r="I7" s="168" t="inlineStr">
        <is>
          <t>Charter status</t>
        </is>
      </c>
      <c r="J7" s="193" t="inlineStr">
        <is>
          <t>Pending approval</t>
        </is>
      </c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22" customHeight="1">
      <c r="A8" s="169" t="inlineStr">
        <is>
          <t>Planned start</t>
        </is>
      </c>
      <c r="B8" s="564" t="n">
        <v>46143</v>
      </c>
      <c r="C8" s="551" t="n"/>
      <c r="D8" s="169" t="inlineStr">
        <is>
          <t>Planned finish</t>
        </is>
      </c>
      <c r="E8" s="564" t="n">
        <v>46218</v>
      </c>
      <c r="F8" s="551" t="n"/>
      <c r="G8" s="169" t="inlineStr">
        <is>
          <t>Total budget</t>
        </is>
      </c>
      <c r="H8" s="565" t="n">
        <v>180000</v>
      </c>
      <c r="I8" s="169" t="inlineStr">
        <is>
          <t>Currency</t>
        </is>
      </c>
      <c r="J8" s="194" t="inlineStr">
        <is>
          <t>USD</t>
        </is>
      </c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15" customHeight="1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22" customHeight="1">
      <c r="A10" s="557" t="inlineStr">
        <is>
          <t>2. Background, purpose, and business rationale</t>
        </is>
      </c>
      <c r="B10" s="553" t="n"/>
      <c r="C10" s="553" t="n"/>
      <c r="D10" s="553" t="n"/>
      <c r="E10" s="553" t="n"/>
      <c r="F10" s="553" t="n"/>
      <c r="G10" s="553" t="n"/>
      <c r="H10" s="553" t="n"/>
      <c r="I10" s="553" t="n"/>
      <c r="J10" s="555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30" customHeight="1">
      <c r="A11" s="175" t="inlineStr">
        <is>
          <t>Business problem / opportunity</t>
        </is>
      </c>
      <c r="B11" s="548" t="n"/>
      <c r="C11" s="195" t="inlineStr">
        <is>
          <t>The current customer portal only accepts forms, so customers cannot check progress by themselves and support agents repeat the same status updates.</t>
        </is>
      </c>
      <c r="D11" s="545" t="n"/>
      <c r="E11" s="545" t="n"/>
      <c r="F11" s="545" t="n"/>
      <c r="G11" s="545" t="n"/>
      <c r="H11" s="545" t="n"/>
      <c r="I11" s="545" t="n"/>
      <c r="J11" s="548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30" customHeight="1">
      <c r="A12" s="566" t="n"/>
      <c r="B12" s="563" t="n"/>
      <c r="C12" s="566" t="n"/>
      <c r="D12" s="1" t="n"/>
      <c r="E12" s="1" t="n"/>
      <c r="F12" s="1" t="n"/>
      <c r="G12" s="1" t="n"/>
      <c r="H12" s="1" t="n"/>
      <c r="I12" s="1" t="n"/>
      <c r="J12" s="563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30" customHeight="1">
      <c r="A13" s="176" t="inlineStr">
        <is>
          <t>Project purpose / business rationale</t>
        </is>
      </c>
      <c r="B13" s="563" t="n"/>
      <c r="C13" s="196" t="inlineStr">
        <is>
          <t>Refresh the portal within one quarter so customers can submit requests, check status, and receive notifications without manual follow-up.</t>
        </is>
      </c>
      <c r="D13" s="1" t="n"/>
      <c r="E13" s="1" t="n"/>
      <c r="F13" s="1" t="n"/>
      <c r="G13" s="1" t="n"/>
      <c r="H13" s="1" t="n"/>
      <c r="I13" s="1" t="n"/>
      <c r="J13" s="563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30" customHeight="1">
      <c r="A14" s="566" t="n"/>
      <c r="B14" s="563" t="n"/>
      <c r="C14" s="566" t="n"/>
      <c r="D14" s="1" t="n"/>
      <c r="E14" s="1" t="n"/>
      <c r="F14" s="1" t="n"/>
      <c r="G14" s="1" t="n"/>
      <c r="H14" s="1" t="n"/>
      <c r="I14" s="1" t="n"/>
      <c r="J14" s="563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30" customHeight="1">
      <c r="A15" s="176" t="inlineStr">
        <is>
          <t>Strategic alignment / expected benefit</t>
        </is>
      </c>
      <c r="B15" s="563" t="n"/>
      <c r="C15" s="196" t="inlineStr">
        <is>
          <t>Supports the customer success goal of improving renewal experience and the operations goal of reducing repeated handling.</t>
        </is>
      </c>
      <c r="D15" s="1" t="n"/>
      <c r="E15" s="1" t="n"/>
      <c r="F15" s="1" t="n"/>
      <c r="G15" s="1" t="n"/>
      <c r="H15" s="1" t="n"/>
      <c r="I15" s="1" t="n"/>
      <c r="J15" s="563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30" customHeight="1">
      <c r="A16" s="566" t="n"/>
      <c r="B16" s="563" t="n"/>
      <c r="C16" s="566" t="n"/>
      <c r="D16" s="1" t="n"/>
      <c r="E16" s="1" t="n"/>
      <c r="F16" s="1" t="n"/>
      <c r="G16" s="1" t="n"/>
      <c r="H16" s="1" t="n"/>
      <c r="I16" s="1" t="n"/>
      <c r="J16" s="563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30" customHeight="1">
      <c r="A17" s="177" t="inlineStr">
        <is>
          <t>Impact of not doing the project</t>
        </is>
      </c>
      <c r="B17" s="563" t="n"/>
      <c r="C17" s="197" t="inlineStr">
        <is>
          <t>If the project does not start, status inquiries are expected to keep growing next quarter, putting response time and satisfaction at risk.</t>
        </is>
      </c>
      <c r="D17" s="1" t="n"/>
      <c r="E17" s="1" t="n"/>
      <c r="F17" s="1" t="n"/>
      <c r="G17" s="1" t="n"/>
      <c r="H17" s="1" t="n"/>
      <c r="I17" s="1" t="n"/>
      <c r="J17" s="563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30" customHeight="1">
      <c r="A18" s="549" t="n"/>
      <c r="B18" s="551" t="n"/>
      <c r="C18" s="549" t="n"/>
      <c r="D18" s="550" t="n"/>
      <c r="E18" s="550" t="n"/>
      <c r="F18" s="550" t="n"/>
      <c r="G18" s="550" t="n"/>
      <c r="H18" s="550" t="n"/>
      <c r="I18" s="550" t="n"/>
      <c r="J18" s="551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15" customHeight="1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22" customHeight="1">
      <c r="A20" s="557" t="inlineStr">
        <is>
          <t>3. Goals, scope, and delivery</t>
        </is>
      </c>
      <c r="B20" s="553" t="n"/>
      <c r="C20" s="553" t="n"/>
      <c r="D20" s="553" t="n"/>
      <c r="E20" s="553" t="n"/>
      <c r="F20" s="553" t="n"/>
      <c r="G20" s="553" t="n"/>
      <c r="H20" s="553" t="n"/>
      <c r="I20" s="553" t="n"/>
      <c r="J20" s="555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30" customHeight="1">
      <c r="A21" s="175" t="inlineStr">
        <is>
          <t>High-level goal</t>
        </is>
      </c>
      <c r="B21" s="548" t="n"/>
      <c r="C21" s="195" t="inlineStr">
        <is>
          <t>Launch customer self-service submission, status tracking, notification subscription, and basic support admin settings.</t>
        </is>
      </c>
      <c r="D21" s="545" t="n"/>
      <c r="E21" s="545" t="n"/>
      <c r="F21" s="545" t="n"/>
      <c r="G21" s="545" t="n"/>
      <c r="H21" s="545" t="n"/>
      <c r="I21" s="545" t="n"/>
      <c r="J21" s="548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30" customHeight="1">
      <c r="A22" s="566" t="n"/>
      <c r="B22" s="563" t="n"/>
      <c r="C22" s="566" t="n"/>
      <c r="D22" s="1" t="n"/>
      <c r="E22" s="1" t="n"/>
      <c r="F22" s="1" t="n"/>
      <c r="G22" s="1" t="n"/>
      <c r="H22" s="1" t="n"/>
      <c r="I22" s="1" t="n"/>
      <c r="J22" s="563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30" customHeight="1">
      <c r="A23" s="176" t="inlineStr">
        <is>
          <t>In scope</t>
        </is>
      </c>
      <c r="B23" s="563" t="n"/>
      <c r="C23" s="196" t="inlineStr">
        <is>
          <t>Customer portal screens, support intake dashboard, notification templates, permissions, and user training.</t>
        </is>
      </c>
      <c r="D23" s="1" t="n"/>
      <c r="E23" s="1" t="n"/>
      <c r="F23" s="1" t="n"/>
      <c r="G23" s="1" t="n"/>
      <c r="H23" s="1" t="n"/>
      <c r="I23" s="1" t="n"/>
      <c r="J23" s="563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30" customHeight="1">
      <c r="A24" s="566" t="n"/>
      <c r="B24" s="563" t="n"/>
      <c r="C24" s="566" t="n"/>
      <c r="D24" s="1" t="n"/>
      <c r="E24" s="1" t="n"/>
      <c r="F24" s="1" t="n"/>
      <c r="G24" s="1" t="n"/>
      <c r="H24" s="1" t="n"/>
      <c r="I24" s="1" t="n"/>
      <c r="J24" s="563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30" customHeight="1">
      <c r="A25" s="176" t="inlineStr">
        <is>
          <t>Out of scope</t>
        </is>
      </c>
      <c r="B25" s="563" t="n"/>
      <c r="C25" s="196" t="inlineStr">
        <is>
          <t>CRM master data redesign, native mobile apps, third-party payments, and deep cleanup of historical data are excluded.</t>
        </is>
      </c>
      <c r="D25" s="1" t="n"/>
      <c r="E25" s="1" t="n"/>
      <c r="F25" s="1" t="n"/>
      <c r="G25" s="1" t="n"/>
      <c r="H25" s="1" t="n"/>
      <c r="I25" s="1" t="n"/>
      <c r="J25" s="563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30" customHeight="1">
      <c r="A26" s="566" t="n"/>
      <c r="B26" s="563" t="n"/>
      <c r="C26" s="566" t="n"/>
      <c r="D26" s="1" t="n"/>
      <c r="E26" s="1" t="n"/>
      <c r="F26" s="1" t="n"/>
      <c r="G26" s="1" t="n"/>
      <c r="H26" s="1" t="n"/>
      <c r="I26" s="1" t="n"/>
      <c r="J26" s="563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30" customHeight="1">
      <c r="A27" s="176" t="inlineStr">
        <is>
          <t>Key deliverables</t>
        </is>
      </c>
      <c r="B27" s="563" t="n"/>
      <c r="C27" s="196" t="inlineStr">
        <is>
          <t>Requirements sign-off, prototype, test report, launch plan, training materials, and operations handover checklist.</t>
        </is>
      </c>
      <c r="D27" s="1" t="n"/>
      <c r="E27" s="1" t="n"/>
      <c r="F27" s="1" t="n"/>
      <c r="G27" s="1" t="n"/>
      <c r="H27" s="1" t="n"/>
      <c r="I27" s="1" t="n"/>
      <c r="J27" s="563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30" customHeight="1">
      <c r="A28" s="566" t="n"/>
      <c r="B28" s="563" t="n"/>
      <c r="C28" s="566" t="n"/>
      <c r="D28" s="1" t="n"/>
      <c r="E28" s="1" t="n"/>
      <c r="F28" s="1" t="n"/>
      <c r="G28" s="1" t="n"/>
      <c r="H28" s="1" t="n"/>
      <c r="I28" s="1" t="n"/>
      <c r="J28" s="563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30" customHeight="1">
      <c r="A29" s="176" t="inlineStr">
        <is>
          <t>Acceptance / success criteria</t>
        </is>
      </c>
      <c r="B29" s="563" t="n"/>
      <c r="C29" s="196" t="inlineStr">
        <is>
          <t>95% UAT pass rate, 60% self-service intake in the first month, and all P1/P2 defects closed.</t>
        </is>
      </c>
      <c r="D29" s="1" t="n"/>
      <c r="E29" s="1" t="n"/>
      <c r="F29" s="1" t="n"/>
      <c r="G29" s="1" t="n"/>
      <c r="H29" s="1" t="n"/>
      <c r="I29" s="1" t="n"/>
      <c r="J29" s="563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30" customHeight="1">
      <c r="A30" s="566" t="n"/>
      <c r="B30" s="563" t="n"/>
      <c r="C30" s="566" t="n"/>
      <c r="D30" s="1" t="n"/>
      <c r="E30" s="1" t="n"/>
      <c r="F30" s="1" t="n"/>
      <c r="G30" s="1" t="n"/>
      <c r="H30" s="1" t="n"/>
      <c r="I30" s="1" t="n"/>
      <c r="J30" s="563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30" customHeight="1">
      <c r="A31" s="176" t="inlineStr">
        <is>
          <t>Key assumptions</t>
        </is>
      </c>
      <c r="B31" s="563" t="n"/>
      <c r="C31" s="196" t="n"/>
      <c r="D31" s="1" t="n"/>
      <c r="E31" s="1" t="n"/>
      <c r="F31" s="1" t="n"/>
      <c r="G31" s="1" t="n"/>
      <c r="H31" s="1" t="n"/>
      <c r="I31" s="1" t="n"/>
      <c r="J31" s="563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30" customHeight="1">
      <c r="A32" s="566" t="n"/>
      <c r="B32" s="563" t="n"/>
      <c r="C32" s="566" t="n"/>
      <c r="D32" s="1" t="n"/>
      <c r="E32" s="1" t="n"/>
      <c r="F32" s="1" t="n"/>
      <c r="G32" s="1" t="n"/>
      <c r="H32" s="1" t="n"/>
      <c r="I32" s="1" t="n"/>
      <c r="J32" s="563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30" customHeight="1">
      <c r="A33" s="177" t="inlineStr">
        <is>
          <t>Constraints and dependencies</t>
        </is>
      </c>
      <c r="B33" s="563" t="n"/>
      <c r="C33" s="197" t="n"/>
      <c r="D33" s="1" t="n"/>
      <c r="E33" s="1" t="n"/>
      <c r="F33" s="1" t="n"/>
      <c r="G33" s="1" t="n"/>
      <c r="H33" s="1" t="n"/>
      <c r="I33" s="1" t="n"/>
      <c r="J33" s="563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30" customHeight="1">
      <c r="A34" s="549" t="n"/>
      <c r="B34" s="551" t="n"/>
      <c r="C34" s="549" t="n"/>
      <c r="D34" s="550" t="n"/>
      <c r="E34" s="550" t="n"/>
      <c r="F34" s="550" t="n"/>
      <c r="G34" s="550" t="n"/>
      <c r="H34" s="550" t="n"/>
      <c r="I34" s="550" t="n"/>
      <c r="J34" s="551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22" customHeight="1">
      <c r="A36" s="557" t="inlineStr">
        <is>
          <t>4. Governance, authorization, and approval</t>
        </is>
      </c>
      <c r="B36" s="553" t="n"/>
      <c r="C36" s="553" t="n"/>
      <c r="D36" s="553" t="n"/>
      <c r="E36" s="553" t="n"/>
      <c r="F36" s="553" t="n"/>
      <c r="G36" s="553" t="n"/>
      <c r="H36" s="553" t="n"/>
      <c r="I36" s="553" t="n"/>
      <c r="J36" s="555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23" customHeight="1">
      <c r="A37" s="167" t="inlineStr">
        <is>
          <t>Decision mechanism</t>
        </is>
      </c>
      <c r="B37" s="195" t="inlineStr">
        <is>
          <t>Weekly meetings handle normal items; scope, budget, or launch date changes go to the project committee.</t>
        </is>
      </c>
      <c r="C37" s="545" t="n"/>
      <c r="D37" s="545" t="n"/>
      <c r="E37" s="548" t="n"/>
      <c r="F37" s="167" t="inlineStr">
        <is>
          <t>Reporting cadence</t>
        </is>
      </c>
      <c r="G37" s="195" t="inlineStr">
        <is>
          <t>Share progress, risks, and decisions needed with the sponsor every Friday.</t>
        </is>
      </c>
      <c r="H37" s="548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23" customHeight="1">
      <c r="A38" s="168" t="inlineStr">
        <is>
          <t>Escalation path</t>
        </is>
      </c>
      <c r="B38" s="196" t="str"/>
      <c r="C38" s="1" t="n"/>
      <c r="D38" s="1" t="n"/>
      <c r="E38" s="563" t="n"/>
      <c r="F38" s="168" t="inlineStr">
        <is>
          <t>Project manager authority</t>
        </is>
      </c>
      <c r="G38" s="196" t="str"/>
      <c r="H38" s="563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23" customHeight="1">
      <c r="A39" s="168" t="inlineStr">
        <is>
          <t>Kickoff approver</t>
        </is>
      </c>
      <c r="B39" s="196" t="inlineStr">
        <is>
          <t>Olivia Chen</t>
        </is>
      </c>
      <c r="C39" s="1" t="n"/>
      <c r="D39" s="1" t="n"/>
      <c r="E39" s="563" t="n"/>
      <c r="F39" s="169" t="inlineStr">
        <is>
          <t>Approval date</t>
        </is>
      </c>
      <c r="G39" s="564" t="n">
        <v>46142</v>
      </c>
      <c r="H39" s="551" t="n"/>
      <c r="I39" s="234" t="inlineStr">
        <is>
          <t>Approval status</t>
        </is>
      </c>
      <c r="J39" s="236" t="inlineStr">
        <is>
          <t>Pending approval</t>
        </is>
      </c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23" customHeight="1">
      <c r="A40" s="169" t="inlineStr">
        <is>
          <t>Approval notes</t>
        </is>
      </c>
      <c r="B40" s="190" t="str"/>
      <c r="C40" s="550" t="n"/>
      <c r="D40" s="550" t="n"/>
      <c r="E40" s="550" t="n"/>
      <c r="F40" s="550" t="n"/>
      <c r="G40" s="550" t="n"/>
      <c r="H40" s="550" t="n"/>
      <c r="I40" s="550" t="n"/>
      <c r="J40" s="550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8" customHeight="1"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34" customHeight="1">
      <c r="A42" s="541" t="inlineStr">
        <is>
          <t>Note: this sheet is the project authorization summary. Maintain detailed goals, scope, plans, budgets, risks, stakeholders, and approval records in the following sheets.</t>
        </is>
      </c>
      <c r="B42" s="567" t="n"/>
      <c r="C42" s="567" t="n"/>
      <c r="D42" s="567" t="n"/>
      <c r="E42" s="567" t="n"/>
      <c r="F42" s="567" t="n"/>
      <c r="G42" s="567" t="n"/>
      <c r="H42" s="567" t="n"/>
      <c r="I42" s="567" t="n"/>
      <c r="J42" s="568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" customHeight="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" customHeight="1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" customHeight="1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" customHeight="1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" customHeight="1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" customHeight="1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" customHeight="1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" customHeight="1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" customHeight="1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" customHeight="1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" customHeight="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" customHeight="1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" customHeight="1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" customHeight="1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" customHeight="1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" customHeight="1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" customHeight="1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" customHeight="1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" customHeight="1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" customHeight="1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" customHeight="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" customHeight="1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" customHeight="1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" customHeight="1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" customHeight="1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" customHeight="1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" customHeight="1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" customHeight="1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" customHeight="1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" customHeight="1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</sheetData>
  <mergeCells count="45">
    <mergeCell ref="A25:B26"/>
    <mergeCell ref="C25:J26"/>
    <mergeCell ref="B7:C7"/>
    <mergeCell ref="C21:J22"/>
    <mergeCell ref="C31:J32"/>
    <mergeCell ref="C11:J12"/>
    <mergeCell ref="E5:F5"/>
    <mergeCell ref="A4:J4"/>
    <mergeCell ref="A20:J20"/>
    <mergeCell ref="A21:B22"/>
    <mergeCell ref="A10:J10"/>
    <mergeCell ref="A17:B18"/>
    <mergeCell ref="E8:F8"/>
    <mergeCell ref="G39:H39"/>
    <mergeCell ref="A33:B34"/>
    <mergeCell ref="C23:J24"/>
    <mergeCell ref="A13:B14"/>
    <mergeCell ref="C17:J18"/>
    <mergeCell ref="G38:H38"/>
    <mergeCell ref="C27:J28"/>
    <mergeCell ref="A29:B30"/>
    <mergeCell ref="A23:B24"/>
    <mergeCell ref="G37:H37"/>
    <mergeCell ref="B40:J40"/>
    <mergeCell ref="C13:J14"/>
    <mergeCell ref="B8:C8"/>
    <mergeCell ref="A1:J1"/>
    <mergeCell ref="E6:F6"/>
    <mergeCell ref="A36:J36"/>
    <mergeCell ref="A15:B16"/>
    <mergeCell ref="C15:J16"/>
    <mergeCell ref="A31:B32"/>
    <mergeCell ref="A11:B12"/>
    <mergeCell ref="B39:E39"/>
    <mergeCell ref="H3:I3"/>
    <mergeCell ref="B6:C6"/>
    <mergeCell ref="C33:J34"/>
    <mergeCell ref="C29:J30"/>
    <mergeCell ref="E7:F7"/>
    <mergeCell ref="B5:C5"/>
    <mergeCell ref="A2:J2"/>
    <mergeCell ref="B38:E38"/>
    <mergeCell ref="B37:E37"/>
    <mergeCell ref="A42:J42"/>
    <mergeCell ref="A27:B28"/>
  </mergeCells>
  <dataValidations count="7">
    <dataValidation sqref="H6" showDropDown="0" showInputMessage="0" showErrorMessage="0" allowBlank="1" type="list">
      <formula1>dv_businessScenario</formula1>
    </dataValidation>
    <dataValidation sqref="J6" showDropDown="0" showInputMessage="0" showErrorMessage="0" allowBlank="1" type="list">
      <formula1>dv_projectType</formula1>
    </dataValidation>
    <dataValidation sqref="H7" showDropDown="0" showInputMessage="0" showErrorMessage="0" allowBlank="1" type="list">
      <formula1>dv_projectLevel</formula1>
    </dataValidation>
    <dataValidation sqref="J7" showDropDown="0" showInputMessage="0" showErrorMessage="0" allowBlank="1" type="list">
      <formula1>dv_charterStatus</formula1>
    </dataValidation>
    <dataValidation sqref="J8" showDropDown="0" showInputMessage="0" showErrorMessage="0" allowBlank="1" type="list">
      <formula1>dv_currency</formula1>
    </dataValidation>
    <dataValidation sqref="G39:H39" showDropDown="0" showInputMessage="0" showErrorMessage="0" allowBlank="1" type="list">
      <formula1>dv_approvalResult</formula1>
    </dataValidation>
    <dataValidation sqref="J39" showDropDown="0" showInputMessage="0" showErrorMessage="0" allowBlank="1" type="list">
      <formula1>dv_approvalResult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Z120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30" customWidth="1" min="3" max="3"/>
    <col width="30" customWidth="1" min="4" max="4"/>
    <col width="30" customWidth="1" min="5" max="5"/>
    <col width="30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30" customHeight="1">
      <c r="A1" s="12" t="inlineStr">
        <is>
          <t>Business scenario settings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32" customHeight="1">
      <c r="A2" s="16" t="inlineStr">
        <is>
          <t>Select a business scenario based on the company and project type to quickly identify deliverables, risks, and success metrics to watch.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0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15" customHeight="1">
      <c r="A4" s="175" t="inlineStr">
        <is>
          <t>Current charter scenario</t>
        </is>
      </c>
      <c r="B4" s="548" t="n"/>
      <c r="C4" s="569">
        <f>'02_Project Charter'!H6</f>
        <v/>
      </c>
      <c r="D4" s="545" t="n"/>
      <c r="E4" s="545" t="n"/>
      <c r="F4" s="548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24.4140625" customHeight="1">
      <c r="A5" s="177" t="inlineStr">
        <is>
          <t>Suggested focus</t>
        </is>
      </c>
      <c r="B5" s="551" t="n"/>
      <c r="C5" s="570">
        <f>IFERROR(XLOOKUP(C4,A9:A19,C9:C19),"Select a business scenario in 02_Project Charter first")</f>
        <v/>
      </c>
      <c r="D5" s="1" t="n"/>
      <c r="E5" s="1" t="n"/>
      <c r="F5" s="563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15" customHeight="1">
      <c r="A6" s="4" t="n"/>
      <c r="B6" s="4" t="n"/>
      <c r="C6" s="549" t="n"/>
      <c r="D6" s="550" t="n"/>
      <c r="E6" s="550" t="n"/>
      <c r="F6" s="551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15" customHeight="1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15" customHeight="1">
      <c r="A8" s="557" t="inlineStr">
        <is>
          <t>Scenario library</t>
        </is>
      </c>
      <c r="B8" s="553" t="n"/>
      <c r="C8" s="553" t="n"/>
      <c r="D8" s="553" t="n"/>
      <c r="E8" s="553" t="n"/>
      <c r="F8" s="555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62" customHeight="1">
      <c r="A9" s="116" t="inlineStr">
        <is>
          <t>Business scenario</t>
        </is>
      </c>
      <c r="B9" s="117" t="inlineStr">
        <is>
          <t>Applicable company / project</t>
        </is>
      </c>
      <c r="C9" s="117" t="inlineStr">
        <is>
          <t>Core focus</t>
        </is>
      </c>
      <c r="D9" s="117" t="inlineStr">
        <is>
          <t>Common deliverables</t>
        </is>
      </c>
      <c r="E9" s="117" t="inlineStr">
        <is>
          <t>Common risks</t>
        </is>
      </c>
      <c r="F9" s="118" t="inlineStr">
        <is>
          <t>Suggested success metrics</t>
        </is>
      </c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62" customHeight="1">
      <c r="A10" s="131" t="inlineStr">
        <is>
          <t>IT / system launch</t>
        </is>
      </c>
      <c r="B10" s="98" t="inlineStr">
        <is>
          <t>System implementation, SaaS launch, platform migration, automation project</t>
        </is>
      </c>
      <c r="C10" s="98" t="inlineStr">
        <is>
          <t>Requirement clarity, data migration, permissions, security, launch window, operations handover</t>
        </is>
      </c>
      <c r="D10" s="98" t="inlineStr">
        <is>
          <t>Requirement confirmation, architecture plan, test report, launch plan, training materials, operations manual</t>
        </is>
      </c>
      <c r="E10" s="98" t="inlineStr">
        <is>
          <t>Requirement changes, integration failure, poor data quality, insufficient downtime window, low user adoption</t>
        </is>
      </c>
      <c r="F10" s="98" t="inlineStr">
        <is>
          <t>On-time launch rate, defect closure rate, user adoption rate, system availability, budget variance</t>
        </is>
      </c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62" customHeight="1">
      <c r="A11" s="131" t="inlineStr">
        <is>
          <t>Product development / new product</t>
        </is>
      </c>
      <c r="B11" s="98" t="inlineStr">
        <is>
          <t>Software, hardware, or service product development and commercialization</t>
        </is>
      </c>
      <c r="C11" s="98" t="inlineStr">
        <is>
          <t>Market assumptions, MVP scope, technical feasibility, quality gates, launch cadence</t>
        </is>
      </c>
      <c r="D11" s="98" t="inlineStr">
        <is>
          <t>Product requirements, prototype or MVP, test validation, launch materials, commercialization plan</t>
        </is>
      </c>
      <c r="E11" s="98" t="inlineStr">
        <is>
          <t>Requirement creep, technical infeasibility, insufficient testing, launch delay, margin shortfall</t>
        </is>
      </c>
      <c r="F11" s="98" t="inlineStr">
        <is>
          <t>MVP delivery date, quality defect rate, pilot conversion rate, revenue or margin target</t>
        </is>
      </c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62" customHeight="1">
      <c r="A12" s="131" t="inlineStr">
        <is>
          <t>Marketing campaign</t>
        </is>
      </c>
      <c r="B12" s="98" t="inlineStr">
        <is>
          <t>Brand promotion, acquisition campaign, channel event, content project</t>
        </is>
      </c>
      <c r="C12" s="98" t="inlineStr">
        <is>
          <t>Target audience, budget return, channel mix, creative approval, data attribution</t>
        </is>
      </c>
      <c r="D12" s="98" t="inlineStr">
        <is>
          <t>Campaign plan, budget sheet, content assets, channel plan, retrospective report</t>
        </is>
      </c>
      <c r="E12" s="98" t="inlineStr">
        <is>
          <t>Insufficient reach, low conversion, compliance risk, supplier delay, budget overrun</t>
        </is>
      </c>
      <c r="F12" s="98" t="inlineStr">
        <is>
          <t>Lead count, conversion rate, CAC, ROI, brand reach</t>
        </is>
      </c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62" customHeight="1">
      <c r="A13" s="131" t="inlineStr">
        <is>
          <t>Operations process improvement</t>
        </is>
      </c>
      <c r="B13" s="98" t="inlineStr">
        <is>
          <t>Cost reduction, efficiency improvement, process redesign, service quality improvement</t>
        </is>
      </c>
      <c r="C13" s="98" t="inlineStr">
        <is>
          <t>Current baseline, process boundaries, role responsibilities, change management, ongoing monitoring</t>
        </is>
      </c>
      <c r="D13" s="98" t="inlineStr">
        <is>
          <t>Process map, SOP, training plan, pilot report, KPI dashboard</t>
        </is>
      </c>
      <c r="E13" s="98" t="inlineStr">
        <is>
          <t>Frontline resistance, inconsistent data definitions, hard-to-verify benefits, cross-department dependencies</t>
        </is>
      </c>
      <c r="F13" s="98" t="inlineStr">
        <is>
          <t>Cycle-time reduction, cost savings, error-rate reduction, SLA attainment</t>
        </is>
      </c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62" customHeight="1">
      <c r="A14" s="131" t="inlineStr">
        <is>
          <t>Compliance / audit remediation</t>
        </is>
      </c>
      <c r="B14" s="98" t="inlineStr">
        <is>
          <t>Regulatory remediation, internal control buildout, information security, quality system</t>
        </is>
      </c>
      <c r="C14" s="98" t="inlineStr">
        <is>
          <t>Regulatory clauses, evidence retention, owner, due date, audit trail</t>
        </is>
      </c>
      <c r="D14" s="98" t="inlineStr">
        <is>
          <t>Remediation plan, control matrix, evidence package, training records, audit report</t>
        </is>
      </c>
      <c r="E14" s="98" t="inlineStr">
        <is>
          <t>Insufficient evidence, unclear ownership, remediation delay, regulatory interpretation variance</t>
        </is>
      </c>
      <c r="F14" s="98" t="inlineStr">
        <is>
          <t>On-time remediation rate, audit pass rate, defect recurrence rate, evidence completeness</t>
        </is>
      </c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62" customHeight="1">
      <c r="A15" s="131" t="inlineStr">
        <is>
          <t>Engineering / facility build</t>
        </is>
      </c>
      <c r="B15" s="98" t="inlineStr">
        <is>
          <t>Factory, store, laboratory, office space, equipment installation</t>
        </is>
      </c>
      <c r="C15" s="98" t="inlineStr">
        <is>
          <t>Safety, permits, suppliers, site conditions, acceptance criteria, budget control</t>
        </is>
      </c>
      <c r="D15" s="98" t="inlineStr">
        <is>
          <t>Design plan, construction plan, acceptance checklist, safety records, handover documents</t>
        </is>
      </c>
      <c r="E15" s="98" t="inlineStr">
        <is>
          <t>Permit delay, site change, safety incident, material price increase, quality rework</t>
        </is>
      </c>
      <c r="F15" s="98" t="inlineStr">
        <is>
          <t>Completion date, first-pass acceptance rate, safety incident count, budget variance</t>
        </is>
      </c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62" customHeight="1">
      <c r="A16" s="131" t="inlineStr">
        <is>
          <t>Customer delivery / service implementation</t>
        </is>
      </c>
      <c r="B16" s="98" t="inlineStr">
        <is>
          <t>B2B customer project, consulting delivery, customized service</t>
        </is>
      </c>
      <c r="C16" s="98" t="inlineStr">
        <is>
          <t>Customer scope confirmation, contract boundaries, acceptance mechanism, communication cadence, change control</t>
        </is>
      </c>
      <c r="D16" s="98" t="inlineStr">
        <is>
          <t>SOW, project plan, deliverable list, acceptance report, customer training</t>
        </is>
      </c>
      <c r="E16" s="98" t="inlineStr">
        <is>
          <t>Customer requirement changes, unclear acceptance criteria, resource conflicts, low satisfaction</t>
        </is>
      </c>
      <c r="F16" s="98" t="inlineStr">
        <is>
          <t>On-time delivery rate, customer satisfaction, change revenue or cost, acceptance pass rate</t>
        </is>
      </c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62" customHeight="1">
      <c r="A17" s="131" t="inlineStr">
        <is>
          <t>Data / BI project</t>
        </is>
      </c>
      <c r="B17" s="98" t="inlineStr">
        <is>
          <t>Data warehouse, dashboard, analytics model, AI application pilot</t>
        </is>
      </c>
      <c r="C17" s="98" t="inlineStr">
        <is>
          <t>Data sources, metric definitions, permissions, model accuracy, business adoption</t>
        </is>
      </c>
      <c r="D17" s="98" t="inlineStr">
        <is>
          <t>Data dictionary, metric definitions, dashboard, model validation report, user guide</t>
        </is>
      </c>
      <c r="E17" s="98" t="inlineStr">
        <is>
          <t>Poor data quality, definition disputes, limited permissions, model misuse, low adoption</t>
        </is>
      </c>
      <c r="F17" s="98" t="inlineStr">
        <is>
          <t>Data accuracy, report usage rate, processing timeliness, model accuracy</t>
        </is>
      </c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62" customHeight="1">
      <c r="A18" s="131" t="inlineStr">
        <is>
          <t>Supply chain / procurement project</t>
        </is>
      </c>
      <c r="B18" s="98" t="inlineStr">
        <is>
          <t>Supplier switch, procurement savings, inventory optimization, logistics improvement</t>
        </is>
      </c>
      <c r="C18" s="98" t="inlineStr">
        <is>
          <t>Supply risk, contract terms, quality validation, inventory impact, delivery continuity</t>
        </is>
      </c>
      <c r="D18" s="98" t="inlineStr">
        <is>
          <t>Supplier evaluation, negotiation plan, contract, transition plan, quality validation report</t>
        </is>
      </c>
      <c r="E18" s="98" t="inlineStr">
        <is>
          <t>Supply interruption, unstable quality, price volatility, contract risk, inventory buildup</t>
        </is>
      </c>
      <c r="F18" s="98" t="inlineStr">
        <is>
          <t>Procurement savings, on-time delivery rate, quality pass rate, inventory turnover</t>
        </is>
      </c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62" customHeight="1">
      <c r="A19" s="131" t="inlineStr">
        <is>
          <t>Organizational change / M&amp;A integration</t>
        </is>
      </c>
      <c r="B19" s="98" t="inlineStr">
        <is>
          <t>Organizational adjustment, M&amp;A integration, shared services, cultural change</t>
        </is>
      </c>
      <c r="C19" s="98" t="inlineStr">
        <is>
          <t>Leadership alignment, communication plan, people impact, system and process integration, change adoption</t>
        </is>
      </c>
      <c r="D19" s="98" t="inlineStr">
        <is>
          <t>Change roadmap, communication package, organization design, training plan, integration report</t>
        </is>
      </c>
      <c r="E19" s="98" t="inlineStr">
        <is>
          <t>Employee resistance, key talent loss, cultural conflict, uncontrolled pace</t>
        </is>
      </c>
      <c r="F19" s="98" t="inlineStr">
        <is>
          <t>Adoption rate, employee retention rate, synergy benefits, key milestone completion rate</t>
        </is>
      </c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62" customHeight="1">
      <c r="A20" s="131" t="inlineStr">
        <is>
          <t>Other</t>
        </is>
      </c>
      <c r="B20" s="98" t="inlineStr">
        <is>
          <t>Unclassified or hybrid project</t>
        </is>
      </c>
      <c r="C20" s="98" t="inlineStr">
        <is>
          <t>Clarify goals, scope boundaries, resource constraints, risk assumptions, and approval mechanism</t>
        </is>
      </c>
      <c r="D20" s="98" t="inlineStr">
        <is>
          <t>Charter, plan, budget, risk list, approval records</t>
        </is>
      </c>
      <c r="E20" s="98" t="inlineStr">
        <is>
          <t>Unclear goals, scope creep, insufficient resources, delayed decisions</t>
        </is>
      </c>
      <c r="F20" s="98" t="inlineStr">
        <is>
          <t>Goal achievement rate, schedule variance, budget variance, stakeholder satisfaction</t>
        </is>
      </c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15" customHeight="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15" customHeight="1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15" customHeight="1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15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15" customHeight="1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15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15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15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15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15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15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" customHeight="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" customHeight="1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" customHeight="1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" customHeight="1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" customHeight="1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" customHeight="1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" customHeight="1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" customHeight="1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" customHeight="1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" customHeight="1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" customHeight="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" customHeight="1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" customHeight="1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" customHeight="1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" customHeight="1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" customHeight="1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" customHeight="1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" customHeight="1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" customHeight="1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" customHeight="1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" customHeight="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" customHeight="1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" customHeight="1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" customHeight="1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" customHeight="1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" customHeight="1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" customHeight="1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" customHeight="1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" customHeight="1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" customHeight="1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</sheetData>
  <mergeCells count="7">
    <mergeCell ref="A4:B4"/>
    <mergeCell ref="A2:L2"/>
    <mergeCell ref="C4:F4"/>
    <mergeCell ref="A1:L1"/>
    <mergeCell ref="A5:B5"/>
    <mergeCell ref="A8:F8"/>
    <mergeCell ref="C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Z120"/>
  <sheetViews>
    <sheetView workbookViewId="0">
      <selection activeCell="A1" sqref="A1"/>
    </sheetView>
  </sheetViews>
  <sheetFormatPr baseColWidth="8" defaultRowHeight="15"/>
  <cols>
    <col width="8" customWidth="1" min="1" max="1"/>
    <col width="16" customWidth="1" min="2" max="2"/>
    <col width="28" customWidth="1" min="3" max="3"/>
    <col width="18" customWidth="1" min="4" max="4"/>
    <col width="14" customWidth="1" min="5" max="5"/>
    <col width="14" customWidth="1" min="6" max="6"/>
    <col width="18" customWidth="1" min="7" max="7"/>
    <col width="16" customWidth="1" min="8" max="8"/>
    <col width="14" customWidth="1" min="9" max="9"/>
    <col width="14" customWidth="1" min="10" max="10"/>
    <col width="22" customWidth="1" min="11" max="11"/>
  </cols>
  <sheetData>
    <row r="1" ht="30" customHeight="1">
      <c r="A1" s="12" t="inlineStr">
        <is>
          <t>Goals, scope, and deliverables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32" customHeight="1">
      <c r="A2" s="16" t="inlineStr">
        <is>
          <t>Break the charter vision into measurable goals, scope boundaries, deliverables, assumptions, constraints, and dependencies.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4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0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67.138671875" customHeight="1">
      <c r="A4" s="557" t="inlineStr">
        <is>
          <t>1. Measurable goals and success criteria</t>
        </is>
      </c>
      <c r="B4" s="553" t="n"/>
      <c r="C4" s="553" t="n"/>
      <c r="D4" s="553" t="n"/>
      <c r="E4" s="553" t="n"/>
      <c r="F4" s="553" t="n"/>
      <c r="G4" s="553" t="n"/>
      <c r="H4" s="553" t="n"/>
      <c r="I4" s="553" t="n"/>
      <c r="J4" s="553" t="n"/>
      <c r="K4" s="555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>
      <c r="A5" s="116" t="inlineStr">
        <is>
          <t>No.</t>
        </is>
      </c>
      <c r="B5" s="117" t="inlineStr">
        <is>
          <t>Goal category</t>
        </is>
      </c>
      <c r="C5" s="117" t="inlineStr">
        <is>
          <t>Goal description</t>
        </is>
      </c>
      <c r="D5" s="117" t="inlineStr">
        <is>
          <t>Metric / KPI</t>
        </is>
      </c>
      <c r="E5" s="117" t="inlineStr">
        <is>
          <t>Baseline</t>
        </is>
      </c>
      <c r="F5" s="117" t="inlineStr">
        <is>
          <t>Target value</t>
        </is>
      </c>
      <c r="G5" s="117" t="inlineStr">
        <is>
          <t>Verification method</t>
        </is>
      </c>
      <c r="H5" s="117" t="inlineStr">
        <is>
          <t>Owner</t>
        </is>
      </c>
      <c r="I5" s="117" t="inlineStr">
        <is>
          <t>Due date</t>
        </is>
      </c>
      <c r="J5" s="117" t="inlineStr">
        <is>
          <t>Status</t>
        </is>
      </c>
      <c r="K5" s="118" t="inlineStr">
        <is>
          <t>Notes</t>
        </is>
      </c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24" customHeight="1">
      <c r="A6" s="98" t="n">
        <v>1</v>
      </c>
      <c r="B6" s="236" t="inlineStr">
        <is>
          <t>Efficiency</t>
        </is>
      </c>
      <c r="C6" s="236" t="inlineStr">
        <is>
          <t>Unify customer self-service submission and progress tracking in the new portal</t>
        </is>
      </c>
      <c r="D6" s="236" t="inlineStr">
        <is>
          <t>Self-service intake rate</t>
        </is>
      </c>
      <c r="E6" s="236" t="inlineStr">
        <is>
          <t>Current 35%</t>
        </is>
      </c>
      <c r="F6" s="236" t="inlineStr">
        <is>
          <t>60% after launch</t>
        </is>
      </c>
      <c r="G6" s="236" t="inlineStr">
        <is>
          <t>Monthly support report</t>
        </is>
      </c>
      <c r="H6" s="236" t="inlineStr">
        <is>
          <t>Daniel Park</t>
        </is>
      </c>
      <c r="I6" s="571" t="n">
        <v>46218</v>
      </c>
      <c r="J6" s="236" t="inlineStr">
        <is>
          <t>In progress</t>
        </is>
      </c>
      <c r="K6" s="236" t="inlineStr">
        <is>
          <t>Align with support system tracking</t>
        </is>
      </c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24" customHeight="1">
      <c r="A7" s="98" t="n">
        <v>2</v>
      </c>
      <c r="B7" s="236" t="str"/>
      <c r="C7" s="236" t="str"/>
      <c r="D7" s="236" t="str"/>
      <c r="E7" s="236" t="str"/>
      <c r="F7" s="236" t="str"/>
      <c r="G7" s="236" t="str"/>
      <c r="H7" s="236" t="str"/>
      <c r="I7" s="571" t="str"/>
      <c r="J7" s="236" t="str"/>
      <c r="K7" s="236" t="str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24" customHeight="1">
      <c r="A8" s="98" t="n">
        <v>3</v>
      </c>
      <c r="B8" s="236" t="str"/>
      <c r="C8" s="236" t="str"/>
      <c r="D8" s="236" t="str"/>
      <c r="E8" s="236" t="str"/>
      <c r="F8" s="236" t="str"/>
      <c r="G8" s="236" t="str"/>
      <c r="H8" s="236" t="str"/>
      <c r="I8" s="571" t="str"/>
      <c r="J8" s="236" t="str"/>
      <c r="K8" s="236" t="str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24" customHeight="1">
      <c r="A9" s="98" t="n">
        <v>4</v>
      </c>
      <c r="B9" s="236" t="str"/>
      <c r="C9" s="236" t="str"/>
      <c r="D9" s="236" t="str"/>
      <c r="E9" s="236" t="str"/>
      <c r="F9" s="236" t="str"/>
      <c r="G9" s="236" t="str"/>
      <c r="H9" s="236" t="str"/>
      <c r="I9" s="571" t="str"/>
      <c r="J9" s="236" t="str"/>
      <c r="K9" s="236" t="str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24" customHeight="1">
      <c r="A10" s="98" t="n">
        <v>5</v>
      </c>
      <c r="B10" s="236" t="str"/>
      <c r="C10" s="236" t="str"/>
      <c r="D10" s="236" t="str"/>
      <c r="E10" s="236" t="str"/>
      <c r="F10" s="236" t="str"/>
      <c r="G10" s="236" t="str"/>
      <c r="H10" s="236" t="str"/>
      <c r="I10" s="571" t="str"/>
      <c r="J10" s="236" t="str"/>
      <c r="K10" s="236" t="str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24" customHeight="1">
      <c r="A11" s="98" t="n">
        <v>6</v>
      </c>
      <c r="B11" s="236" t="str"/>
      <c r="C11" s="236" t="str"/>
      <c r="D11" s="236" t="str"/>
      <c r="E11" s="236" t="str"/>
      <c r="F11" s="236" t="str"/>
      <c r="G11" s="236" t="str"/>
      <c r="H11" s="236" t="str"/>
      <c r="I11" s="571" t="str"/>
      <c r="J11" s="236" t="str"/>
      <c r="K11" s="236" t="str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24" customHeight="1">
      <c r="A12" s="98" t="n">
        <v>7</v>
      </c>
      <c r="B12" s="236" t="str"/>
      <c r="C12" s="236" t="str"/>
      <c r="D12" s="236" t="str"/>
      <c r="E12" s="236" t="str"/>
      <c r="F12" s="236" t="str"/>
      <c r="G12" s="236" t="str"/>
      <c r="H12" s="236" t="str"/>
      <c r="I12" s="571" t="str"/>
      <c r="J12" s="236" t="str"/>
      <c r="K12" s="236" t="str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24" customHeight="1">
      <c r="A13" s="98" t="n">
        <v>8</v>
      </c>
      <c r="B13" s="236" t="str"/>
      <c r="C13" s="236" t="str"/>
      <c r="D13" s="236" t="str"/>
      <c r="E13" s="236" t="str"/>
      <c r="F13" s="236" t="str"/>
      <c r="G13" s="236" t="str"/>
      <c r="H13" s="236" t="str"/>
      <c r="I13" s="571" t="str"/>
      <c r="J13" s="236" t="str"/>
      <c r="K13" s="236" t="str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24" customHeight="1">
      <c r="A14" s="98" t="n">
        <v>9</v>
      </c>
      <c r="B14" s="236" t="str"/>
      <c r="C14" s="236" t="str"/>
      <c r="D14" s="236" t="str"/>
      <c r="E14" s="236" t="str"/>
      <c r="F14" s="236" t="str"/>
      <c r="G14" s="236" t="str"/>
      <c r="H14" s="236" t="str"/>
      <c r="I14" s="571" t="str"/>
      <c r="J14" s="236" t="str"/>
      <c r="K14" s="236" t="str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24" customHeight="1">
      <c r="A15" s="98" t="n">
        <v>10</v>
      </c>
      <c r="B15" s="236" t="str"/>
      <c r="C15" s="236" t="str"/>
      <c r="D15" s="236" t="str"/>
      <c r="E15" s="236" t="str"/>
      <c r="F15" s="236" t="str"/>
      <c r="G15" s="236" t="str"/>
      <c r="H15" s="236" t="str"/>
      <c r="I15" s="571" t="str"/>
      <c r="J15" s="236" t="str"/>
      <c r="K15" s="236" t="str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15" customHeight="1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67.138671875" customHeight="1">
      <c r="A17" s="557" t="inlineStr">
        <is>
          <t>2. Scope boundaries, deliverables, and acceptance</t>
        </is>
      </c>
      <c r="B17" s="553" t="n"/>
      <c r="C17" s="553" t="n"/>
      <c r="D17" s="553" t="n"/>
      <c r="E17" s="553" t="n"/>
      <c r="F17" s="553" t="n"/>
      <c r="G17" s="553" t="n"/>
      <c r="H17" s="553" t="n"/>
      <c r="I17" s="553" t="n"/>
      <c r="J17" s="553" t="n"/>
      <c r="K17" s="555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15" customHeight="1">
      <c r="A18" s="116" t="inlineStr">
        <is>
          <t>Type</t>
        </is>
      </c>
      <c r="B18" s="117" t="inlineStr">
        <is>
          <t>Item</t>
        </is>
      </c>
      <c r="C18" s="117" t="inlineStr">
        <is>
          <t>Description</t>
        </is>
      </c>
      <c r="D18" s="117" t="inlineStr">
        <is>
          <t>Acceptance / measurement method</t>
        </is>
      </c>
      <c r="E18" s="117" t="inlineStr">
        <is>
          <t>Owner</t>
        </is>
      </c>
      <c r="F18" s="117" t="inlineStr">
        <is>
          <t>Target date</t>
        </is>
      </c>
      <c r="G18" s="117" t="inlineStr">
        <is>
          <t>Priority</t>
        </is>
      </c>
      <c r="H18" s="117" t="inlineStr">
        <is>
          <t>Status</t>
        </is>
      </c>
      <c r="I18" s="117" t="inlineStr">
        <is>
          <t>Notes</t>
        </is>
      </c>
      <c r="J18" s="117" t="str"/>
      <c r="K18" s="118" t="str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30" customHeight="1">
      <c r="A19" s="98" t="inlineStr">
        <is>
          <t>In scope</t>
        </is>
      </c>
      <c r="B19" s="236" t="inlineStr">
        <is>
          <t>Customer self-service submission</t>
        </is>
      </c>
      <c r="C19" s="236" t="inlineStr">
        <is>
          <t>Portal form, attachment upload, status tracking, and notification subscription</t>
        </is>
      </c>
      <c r="D19" s="236" t="inlineStr">
        <is>
          <t>All UAT cases pass</t>
        </is>
      </c>
      <c r="E19" s="236" t="inlineStr">
        <is>
          <t>Daniel Park</t>
        </is>
      </c>
      <c r="F19" s="571" t="n">
        <v>46193</v>
      </c>
      <c r="G19" s="236" t="inlineStr">
        <is>
          <t>High</t>
        </is>
      </c>
      <c r="H19" s="236" t="inlineStr">
        <is>
          <t>In progress</t>
        </is>
      </c>
      <c r="I19" s="236" t="inlineStr">
        <is>
          <t>Core scope</t>
        </is>
      </c>
      <c r="J19" s="282" t="str"/>
      <c r="K19" s="282" t="str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30" customHeight="1">
      <c r="A20" s="98" t="inlineStr">
        <is>
          <t>Out of scope</t>
        </is>
      </c>
      <c r="B20" s="236" t="str"/>
      <c r="C20" s="236" t="str"/>
      <c r="D20" s="236" t="str"/>
      <c r="E20" s="236" t="str"/>
      <c r="F20" s="571" t="str"/>
      <c r="G20" s="236" t="str"/>
      <c r="H20" s="236" t="str"/>
      <c r="I20" s="236" t="str"/>
      <c r="J20" s="282" t="str"/>
      <c r="K20" s="282" t="str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30" customHeight="1">
      <c r="A21" s="98" t="inlineStr">
        <is>
          <t>Key deliverables</t>
        </is>
      </c>
      <c r="B21" s="236" t="str"/>
      <c r="C21" s="236" t="str"/>
      <c r="D21" s="236" t="str"/>
      <c r="E21" s="236" t="str"/>
      <c r="F21" s="571" t="str"/>
      <c r="G21" s="236" t="str"/>
      <c r="H21" s="236" t="str"/>
      <c r="I21" s="236" t="str"/>
      <c r="J21" s="282" t="str"/>
      <c r="K21" s="282" t="str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30" customHeight="1">
      <c r="A22" s="98" t="inlineStr">
        <is>
          <t>Acceptance criteria</t>
        </is>
      </c>
      <c r="B22" s="236" t="str"/>
      <c r="C22" s="236" t="str"/>
      <c r="D22" s="236" t="str"/>
      <c r="E22" s="236" t="str"/>
      <c r="F22" s="571" t="str"/>
      <c r="G22" s="236" t="str"/>
      <c r="H22" s="236" t="str"/>
      <c r="I22" s="236" t="str"/>
      <c r="J22" s="282" t="str"/>
      <c r="K22" s="282" t="str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30" customHeight="1">
      <c r="A23" s="98" t="inlineStr">
        <is>
          <t>Key assumptions</t>
        </is>
      </c>
      <c r="B23" s="236" t="str"/>
      <c r="C23" s="236" t="str"/>
      <c r="D23" s="236" t="str"/>
      <c r="E23" s="236" t="str"/>
      <c r="F23" s="571" t="str"/>
      <c r="G23" s="236" t="str"/>
      <c r="H23" s="236" t="str"/>
      <c r="I23" s="236" t="str"/>
      <c r="J23" s="282" t="str"/>
      <c r="K23" s="282" t="str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30" customHeight="1">
      <c r="A24" s="98" t="inlineStr">
        <is>
          <t>Constraints</t>
        </is>
      </c>
      <c r="B24" s="236" t="str"/>
      <c r="C24" s="236" t="str"/>
      <c r="D24" s="236" t="str"/>
      <c r="E24" s="236" t="str"/>
      <c r="F24" s="571" t="str"/>
      <c r="G24" s="236" t="str"/>
      <c r="H24" s="236" t="str"/>
      <c r="I24" s="236" t="str"/>
      <c r="J24" s="282" t="str"/>
      <c r="K24" s="282" t="str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30" customHeight="1">
      <c r="A25" s="98" t="inlineStr">
        <is>
          <t>Key dependencies</t>
        </is>
      </c>
      <c r="B25" s="236" t="str"/>
      <c r="C25" s="236" t="str"/>
      <c r="D25" s="236" t="str"/>
      <c r="E25" s="236" t="str"/>
      <c r="F25" s="571" t="str"/>
      <c r="G25" s="236" t="str"/>
      <c r="H25" s="236" t="str"/>
      <c r="I25" s="236" t="str"/>
      <c r="J25" s="282" t="str"/>
      <c r="K25" s="282" t="str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30" customHeight="1">
      <c r="A26" s="98" t="inlineStr">
        <is>
          <t>Exclusions</t>
        </is>
      </c>
      <c r="B26" s="236" t="str"/>
      <c r="C26" s="236" t="str"/>
      <c r="D26" s="236" t="str"/>
      <c r="E26" s="236" t="str"/>
      <c r="F26" s="571" t="str"/>
      <c r="G26" s="236" t="str"/>
      <c r="H26" s="236" t="str"/>
      <c r="I26" s="236" t="str"/>
      <c r="J26" s="282" t="str"/>
      <c r="K26" s="282" t="str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15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15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15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15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15" customHeight="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15" customHeight="1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15" customHeight="1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15" customHeight="1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15" customHeight="1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15" customHeight="1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15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15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" customHeight="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" customHeight="1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" customHeight="1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" customHeight="1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" customHeight="1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" customHeight="1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" customHeight="1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" customHeight="1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" customHeight="1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" customHeight="1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" customHeight="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" customHeight="1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" customHeight="1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" customHeight="1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" customHeight="1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" customHeight="1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" customHeight="1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" customHeight="1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" customHeight="1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" customHeight="1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" customHeight="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" customHeight="1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" customHeight="1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" customHeight="1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" customHeight="1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" customHeight="1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" customHeight="1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" customHeight="1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" customHeight="1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" customHeight="1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</sheetData>
  <mergeCells count="4">
    <mergeCell ref="A2:K2"/>
    <mergeCell ref="A1:K1"/>
    <mergeCell ref="A17:K17"/>
    <mergeCell ref="A4:K4"/>
  </mergeCells>
  <dataValidations count="3">
    <dataValidation sqref="J6:J15" showDropDown="0" showInputMessage="0" showErrorMessage="0" allowBlank="1" type="list">
      <formula1>dv_milestoneStatus</formula1>
    </dataValidation>
    <dataValidation sqref="G19:G26" showDropDown="0" showInputMessage="0" showErrorMessage="0" allowBlank="1" type="list">
      <formula1>dv_priority</formula1>
    </dataValidation>
    <dataValidation sqref="H19:H26" showDropDown="0" showInputMessage="0" showErrorMessage="0" allowBlank="1" type="list">
      <formula1>dv_milestoneStatus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Z120"/>
  <sheetViews>
    <sheetView workbookViewId="0">
      <selection activeCell="A1" sqref="A1"/>
    </sheetView>
  </sheetViews>
  <sheetFormatPr baseColWidth="8" defaultRowHeight="15"/>
  <cols>
    <col width="14" customWidth="1" min="1" max="1"/>
    <col width="24" customWidth="1" min="2" max="2"/>
    <col width="22" customWidth="1" min="3" max="3"/>
    <col width="16" customWidth="1" min="4" max="4"/>
    <col width="13" customWidth="1" min="5" max="5"/>
    <col width="13" customWidth="1" min="6" max="6"/>
    <col width="13" customWidth="1" min="7" max="7"/>
    <col width="11" customWidth="1" min="8" max="8"/>
    <col width="11" customWidth="1" min="9" max="9"/>
    <col width="12" customWidth="1" min="10" max="10"/>
    <col width="14" customWidth="1" min="11" max="11"/>
    <col width="26" customWidth="1" min="12" max="12"/>
  </cols>
  <sheetData>
    <row r="1" ht="30" customHeight="1">
      <c r="A1" s="12" t="inlineStr">
        <is>
          <t>Milestone Plan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32" customHeight="1">
      <c r="A2" s="16" t="inlineStr">
        <is>
          <t>Used for high-level kickoff planning, not as a replacement for a detailed Gantt chart; it focuses on phases, milestones, dates, dependencies, and variances needed for authorization.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0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15" customHeight="1">
      <c r="A4" s="148" t="inlineStr">
        <is>
          <t>Total milestones</t>
        </is>
      </c>
      <c r="B4" s="553" t="n"/>
      <c r="C4" s="291">
        <f>COUNTIF(B8:B37,"?*")</f>
        <v/>
      </c>
      <c r="D4" s="553" t="n"/>
      <c r="E4" s="291" t="inlineStr">
        <is>
          <t>Completed</t>
        </is>
      </c>
      <c r="F4" s="553" t="n"/>
      <c r="G4" s="291">
        <f>COUNTIF(K8:K37,"Completed")</f>
        <v/>
      </c>
      <c r="H4" s="553" t="n"/>
      <c r="I4" s="291" t="inlineStr">
        <is>
          <t>Overdue / delayed</t>
        </is>
      </c>
      <c r="J4" s="553" t="n"/>
      <c r="K4" s="149">
        <f>COUNTIF(I8:I37,"&gt;0")</f>
        <v/>
      </c>
      <c r="L4" s="555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15" customHeight="1">
      <c r="A6" s="557" t="inlineStr">
        <is>
          <t>High-level milestones</t>
        </is>
      </c>
      <c r="B6" s="553" t="n"/>
      <c r="C6" s="553" t="n"/>
      <c r="D6" s="553" t="n"/>
      <c r="E6" s="553" t="n"/>
      <c r="F6" s="553" t="n"/>
      <c r="G6" s="553" t="n"/>
      <c r="H6" s="553" t="n"/>
      <c r="I6" s="553" t="n"/>
      <c r="J6" s="553" t="n"/>
      <c r="K6" s="553" t="n"/>
      <c r="L6" s="555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15" customHeight="1">
      <c r="A7" s="116" t="inlineStr">
        <is>
          <t>Phase</t>
        </is>
      </c>
      <c r="B7" s="117" t="inlineStr">
        <is>
          <t>Milestone / key task</t>
        </is>
      </c>
      <c r="C7" s="117" t="inlineStr">
        <is>
          <t>Primary deliverable</t>
        </is>
      </c>
      <c r="D7" s="117" t="inlineStr">
        <is>
          <t>Owner</t>
        </is>
      </c>
      <c r="E7" s="117" t="inlineStr">
        <is>
          <t>Planned start</t>
        </is>
      </c>
      <c r="F7" s="117" t="inlineStr">
        <is>
          <t>Planned finish</t>
        </is>
      </c>
      <c r="G7" s="117" t="inlineStr">
        <is>
          <t>Actual finish</t>
        </is>
      </c>
      <c r="H7" s="117" t="inlineStr">
        <is>
          <t>Planned duration</t>
        </is>
      </c>
      <c r="I7" s="117" t="inlineStr">
        <is>
          <t>Delay days</t>
        </is>
      </c>
      <c r="J7" s="117" t="inlineStr">
        <is>
          <t>Completion rate</t>
        </is>
      </c>
      <c r="K7" s="117" t="inlineStr">
        <is>
          <t>Status</t>
        </is>
      </c>
      <c r="L7" s="118" t="inlineStr">
        <is>
          <t>Dependencies / notes</t>
        </is>
      </c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24" customHeight="1">
      <c r="A8" s="236" t="inlineStr">
        <is>
          <t>Initiation</t>
        </is>
      </c>
      <c r="B8" s="236" t="inlineStr">
        <is>
          <t>Project charter approved</t>
        </is>
      </c>
      <c r="C8" s="236" t="inlineStr">
        <is>
          <t>Approved charter</t>
        </is>
      </c>
      <c r="D8" s="236" t="inlineStr">
        <is>
          <t>Olivia Chen</t>
        </is>
      </c>
      <c r="E8" s="571" t="n">
        <v>46143</v>
      </c>
      <c r="F8" s="571" t="n">
        <v>46145</v>
      </c>
      <c r="G8" s="571" t="n">
        <v>46145</v>
      </c>
      <c r="H8" s="572">
        <f>IF(OR(E8="",F8=""),"",F8-E8+1)</f>
        <v/>
      </c>
      <c r="I8" s="572">
        <f>IF(F8="","",IF(G8&lt;&gt;"",G8-F8,IF(AND(TODAY()&gt;F8,K8&lt;&gt;"Completed",K8&lt;&gt;"Canceled"),TODAY()-F8,0)))</f>
        <v/>
      </c>
      <c r="J8" s="573" t="n">
        <v>1</v>
      </c>
      <c r="K8" s="236" t="inlineStr">
        <is>
          <t>Completed</t>
        </is>
      </c>
      <c r="L8" s="236" t="inlineStr">
        <is>
          <t>Project formally authorized</t>
        </is>
      </c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24" customHeight="1">
      <c r="A9" s="236" t="str"/>
      <c r="B9" s="236" t="str"/>
      <c r="C9" s="236" t="str"/>
      <c r="D9" s="236" t="str"/>
      <c r="E9" s="571" t="str"/>
      <c r="F9" s="571" t="str"/>
      <c r="G9" s="571" t="str"/>
      <c r="H9" s="572">
        <f>IF(OR(E9="",F9=""),"",F9-E9+1)</f>
        <v/>
      </c>
      <c r="I9" s="572">
        <f>IF(F9="","",IF(G9&lt;&gt;"",G9-F9,IF(AND(TODAY()&gt;F9,K9&lt;&gt;"Completed",K9&lt;&gt;"Canceled"),TODAY()-F9,0)))</f>
        <v/>
      </c>
      <c r="J9" s="573" t="str"/>
      <c r="K9" s="236" t="str"/>
      <c r="L9" s="236" t="str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24" customHeight="1">
      <c r="A10" s="236" t="str"/>
      <c r="B10" s="236" t="str"/>
      <c r="C10" s="236" t="str"/>
      <c r="D10" s="236" t="str"/>
      <c r="E10" s="571" t="str"/>
      <c r="F10" s="571" t="str"/>
      <c r="G10" s="571" t="str"/>
      <c r="H10" s="572">
        <f>IF(OR(E10="",F10=""),"",F10-E10+1)</f>
        <v/>
      </c>
      <c r="I10" s="572">
        <f>IF(F10="","",IF(G10&lt;&gt;"",G10-F10,IF(AND(TODAY()&gt;F10,K10&lt;&gt;"Completed",K10&lt;&gt;"Canceled"),TODAY()-F10,0)))</f>
        <v/>
      </c>
      <c r="J10" s="573" t="str"/>
      <c r="K10" s="236" t="str"/>
      <c r="L10" s="236" t="str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24" customHeight="1">
      <c r="A11" s="236" t="str"/>
      <c r="B11" s="236" t="str"/>
      <c r="C11" s="236" t="str"/>
      <c r="D11" s="236" t="str"/>
      <c r="E11" s="571" t="str"/>
      <c r="F11" s="571" t="str"/>
      <c r="G11" s="571" t="str"/>
      <c r="H11" s="572">
        <f>IF(OR(E11="",F11=""),"",F11-E11+1)</f>
        <v/>
      </c>
      <c r="I11" s="572">
        <f>IF(F11="","",IF(G11&lt;&gt;"",G11-F11,IF(AND(TODAY()&gt;F11,K11&lt;&gt;"Completed",K11&lt;&gt;"Canceled"),TODAY()-F11,0)))</f>
        <v/>
      </c>
      <c r="J11" s="573" t="str"/>
      <c r="K11" s="236" t="str"/>
      <c r="L11" s="236" t="str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24" customHeight="1">
      <c r="A12" s="236" t="str"/>
      <c r="B12" s="236" t="str"/>
      <c r="C12" s="236" t="str"/>
      <c r="D12" s="236" t="str"/>
      <c r="E12" s="571" t="str"/>
      <c r="F12" s="571" t="str"/>
      <c r="G12" s="571" t="str"/>
      <c r="H12" s="572">
        <f>IF(OR(E12="",F12=""),"",F12-E12+1)</f>
        <v/>
      </c>
      <c r="I12" s="572">
        <f>IF(F12="","",IF(G12&lt;&gt;"",G12-F12,IF(AND(TODAY()&gt;F12,K12&lt;&gt;"Completed",K12&lt;&gt;"Canceled"),TODAY()-F12,0)))</f>
        <v/>
      </c>
      <c r="J12" s="573" t="str"/>
      <c r="K12" s="236" t="str"/>
      <c r="L12" s="236" t="str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24" customHeight="1">
      <c r="A13" s="236" t="str"/>
      <c r="B13" s="236" t="str"/>
      <c r="C13" s="236" t="str"/>
      <c r="D13" s="236" t="str"/>
      <c r="E13" s="571" t="str"/>
      <c r="F13" s="571" t="str"/>
      <c r="G13" s="571" t="str"/>
      <c r="H13" s="572">
        <f>IF(OR(E13="",F13=""),"",F13-E13+1)</f>
        <v/>
      </c>
      <c r="I13" s="572">
        <f>IF(F13="","",IF(G13&lt;&gt;"",G13-F13,IF(AND(TODAY()&gt;F13,K13&lt;&gt;"Completed",K13&lt;&gt;"Canceled"),TODAY()-F13,0)))</f>
        <v/>
      </c>
      <c r="J13" s="573" t="str"/>
      <c r="K13" s="236" t="str"/>
      <c r="L13" s="236" t="str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24" customHeight="1">
      <c r="A14" s="236" t="str"/>
      <c r="B14" s="236" t="str"/>
      <c r="C14" s="236" t="str"/>
      <c r="D14" s="236" t="str"/>
      <c r="E14" s="571" t="str"/>
      <c r="F14" s="571" t="str"/>
      <c r="G14" s="571" t="str"/>
      <c r="H14" s="572">
        <f>IF(OR(E14="",F14=""),"",F14-E14+1)</f>
        <v/>
      </c>
      <c r="I14" s="572">
        <f>IF(F14="","",IF(G14&lt;&gt;"",G14-F14,IF(AND(TODAY()&gt;F14,K14&lt;&gt;"Completed",K14&lt;&gt;"Canceled"),TODAY()-F14,0)))</f>
        <v/>
      </c>
      <c r="J14" s="573" t="str"/>
      <c r="K14" s="236" t="str"/>
      <c r="L14" s="236" t="str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24" customHeight="1">
      <c r="A15" s="236" t="str"/>
      <c r="B15" s="236" t="str"/>
      <c r="C15" s="236" t="str"/>
      <c r="D15" s="236" t="str"/>
      <c r="E15" s="571" t="str"/>
      <c r="F15" s="571" t="str"/>
      <c r="G15" s="571" t="str"/>
      <c r="H15" s="572">
        <f>IF(OR(E15="",F15=""),"",F15-E15+1)</f>
        <v/>
      </c>
      <c r="I15" s="572">
        <f>IF(F15="","",IF(G15&lt;&gt;"",G15-F15,IF(AND(TODAY()&gt;F15,K15&lt;&gt;"Completed",K15&lt;&gt;"Canceled"),TODAY()-F15,0)))</f>
        <v/>
      </c>
      <c r="J15" s="573" t="str"/>
      <c r="K15" s="236" t="str"/>
      <c r="L15" s="236" t="str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24" customHeight="1">
      <c r="A16" s="236" t="str"/>
      <c r="B16" s="236" t="str"/>
      <c r="C16" s="236" t="str"/>
      <c r="D16" s="236" t="str"/>
      <c r="E16" s="571" t="str"/>
      <c r="F16" s="571" t="str"/>
      <c r="G16" s="571" t="str"/>
      <c r="H16" s="572">
        <f>IF(OR(E16="",F16=""),"",F16-E16+1)</f>
        <v/>
      </c>
      <c r="I16" s="572">
        <f>IF(F16="","",IF(G16&lt;&gt;"",G16-F16,IF(AND(TODAY()&gt;F16,K16&lt;&gt;"Completed",K16&lt;&gt;"Canceled"),TODAY()-F16,0)))</f>
        <v/>
      </c>
      <c r="J16" s="573" t="str"/>
      <c r="K16" s="236" t="str"/>
      <c r="L16" s="236" t="str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24" customHeight="1">
      <c r="A17" s="236" t="str"/>
      <c r="B17" s="236" t="str"/>
      <c r="C17" s="236" t="str"/>
      <c r="D17" s="236" t="str"/>
      <c r="E17" s="571" t="str"/>
      <c r="F17" s="571" t="str"/>
      <c r="G17" s="571" t="str"/>
      <c r="H17" s="572">
        <f>IF(OR(E17="",F17=""),"",F17-E17+1)</f>
        <v/>
      </c>
      <c r="I17" s="572">
        <f>IF(F17="","",IF(G17&lt;&gt;"",G17-F17,IF(AND(TODAY()&gt;F17,K17&lt;&gt;"Completed",K17&lt;&gt;"Canceled"),TODAY()-F17,0)))</f>
        <v/>
      </c>
      <c r="J17" s="573" t="str"/>
      <c r="K17" s="236" t="str"/>
      <c r="L17" s="236" t="str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24" customHeight="1">
      <c r="A18" s="236" t="str"/>
      <c r="B18" s="236" t="str"/>
      <c r="C18" s="236" t="str"/>
      <c r="D18" s="236" t="str"/>
      <c r="E18" s="571" t="str"/>
      <c r="F18" s="571" t="str"/>
      <c r="G18" s="571" t="str"/>
      <c r="H18" s="572">
        <f>IF(OR(E18="",F18=""),"",F18-E18+1)</f>
        <v/>
      </c>
      <c r="I18" s="572">
        <f>IF(F18="","",IF(G18&lt;&gt;"",G18-F18,IF(AND(TODAY()&gt;F18,K18&lt;&gt;"Completed",K18&lt;&gt;"Canceled"),TODAY()-F18,0)))</f>
        <v/>
      </c>
      <c r="J18" s="573" t="str"/>
      <c r="K18" s="236" t="str"/>
      <c r="L18" s="236" t="str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24" customHeight="1">
      <c r="A19" s="236" t="str"/>
      <c r="B19" s="236" t="str"/>
      <c r="C19" s="236" t="str"/>
      <c r="D19" s="236" t="str"/>
      <c r="E19" s="571" t="str"/>
      <c r="F19" s="571" t="str"/>
      <c r="G19" s="571" t="str"/>
      <c r="H19" s="572">
        <f>IF(OR(E19="",F19=""),"",F19-E19+1)</f>
        <v/>
      </c>
      <c r="I19" s="572">
        <f>IF(F19="","",IF(G19&lt;&gt;"",G19-F19,IF(AND(TODAY()&gt;F19,K19&lt;&gt;"Completed",K19&lt;&gt;"Canceled"),TODAY()-F19,0)))</f>
        <v/>
      </c>
      <c r="J19" s="573" t="str"/>
      <c r="K19" s="236" t="str"/>
      <c r="L19" s="236" t="str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24" customHeight="1">
      <c r="A20" s="236" t="str"/>
      <c r="B20" s="236" t="str"/>
      <c r="C20" s="236" t="str"/>
      <c r="D20" s="236" t="str"/>
      <c r="E20" s="571" t="str"/>
      <c r="F20" s="571" t="str"/>
      <c r="G20" s="571" t="str"/>
      <c r="H20" s="572">
        <f>IF(OR(E20="",F20=""),"",F20-E20+1)</f>
        <v/>
      </c>
      <c r="I20" s="572">
        <f>IF(F20="","",IF(G20&lt;&gt;"",G20-F20,IF(AND(TODAY()&gt;F20,K20&lt;&gt;"Completed",K20&lt;&gt;"Canceled"),TODAY()-F20,0)))</f>
        <v/>
      </c>
      <c r="J20" s="573" t="str"/>
      <c r="K20" s="236" t="str"/>
      <c r="L20" s="236" t="str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24" customHeight="1">
      <c r="A21" s="236" t="str"/>
      <c r="B21" s="236" t="str"/>
      <c r="C21" s="236" t="str"/>
      <c r="D21" s="236" t="str"/>
      <c r="E21" s="571" t="str"/>
      <c r="F21" s="571" t="str"/>
      <c r="G21" s="571" t="str"/>
      <c r="H21" s="572">
        <f>IF(OR(E21="",F21=""),"",F21-E21+1)</f>
        <v/>
      </c>
      <c r="I21" s="572">
        <f>IF(F21="","",IF(G21&lt;&gt;"",G21-F21,IF(AND(TODAY()&gt;F21,K21&lt;&gt;"Completed",K21&lt;&gt;"Canceled"),TODAY()-F21,0)))</f>
        <v/>
      </c>
      <c r="J21" s="573" t="str"/>
      <c r="K21" s="236" t="str"/>
      <c r="L21" s="236" t="str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24" customHeight="1">
      <c r="A22" s="236" t="str"/>
      <c r="B22" s="236" t="str"/>
      <c r="C22" s="236" t="str"/>
      <c r="D22" s="236" t="str"/>
      <c r="E22" s="571" t="str"/>
      <c r="F22" s="571" t="str"/>
      <c r="G22" s="571" t="str"/>
      <c r="H22" s="572">
        <f>IF(OR(E22="",F22=""),"",F22-E22+1)</f>
        <v/>
      </c>
      <c r="I22" s="572">
        <f>IF(F22="","",IF(G22&lt;&gt;"",G22-F22,IF(AND(TODAY()&gt;F22,K22&lt;&gt;"Completed",K22&lt;&gt;"Canceled"),TODAY()-F22,0)))</f>
        <v/>
      </c>
      <c r="J22" s="573" t="str"/>
      <c r="K22" s="236" t="str"/>
      <c r="L22" s="236" t="str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24" customHeight="1">
      <c r="A23" s="236" t="str"/>
      <c r="B23" s="236" t="str"/>
      <c r="C23" s="236" t="str"/>
      <c r="D23" s="236" t="str"/>
      <c r="E23" s="571" t="str"/>
      <c r="F23" s="571" t="str"/>
      <c r="G23" s="571" t="str"/>
      <c r="H23" s="572">
        <f>IF(OR(E23="",F23=""),"",F23-E23+1)</f>
        <v/>
      </c>
      <c r="I23" s="572">
        <f>IF(F23="","",IF(G23&lt;&gt;"",G23-F23,IF(AND(TODAY()&gt;F23,K23&lt;&gt;"Completed",K23&lt;&gt;"Canceled"),TODAY()-F23,0)))</f>
        <v/>
      </c>
      <c r="J23" s="573" t="str"/>
      <c r="K23" s="236" t="str"/>
      <c r="L23" s="236" t="str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24" customHeight="1">
      <c r="A24" s="236" t="str"/>
      <c r="B24" s="236" t="str"/>
      <c r="C24" s="236" t="str"/>
      <c r="D24" s="236" t="str"/>
      <c r="E24" s="571" t="str"/>
      <c r="F24" s="571" t="str"/>
      <c r="G24" s="571" t="str"/>
      <c r="H24" s="572">
        <f>IF(OR(E24="",F24=""),"",F24-E24+1)</f>
        <v/>
      </c>
      <c r="I24" s="572">
        <f>IF(F24="","",IF(G24&lt;&gt;"",G24-F24,IF(AND(TODAY()&gt;F24,K24&lt;&gt;"Completed",K24&lt;&gt;"Canceled"),TODAY()-F24,0)))</f>
        <v/>
      </c>
      <c r="J24" s="573" t="str"/>
      <c r="K24" s="236" t="str"/>
      <c r="L24" s="236" t="str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24" customHeight="1">
      <c r="A25" s="236" t="str"/>
      <c r="B25" s="236" t="str"/>
      <c r="C25" s="236" t="str"/>
      <c r="D25" s="236" t="str"/>
      <c r="E25" s="571" t="str"/>
      <c r="F25" s="571" t="str"/>
      <c r="G25" s="571" t="str"/>
      <c r="H25" s="572">
        <f>IF(OR(E25="",F25=""),"",F25-E25+1)</f>
        <v/>
      </c>
      <c r="I25" s="572">
        <f>IF(F25="","",IF(G25&lt;&gt;"",G25-F25,IF(AND(TODAY()&gt;F25,K25&lt;&gt;"Completed",K25&lt;&gt;"Canceled"),TODAY()-F25,0)))</f>
        <v/>
      </c>
      <c r="J25" s="573" t="str"/>
      <c r="K25" s="236" t="str"/>
      <c r="L25" s="236" t="str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24" customHeight="1">
      <c r="A26" s="236" t="str"/>
      <c r="B26" s="236" t="str"/>
      <c r="C26" s="236" t="str"/>
      <c r="D26" s="236" t="str"/>
      <c r="E26" s="571" t="str"/>
      <c r="F26" s="571" t="str"/>
      <c r="G26" s="571" t="str"/>
      <c r="H26" s="572">
        <f>IF(OR(E26="",F26=""),"",F26-E26+1)</f>
        <v/>
      </c>
      <c r="I26" s="572">
        <f>IF(F26="","",IF(G26&lt;&gt;"",G26-F26,IF(AND(TODAY()&gt;F26,K26&lt;&gt;"Completed",K26&lt;&gt;"Canceled"),TODAY()-F26,0)))</f>
        <v/>
      </c>
      <c r="J26" s="573" t="str"/>
      <c r="K26" s="236" t="str"/>
      <c r="L26" s="236" t="str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24" customHeight="1">
      <c r="A27" s="236" t="str"/>
      <c r="B27" s="236" t="str"/>
      <c r="C27" s="236" t="str"/>
      <c r="D27" s="236" t="str"/>
      <c r="E27" s="571" t="str"/>
      <c r="F27" s="571" t="str"/>
      <c r="G27" s="571" t="str"/>
      <c r="H27" s="572">
        <f>IF(OR(E27="",F27=""),"",F27-E27+1)</f>
        <v/>
      </c>
      <c r="I27" s="572">
        <f>IF(F27="","",IF(G27&lt;&gt;"",G27-F27,IF(AND(TODAY()&gt;F27,K27&lt;&gt;"Completed",K27&lt;&gt;"Canceled"),TODAY()-F27,0)))</f>
        <v/>
      </c>
      <c r="J27" s="573" t="str"/>
      <c r="K27" s="236" t="str"/>
      <c r="L27" s="236" t="str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24" customHeight="1">
      <c r="A28" s="236" t="str"/>
      <c r="B28" s="236" t="str"/>
      <c r="C28" s="236" t="str"/>
      <c r="D28" s="236" t="str"/>
      <c r="E28" s="571" t="str"/>
      <c r="F28" s="571" t="str"/>
      <c r="G28" s="571" t="str"/>
      <c r="H28" s="572">
        <f>IF(OR(E28="",F28=""),"",F28-E28+1)</f>
        <v/>
      </c>
      <c r="I28" s="572">
        <f>IF(F28="","",IF(G28&lt;&gt;"",G28-F28,IF(AND(TODAY()&gt;F28,K28&lt;&gt;"Completed",K28&lt;&gt;"Canceled"),TODAY()-F28,0)))</f>
        <v/>
      </c>
      <c r="J28" s="573" t="str"/>
      <c r="K28" s="236" t="str"/>
      <c r="L28" s="236" t="str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24" customHeight="1">
      <c r="A29" s="236" t="str"/>
      <c r="B29" s="236" t="str"/>
      <c r="C29" s="236" t="str"/>
      <c r="D29" s="236" t="str"/>
      <c r="E29" s="571" t="str"/>
      <c r="F29" s="571" t="str"/>
      <c r="G29" s="571" t="str"/>
      <c r="H29" s="572">
        <f>IF(OR(E29="",F29=""),"",F29-E29+1)</f>
        <v/>
      </c>
      <c r="I29" s="572">
        <f>IF(F29="","",IF(G29&lt;&gt;"",G29-F29,IF(AND(TODAY()&gt;F29,K29&lt;&gt;"Completed",K29&lt;&gt;"Canceled"),TODAY()-F29,0)))</f>
        <v/>
      </c>
      <c r="J29" s="573" t="str"/>
      <c r="K29" s="236" t="str"/>
      <c r="L29" s="236" t="str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24" customHeight="1">
      <c r="A30" s="236" t="str"/>
      <c r="B30" s="236" t="str"/>
      <c r="C30" s="236" t="str"/>
      <c r="D30" s="236" t="str"/>
      <c r="E30" s="571" t="str"/>
      <c r="F30" s="571" t="str"/>
      <c r="G30" s="571" t="str"/>
      <c r="H30" s="572">
        <f>IF(OR(E30="",F30=""),"",F30-E30+1)</f>
        <v/>
      </c>
      <c r="I30" s="572">
        <f>IF(F30="","",IF(G30&lt;&gt;"",G30-F30,IF(AND(TODAY()&gt;F30,K30&lt;&gt;"Completed",K30&lt;&gt;"Canceled"),TODAY()-F30,0)))</f>
        <v/>
      </c>
      <c r="J30" s="573" t="str"/>
      <c r="K30" s="236" t="str"/>
      <c r="L30" s="236" t="str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24" customHeight="1">
      <c r="A31" s="236" t="str"/>
      <c r="B31" s="236" t="str"/>
      <c r="C31" s="236" t="str"/>
      <c r="D31" s="236" t="str"/>
      <c r="E31" s="571" t="str"/>
      <c r="F31" s="571" t="str"/>
      <c r="G31" s="571" t="str"/>
      <c r="H31" s="572">
        <f>IF(OR(E31="",F31=""),"",F31-E31+1)</f>
        <v/>
      </c>
      <c r="I31" s="572">
        <f>IF(F31="","",IF(G31&lt;&gt;"",G31-F31,IF(AND(TODAY()&gt;F31,K31&lt;&gt;"Completed",K31&lt;&gt;"Canceled"),TODAY()-F31,0)))</f>
        <v/>
      </c>
      <c r="J31" s="573" t="str"/>
      <c r="K31" s="236" t="str"/>
      <c r="L31" s="236" t="str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24" customHeight="1">
      <c r="A32" s="236" t="str"/>
      <c r="B32" s="236" t="str"/>
      <c r="C32" s="236" t="str"/>
      <c r="D32" s="236" t="str"/>
      <c r="E32" s="571" t="str"/>
      <c r="F32" s="571" t="str"/>
      <c r="G32" s="571" t="str"/>
      <c r="H32" s="572">
        <f>IF(OR(E32="",F32=""),"",F32-E32+1)</f>
        <v/>
      </c>
      <c r="I32" s="572">
        <f>IF(F32="","",IF(G32&lt;&gt;"",G32-F32,IF(AND(TODAY()&gt;F32,K32&lt;&gt;"Completed",K32&lt;&gt;"Canceled"),TODAY()-F32,0)))</f>
        <v/>
      </c>
      <c r="J32" s="573" t="str"/>
      <c r="K32" s="236" t="str"/>
      <c r="L32" s="236" t="str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24" customHeight="1">
      <c r="A33" s="236" t="str"/>
      <c r="B33" s="236" t="str"/>
      <c r="C33" s="236" t="str"/>
      <c r="D33" s="236" t="str"/>
      <c r="E33" s="571" t="str"/>
      <c r="F33" s="571" t="str"/>
      <c r="G33" s="571" t="str"/>
      <c r="H33" s="572">
        <f>IF(OR(E33="",F33=""),"",F33-E33+1)</f>
        <v/>
      </c>
      <c r="I33" s="572">
        <f>IF(F33="","",IF(G33&lt;&gt;"",G33-F33,IF(AND(TODAY()&gt;F33,K33&lt;&gt;"Completed",K33&lt;&gt;"Canceled"),TODAY()-F33,0)))</f>
        <v/>
      </c>
      <c r="J33" s="573" t="str"/>
      <c r="K33" s="236" t="str"/>
      <c r="L33" s="236" t="str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24" customHeight="1">
      <c r="A34" s="236" t="str"/>
      <c r="B34" s="236" t="str"/>
      <c r="C34" s="236" t="str"/>
      <c r="D34" s="236" t="str"/>
      <c r="E34" s="571" t="str"/>
      <c r="F34" s="571" t="str"/>
      <c r="G34" s="571" t="str"/>
      <c r="H34" s="572">
        <f>IF(OR(E34="",F34=""),"",F34-E34+1)</f>
        <v/>
      </c>
      <c r="I34" s="572">
        <f>IF(F34="","",IF(G34&lt;&gt;"",G34-F34,IF(AND(TODAY()&gt;F34,K34&lt;&gt;"Completed",K34&lt;&gt;"Canceled"),TODAY()-F34,0)))</f>
        <v/>
      </c>
      <c r="J34" s="573" t="str"/>
      <c r="K34" s="236" t="str"/>
      <c r="L34" s="236" t="str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24" customHeight="1">
      <c r="A35" s="236" t="str"/>
      <c r="B35" s="236" t="str"/>
      <c r="C35" s="236" t="str"/>
      <c r="D35" s="236" t="str"/>
      <c r="E35" s="571" t="str"/>
      <c r="F35" s="571" t="str"/>
      <c r="G35" s="571" t="str"/>
      <c r="H35" s="572">
        <f>IF(OR(E35="",F35=""),"",F35-E35+1)</f>
        <v/>
      </c>
      <c r="I35" s="572">
        <f>IF(F35="","",IF(G35&lt;&gt;"",G35-F35,IF(AND(TODAY()&gt;F35,K35&lt;&gt;"Completed",K35&lt;&gt;"Canceled"),TODAY()-F35,0)))</f>
        <v/>
      </c>
      <c r="J35" s="573" t="str"/>
      <c r="K35" s="236" t="str"/>
      <c r="L35" s="236" t="str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24" customHeight="1">
      <c r="A36" s="236" t="str"/>
      <c r="B36" s="236" t="str"/>
      <c r="C36" s="236" t="str"/>
      <c r="D36" s="236" t="str"/>
      <c r="E36" s="571" t="str"/>
      <c r="F36" s="571" t="str"/>
      <c r="G36" s="571" t="str"/>
      <c r="H36" s="572">
        <f>IF(OR(E36="",F36=""),"",F36-E36+1)</f>
        <v/>
      </c>
      <c r="I36" s="572">
        <f>IF(F36="","",IF(G36&lt;&gt;"",G36-F36,IF(AND(TODAY()&gt;F36,K36&lt;&gt;"Completed",K36&lt;&gt;"Canceled"),TODAY()-F36,0)))</f>
        <v/>
      </c>
      <c r="J36" s="573" t="str"/>
      <c r="K36" s="236" t="str"/>
      <c r="L36" s="236" t="str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24" customHeight="1">
      <c r="A37" s="236" t="str"/>
      <c r="B37" s="236" t="str"/>
      <c r="C37" s="236" t="str"/>
      <c r="D37" s="236" t="str"/>
      <c r="E37" s="571" t="str"/>
      <c r="F37" s="571" t="str"/>
      <c r="G37" s="571" t="str"/>
      <c r="H37" s="572">
        <f>IF(OR(E37="",F37=""),"",F37-E37+1)</f>
        <v/>
      </c>
      <c r="I37" s="572">
        <f>IF(F37="","",IF(G37&lt;&gt;"",G37-F37,IF(AND(TODAY()&gt;F37,K37&lt;&gt;"Completed",K37&lt;&gt;"Canceled"),TODAY()-F37,0)))</f>
        <v/>
      </c>
      <c r="J37" s="573" t="str"/>
      <c r="K37" s="236" t="str"/>
      <c r="L37" s="236" t="str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15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" customHeight="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" customHeight="1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" customHeight="1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" customHeight="1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" customHeight="1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" customHeight="1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" customHeight="1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" customHeight="1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" customHeight="1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" customHeight="1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" customHeight="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" customHeight="1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" customHeight="1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" customHeight="1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" customHeight="1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" customHeight="1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" customHeight="1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" customHeight="1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" customHeight="1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" customHeight="1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" customHeight="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" customHeight="1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" customHeight="1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" customHeight="1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" customHeight="1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" customHeight="1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" customHeight="1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" customHeight="1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" customHeight="1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" customHeight="1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</sheetData>
  <mergeCells count="9">
    <mergeCell ref="A4:B4"/>
    <mergeCell ref="G4:H4"/>
    <mergeCell ref="A2:L2"/>
    <mergeCell ref="E4:F4"/>
    <mergeCell ref="I4:J4"/>
    <mergeCell ref="A1:L1"/>
    <mergeCell ref="A6:L6"/>
    <mergeCell ref="K4:L4"/>
    <mergeCell ref="C4:D4"/>
  </mergeCells>
  <conditionalFormatting sqref="J8:J37">
    <cfRule type="dataBar" priority="1">
      <dataBar>
        <cfvo type="min"/>
        <cfvo type="max"/>
        <color rgb="0099F6E4"/>
      </dataBar>
    </cfRule>
  </conditionalFormatting>
  <conditionalFormatting sqref="I8:I37">
    <cfRule type="cellIs" priority="2" operator="greaterThan" dxfId="0">
      <formula>0</formula>
    </cfRule>
  </conditionalFormatting>
  <conditionalFormatting sqref="K8:K37">
    <cfRule type="containsText" priority="3" operator="containsText" dxfId="1" text="Completed"/>
    <cfRule type="containsText" priority="4" operator="containsText" dxfId="0" text="Blocked"/>
  </conditionalFormatting>
  <dataValidations count="1">
    <dataValidation sqref="K8:K37" showDropDown="0" showInputMessage="0" showErrorMessage="0" allowBlank="1" type="list">
      <formula1>dv_milestoneStatus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Z120"/>
  <sheetViews>
    <sheetView workbookViewId="0">
      <selection activeCell="A1" sqref="A1"/>
    </sheetView>
  </sheetViews>
  <sheetFormatPr baseColWidth="8" defaultRowHeight="15"/>
  <cols>
    <col width="8" customWidth="1" min="1" max="1"/>
    <col width="18" customWidth="1" min="2" max="2"/>
    <col width="18" customWidth="1" min="3" max="3"/>
    <col width="12" customWidth="1" min="4" max="4"/>
    <col width="12" customWidth="1" min="5" max="5"/>
    <col width="12" customWidth="1" min="6" max="6"/>
    <col width="28" customWidth="1" min="7" max="7"/>
    <col width="14" customWidth="1" min="8" max="8"/>
    <col width="16" customWidth="1" min="9" max="9"/>
    <col width="20" customWidth="1" min="10" max="10"/>
    <col width="12" customWidth="1" min="11" max="11"/>
    <col width="12" customWidth="1" min="12" max="12"/>
    <col width="12" customWidth="1" min="13" max="13"/>
  </cols>
  <sheetData>
    <row r="1" ht="30" customHeight="1">
      <c r="A1" s="12" t="inlineStr">
        <is>
          <t>Stakeholders and RACI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32" customHeight="1">
      <c r="A2" s="16" t="inlineStr">
        <is>
          <t>Identifies key stakeholders and clarifies responsibilities to avoid vague authority, communication gaps, or approval delays after kickoff.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0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40.283203125" customHeight="1">
      <c r="A4" s="557" t="inlineStr">
        <is>
          <t>1. Stakeholder list</t>
        </is>
      </c>
      <c r="B4" s="553" t="n"/>
      <c r="C4" s="553" t="n"/>
      <c r="D4" s="553" t="n"/>
      <c r="E4" s="553" t="n"/>
      <c r="F4" s="553" t="n"/>
      <c r="G4" s="553" t="n"/>
      <c r="H4" s="553" t="n"/>
      <c r="I4" s="553" t="n"/>
      <c r="J4" s="553" t="n"/>
      <c r="K4" s="555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>
      <c r="A5" s="116" t="inlineStr">
        <is>
          <t>ID</t>
        </is>
      </c>
      <c r="B5" s="117" t="inlineStr">
        <is>
          <t>Stakeholder / team</t>
        </is>
      </c>
      <c r="C5" s="117" t="inlineStr">
        <is>
          <t>Organization / role</t>
        </is>
      </c>
      <c r="D5" s="117" t="inlineStr">
        <is>
          <t>Power</t>
        </is>
      </c>
      <c r="E5" s="117" t="inlineStr">
        <is>
          <t>Interest</t>
        </is>
      </c>
      <c r="F5" s="117" t="inlineStr">
        <is>
          <t>Influence</t>
        </is>
      </c>
      <c r="G5" s="117" t="inlineStr">
        <is>
          <t>Needs / expectations</t>
        </is>
      </c>
      <c r="H5" s="117" t="inlineStr">
        <is>
          <t>Communication frequency</t>
        </is>
      </c>
      <c r="I5" s="117" t="inlineStr">
        <is>
          <t>Relationship owner</t>
        </is>
      </c>
      <c r="J5" s="117" t="inlineStr">
        <is>
          <t>Contact information</t>
        </is>
      </c>
      <c r="K5" s="118" t="inlineStr">
        <is>
          <t>Management strategy</t>
        </is>
      </c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28" customHeight="1">
      <c r="A6" s="98" t="inlineStr">
        <is>
          <t>S01</t>
        </is>
      </c>
      <c r="B6" s="236" t="inlineStr">
        <is>
          <t>Customer success lead</t>
        </is>
      </c>
      <c r="C6" s="236" t="inlineStr">
        <is>
          <t>Business sponsor</t>
        </is>
      </c>
      <c r="D6" s="236" t="inlineStr">
        <is>
          <t>High</t>
        </is>
      </c>
      <c r="E6" s="236" t="inlineStr">
        <is>
          <t>High</t>
        </is>
      </c>
      <c r="F6" s="236" t="inlineStr">
        <is>
          <t>High</t>
        </is>
      </c>
      <c r="G6" s="236" t="inlineStr">
        <is>
          <t>Improve customer experience and reduce repeated inquiries</t>
        </is>
      </c>
      <c r="H6" s="236" t="inlineStr">
        <is>
          <t>Weekly</t>
        </is>
      </c>
      <c r="I6" s="236" t="inlineStr">
        <is>
          <t>Daniel Park</t>
        </is>
      </c>
      <c r="J6" s="236" t="inlineStr">
        <is>
          <t>olivia@example.com</t>
        </is>
      </c>
      <c r="K6" s="236" t="inlineStr">
        <is>
          <t>Keep one-page progress and risk updates</t>
        </is>
      </c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28" customHeight="1">
      <c r="A7" s="98" t="inlineStr">
        <is>
          <t>S02</t>
        </is>
      </c>
      <c r="B7" s="236" t="str"/>
      <c r="C7" s="236" t="str"/>
      <c r="D7" s="236" t="str"/>
      <c r="E7" s="236" t="str"/>
      <c r="F7" s="236" t="str"/>
      <c r="G7" s="236" t="str"/>
      <c r="H7" s="236" t="str"/>
      <c r="I7" s="236" t="str"/>
      <c r="J7" s="236" t="str"/>
      <c r="K7" s="236" t="str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28" customHeight="1">
      <c r="A8" s="98" t="inlineStr">
        <is>
          <t>S03</t>
        </is>
      </c>
      <c r="B8" s="236" t="str"/>
      <c r="C8" s="236" t="str"/>
      <c r="D8" s="236" t="str"/>
      <c r="E8" s="236" t="str"/>
      <c r="F8" s="236" t="str"/>
      <c r="G8" s="236" t="str"/>
      <c r="H8" s="236" t="str"/>
      <c r="I8" s="236" t="str"/>
      <c r="J8" s="236" t="str"/>
      <c r="K8" s="236" t="str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28" customHeight="1">
      <c r="A9" s="98" t="inlineStr">
        <is>
          <t>S04</t>
        </is>
      </c>
      <c r="B9" s="236" t="str"/>
      <c r="C9" s="236" t="str"/>
      <c r="D9" s="236" t="str"/>
      <c r="E9" s="236" t="str"/>
      <c r="F9" s="236" t="str"/>
      <c r="G9" s="236" t="str"/>
      <c r="H9" s="236" t="str"/>
      <c r="I9" s="236" t="str"/>
      <c r="J9" s="236" t="str"/>
      <c r="K9" s="236" t="str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28" customHeight="1">
      <c r="A10" s="98" t="inlineStr">
        <is>
          <t>S05</t>
        </is>
      </c>
      <c r="B10" s="236" t="str"/>
      <c r="C10" s="236" t="str"/>
      <c r="D10" s="236" t="str"/>
      <c r="E10" s="236" t="str"/>
      <c r="F10" s="236" t="str"/>
      <c r="G10" s="236" t="str"/>
      <c r="H10" s="236" t="str"/>
      <c r="I10" s="236" t="str"/>
      <c r="J10" s="236" t="str"/>
      <c r="K10" s="236" t="str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28" customHeight="1">
      <c r="A11" s="98" t="inlineStr">
        <is>
          <t>S06</t>
        </is>
      </c>
      <c r="B11" s="236" t="str"/>
      <c r="C11" s="236" t="str"/>
      <c r="D11" s="236" t="str"/>
      <c r="E11" s="236" t="str"/>
      <c r="F11" s="236" t="str"/>
      <c r="G11" s="236" t="str"/>
      <c r="H11" s="236" t="str"/>
      <c r="I11" s="236" t="str"/>
      <c r="J11" s="236" t="str"/>
      <c r="K11" s="236" t="str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28" customHeight="1">
      <c r="A12" s="98" t="inlineStr">
        <is>
          <t>S07</t>
        </is>
      </c>
      <c r="B12" s="236" t="str"/>
      <c r="C12" s="236" t="str"/>
      <c r="D12" s="236" t="str"/>
      <c r="E12" s="236" t="str"/>
      <c r="F12" s="236" t="str"/>
      <c r="G12" s="236" t="str"/>
      <c r="H12" s="236" t="str"/>
      <c r="I12" s="236" t="str"/>
      <c r="J12" s="236" t="str"/>
      <c r="K12" s="236" t="str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28" customHeight="1">
      <c r="A13" s="98" t="inlineStr">
        <is>
          <t>S08</t>
        </is>
      </c>
      <c r="B13" s="236" t="str"/>
      <c r="C13" s="236" t="str"/>
      <c r="D13" s="236" t="str"/>
      <c r="E13" s="236" t="str"/>
      <c r="F13" s="236" t="str"/>
      <c r="G13" s="236" t="str"/>
      <c r="H13" s="236" t="str"/>
      <c r="I13" s="236" t="str"/>
      <c r="J13" s="236" t="str"/>
      <c r="K13" s="236" t="str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28" customHeight="1">
      <c r="A14" s="98" t="inlineStr">
        <is>
          <t>S09</t>
        </is>
      </c>
      <c r="B14" s="236" t="str"/>
      <c r="C14" s="236" t="str"/>
      <c r="D14" s="236" t="str"/>
      <c r="E14" s="236" t="str"/>
      <c r="F14" s="236" t="str"/>
      <c r="G14" s="236" t="str"/>
      <c r="H14" s="236" t="str"/>
      <c r="I14" s="236" t="str"/>
      <c r="J14" s="236" t="str"/>
      <c r="K14" s="236" t="str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28" customHeight="1">
      <c r="A15" s="98" t="inlineStr">
        <is>
          <t>S10</t>
        </is>
      </c>
      <c r="B15" s="236" t="str"/>
      <c r="C15" s="236" t="str"/>
      <c r="D15" s="236" t="str"/>
      <c r="E15" s="236" t="str"/>
      <c r="F15" s="236" t="str"/>
      <c r="G15" s="236" t="str"/>
      <c r="H15" s="236" t="str"/>
      <c r="I15" s="236" t="str"/>
      <c r="J15" s="236" t="str"/>
      <c r="K15" s="236" t="str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28" customHeight="1">
      <c r="A16" s="98" t="inlineStr">
        <is>
          <t>S11</t>
        </is>
      </c>
      <c r="B16" s="236" t="str"/>
      <c r="C16" s="236" t="str"/>
      <c r="D16" s="236" t="str"/>
      <c r="E16" s="236" t="str"/>
      <c r="F16" s="236" t="str"/>
      <c r="G16" s="236" t="str"/>
      <c r="H16" s="236" t="str"/>
      <c r="I16" s="236" t="str"/>
      <c r="J16" s="236" t="str"/>
      <c r="K16" s="236" t="str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28" customHeight="1">
      <c r="A17" s="98" t="inlineStr">
        <is>
          <t>S12</t>
        </is>
      </c>
      <c r="B17" s="236" t="str"/>
      <c r="C17" s="236" t="str"/>
      <c r="D17" s="236" t="str"/>
      <c r="E17" s="236" t="str"/>
      <c r="F17" s="236" t="str"/>
      <c r="G17" s="236" t="str"/>
      <c r="H17" s="236" t="str"/>
      <c r="I17" s="236" t="str"/>
      <c r="J17" s="236" t="str"/>
      <c r="K17" s="236" t="str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28" customHeight="1">
      <c r="A18" s="98" t="inlineStr">
        <is>
          <t>S13</t>
        </is>
      </c>
      <c r="B18" s="236" t="str"/>
      <c r="C18" s="236" t="str"/>
      <c r="D18" s="236" t="str"/>
      <c r="E18" s="236" t="str"/>
      <c r="F18" s="236" t="str"/>
      <c r="G18" s="236" t="str"/>
      <c r="H18" s="236" t="str"/>
      <c r="I18" s="236" t="str"/>
      <c r="J18" s="236" t="str"/>
      <c r="K18" s="236" t="str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28" customHeight="1">
      <c r="A19" s="98" t="inlineStr">
        <is>
          <t>S14</t>
        </is>
      </c>
      <c r="B19" s="236" t="str"/>
      <c r="C19" s="236" t="str"/>
      <c r="D19" s="236" t="str"/>
      <c r="E19" s="236" t="str"/>
      <c r="F19" s="236" t="str"/>
      <c r="G19" s="236" t="str"/>
      <c r="H19" s="236" t="str"/>
      <c r="I19" s="236" t="str"/>
      <c r="J19" s="236" t="str"/>
      <c r="K19" s="236" t="str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28" customHeight="1">
      <c r="A20" s="98" t="inlineStr">
        <is>
          <t>S15</t>
        </is>
      </c>
      <c r="B20" s="236" t="str"/>
      <c r="C20" s="236" t="str"/>
      <c r="D20" s="236" t="str"/>
      <c r="E20" s="236" t="str"/>
      <c r="F20" s="236" t="str"/>
      <c r="G20" s="236" t="str"/>
      <c r="H20" s="236" t="str"/>
      <c r="I20" s="236" t="str"/>
      <c r="J20" s="236" t="str"/>
      <c r="K20" s="236" t="str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15" customHeight="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15" customHeight="1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107.421875" customHeight="1">
      <c r="A23" s="557" t="inlineStr">
        <is>
          <t>2. RACI Responsibility Matrix (R=Responsible, A=Accountable, C=Consulted, I=Informed)</t>
        </is>
      </c>
      <c r="B23" s="553" t="n"/>
      <c r="C23" s="553" t="n"/>
      <c r="D23" s="553" t="n"/>
      <c r="E23" s="553" t="n"/>
      <c r="F23" s="553" t="n"/>
      <c r="G23" s="553" t="n"/>
      <c r="H23" s="553" t="n"/>
      <c r="I23" s="553" t="n"/>
      <c r="J23" s="553" t="n"/>
      <c r="K23" s="553" t="n"/>
      <c r="L23" s="553" t="n"/>
      <c r="M23" s="555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24.4140625" customHeight="1">
      <c r="A24" s="116" t="inlineStr">
        <is>
          <t>Deliverable / decision</t>
        </is>
      </c>
      <c r="B24" s="117" t="inlineStr">
        <is>
          <t>Project sponsor</t>
        </is>
      </c>
      <c r="C24" s="117" t="inlineStr">
        <is>
          <t>Project manager</t>
        </is>
      </c>
      <c r="D24" s="117" t="inlineStr">
        <is>
          <t>Business owner</t>
        </is>
      </c>
      <c r="E24" s="117" t="inlineStr">
        <is>
          <t>Technical / product owner</t>
        </is>
      </c>
      <c r="F24" s="117" t="inlineStr">
        <is>
          <t>Finance</t>
        </is>
      </c>
      <c r="G24" s="117" t="inlineStr">
        <is>
          <t>Legal / compliance</t>
        </is>
      </c>
      <c r="H24" s="117" t="inlineStr">
        <is>
          <t>Procurement / supplier</t>
        </is>
      </c>
      <c r="I24" s="117" t="inlineStr">
        <is>
          <t>Operations / customer support</t>
        </is>
      </c>
      <c r="J24" s="117" t="inlineStr">
        <is>
          <t>PMO</t>
        </is>
      </c>
      <c r="K24" s="117" t="inlineStr">
        <is>
          <t>Other 1</t>
        </is>
      </c>
      <c r="L24" s="117" t="inlineStr">
        <is>
          <t>Other 2</t>
        </is>
      </c>
      <c r="M24" s="118" t="inlineStr">
        <is>
          <t>Notes</t>
        </is>
      </c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24" customHeight="1">
      <c r="A25" s="236" t="inlineStr">
        <is>
          <t>Charter approval</t>
        </is>
      </c>
      <c r="B25" s="298" t="inlineStr">
        <is>
          <t>A</t>
        </is>
      </c>
      <c r="C25" s="298" t="inlineStr">
        <is>
          <t>R</t>
        </is>
      </c>
      <c r="D25" s="298" t="inlineStr">
        <is>
          <t>C</t>
        </is>
      </c>
      <c r="E25" s="298" t="inlineStr">
        <is>
          <t>C</t>
        </is>
      </c>
      <c r="F25" s="298" t="inlineStr">
        <is>
          <t>C</t>
        </is>
      </c>
      <c r="G25" s="298" t="inlineStr">
        <is>
          <t>C</t>
        </is>
      </c>
      <c r="H25" s="298" t="inlineStr">
        <is>
          <t>I</t>
        </is>
      </c>
      <c r="I25" s="298" t="inlineStr">
        <is>
          <t>I</t>
        </is>
      </c>
      <c r="J25" s="298" t="inlineStr">
        <is>
          <t>C</t>
        </is>
      </c>
      <c r="K25" s="298" t="inlineStr"/>
      <c r="L25" s="298" t="inlineStr"/>
      <c r="M25" s="236" t="str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24" customHeight="1">
      <c r="A26" s="236" t="str"/>
      <c r="B26" s="298" t="str"/>
      <c r="C26" s="298" t="str"/>
      <c r="D26" s="298" t="str"/>
      <c r="E26" s="298" t="str"/>
      <c r="F26" s="298" t="str"/>
      <c r="G26" s="298" t="str"/>
      <c r="H26" s="298" t="str"/>
      <c r="I26" s="298" t="str"/>
      <c r="J26" s="298" t="str"/>
      <c r="K26" s="298" t="str"/>
      <c r="L26" s="298" t="str"/>
      <c r="M26" s="236" t="str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24" customHeight="1">
      <c r="A27" s="236" t="str"/>
      <c r="B27" s="298" t="str"/>
      <c r="C27" s="298" t="str"/>
      <c r="D27" s="298" t="str"/>
      <c r="E27" s="298" t="str"/>
      <c r="F27" s="298" t="str"/>
      <c r="G27" s="298" t="str"/>
      <c r="H27" s="298" t="str"/>
      <c r="I27" s="298" t="str"/>
      <c r="J27" s="298" t="str"/>
      <c r="K27" s="298" t="str"/>
      <c r="L27" s="298" t="str"/>
      <c r="M27" s="236" t="str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24" customHeight="1">
      <c r="A28" s="236" t="str"/>
      <c r="B28" s="298" t="str"/>
      <c r="C28" s="298" t="str"/>
      <c r="D28" s="298" t="str"/>
      <c r="E28" s="298" t="str"/>
      <c r="F28" s="298" t="str"/>
      <c r="G28" s="298" t="str"/>
      <c r="H28" s="298" t="str"/>
      <c r="I28" s="298" t="str"/>
      <c r="J28" s="298" t="str"/>
      <c r="K28" s="298" t="str"/>
      <c r="L28" s="298" t="str"/>
      <c r="M28" s="236" t="str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24" customHeight="1">
      <c r="A29" s="236" t="str"/>
      <c r="B29" s="298" t="str"/>
      <c r="C29" s="298" t="str"/>
      <c r="D29" s="298" t="str"/>
      <c r="E29" s="298" t="str"/>
      <c r="F29" s="298" t="str"/>
      <c r="G29" s="298" t="str"/>
      <c r="H29" s="298" t="str"/>
      <c r="I29" s="298" t="str"/>
      <c r="J29" s="298" t="str"/>
      <c r="K29" s="298" t="str"/>
      <c r="L29" s="298" t="str"/>
      <c r="M29" s="236" t="str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24" customHeight="1">
      <c r="A30" s="236" t="str"/>
      <c r="B30" s="298" t="str"/>
      <c r="C30" s="298" t="str"/>
      <c r="D30" s="298" t="str"/>
      <c r="E30" s="298" t="str"/>
      <c r="F30" s="298" t="str"/>
      <c r="G30" s="298" t="str"/>
      <c r="H30" s="298" t="str"/>
      <c r="I30" s="298" t="str"/>
      <c r="J30" s="298" t="str"/>
      <c r="K30" s="298" t="str"/>
      <c r="L30" s="298" t="str"/>
      <c r="M30" s="236" t="str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24" customHeight="1">
      <c r="A31" s="236" t="str"/>
      <c r="B31" s="298" t="str"/>
      <c r="C31" s="298" t="str"/>
      <c r="D31" s="298" t="str"/>
      <c r="E31" s="298" t="str"/>
      <c r="F31" s="298" t="str"/>
      <c r="G31" s="298" t="str"/>
      <c r="H31" s="298" t="str"/>
      <c r="I31" s="298" t="str"/>
      <c r="J31" s="298" t="str"/>
      <c r="K31" s="298" t="str"/>
      <c r="L31" s="298" t="str"/>
      <c r="M31" s="236" t="str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24" customHeight="1">
      <c r="A32" s="236" t="str"/>
      <c r="B32" s="298" t="str"/>
      <c r="C32" s="298" t="str"/>
      <c r="D32" s="298" t="str"/>
      <c r="E32" s="298" t="str"/>
      <c r="F32" s="298" t="str"/>
      <c r="G32" s="298" t="str"/>
      <c r="H32" s="298" t="str"/>
      <c r="I32" s="298" t="str"/>
      <c r="J32" s="298" t="str"/>
      <c r="K32" s="298" t="str"/>
      <c r="L32" s="298" t="str"/>
      <c r="M32" s="236" t="str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24" customHeight="1">
      <c r="A33" s="236" t="str"/>
      <c r="B33" s="298" t="str"/>
      <c r="C33" s="298" t="str"/>
      <c r="D33" s="298" t="str"/>
      <c r="E33" s="298" t="str"/>
      <c r="F33" s="298" t="str"/>
      <c r="G33" s="298" t="str"/>
      <c r="H33" s="298" t="str"/>
      <c r="I33" s="298" t="str"/>
      <c r="J33" s="298" t="str"/>
      <c r="K33" s="298" t="str"/>
      <c r="L33" s="298" t="str"/>
      <c r="M33" s="236" t="str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24" customHeight="1">
      <c r="A34" s="236" t="str"/>
      <c r="B34" s="298" t="str"/>
      <c r="C34" s="298" t="str"/>
      <c r="D34" s="298" t="str"/>
      <c r="E34" s="298" t="str"/>
      <c r="F34" s="298" t="str"/>
      <c r="G34" s="298" t="str"/>
      <c r="H34" s="298" t="str"/>
      <c r="I34" s="298" t="str"/>
      <c r="J34" s="298" t="str"/>
      <c r="K34" s="298" t="str"/>
      <c r="L34" s="298" t="str"/>
      <c r="M34" s="236" t="str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24" customHeight="1">
      <c r="A35" s="236" t="str"/>
      <c r="B35" s="298" t="str"/>
      <c r="C35" s="298" t="str"/>
      <c r="D35" s="298" t="str"/>
      <c r="E35" s="298" t="str"/>
      <c r="F35" s="298" t="str"/>
      <c r="G35" s="298" t="str"/>
      <c r="H35" s="298" t="str"/>
      <c r="I35" s="298" t="str"/>
      <c r="J35" s="298" t="str"/>
      <c r="K35" s="298" t="str"/>
      <c r="L35" s="298" t="str"/>
      <c r="M35" s="236" t="str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24" customHeight="1">
      <c r="A36" s="236" t="str"/>
      <c r="B36" s="298" t="str"/>
      <c r="C36" s="298" t="str"/>
      <c r="D36" s="298" t="str"/>
      <c r="E36" s="298" t="str"/>
      <c r="F36" s="298" t="str"/>
      <c r="G36" s="298" t="str"/>
      <c r="H36" s="298" t="str"/>
      <c r="I36" s="298" t="str"/>
      <c r="J36" s="298" t="str"/>
      <c r="K36" s="298" t="str"/>
      <c r="L36" s="298" t="str"/>
      <c r="M36" s="236" t="str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15" customHeight="1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15" customHeight="1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15" customHeight="1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15" customHeight="1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15" customHeight="1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" customHeight="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" customHeight="1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" customHeight="1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" customHeight="1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" customHeight="1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" customHeight="1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" customHeight="1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" customHeight="1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" customHeight="1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" customHeight="1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" customHeight="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" customHeight="1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" customHeight="1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" customHeight="1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" customHeight="1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" customHeight="1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" customHeight="1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" customHeight="1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" customHeight="1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" customHeight="1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" customHeight="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" customHeight="1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" customHeight="1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" customHeight="1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" customHeight="1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" customHeight="1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" customHeight="1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" customHeight="1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" customHeight="1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" customHeight="1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</sheetData>
  <mergeCells count="4">
    <mergeCell ref="A2:M2"/>
    <mergeCell ref="A4:K4"/>
    <mergeCell ref="A1:M1"/>
    <mergeCell ref="A23:M23"/>
  </mergeCells>
  <dataValidations count="3">
    <dataValidation sqref="D6:F20" showDropDown="0" showInputMessage="0" showErrorMessage="0" allowBlank="1" type="list">
      <formula1>dv_power</formula1>
    </dataValidation>
    <dataValidation sqref="H6:H20" showDropDown="0" showInputMessage="0" showErrorMessage="0" allowBlank="1" type="list">
      <formula1>dv_communicationFrequency</formula1>
    </dataValidation>
    <dataValidation sqref="B25:L36" showDropDown="0" showInputMessage="0" showErrorMessage="0" allowBlank="1" type="list">
      <formula1>dv_raci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Z120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0" customWidth="1" min="4" max="4"/>
    <col width="10" customWidth="1" min="5" max="5"/>
    <col width="10" customWidth="1" min="6" max="6"/>
    <col width="12" customWidth="1" min="7" max="7"/>
    <col width="14" customWidth="1" min="8" max="8"/>
    <col width="16" customWidth="1" min="9" max="9"/>
    <col width="14" customWidth="1" min="10" max="10"/>
    <col width="14" customWidth="1" min="11" max="11"/>
    <col width="28" customWidth="1" min="12" max="12"/>
  </cols>
  <sheetData>
    <row r="1" ht="30" customHeight="1">
      <c r="A1" s="12" t="inlineStr">
        <is>
          <t>Risks, issues, and changes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32" customHeight="1">
      <c r="A2" s="16" t="inlineStr">
        <is>
          <t>Identifies high-level risks during kickoff and manages issues and changes during execution to keep governance closed across scope, cost, schedule, and quality.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0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40.283203125" customHeight="1">
      <c r="A4" s="557" t="inlineStr">
        <is>
          <t>1. Risk register</t>
        </is>
      </c>
      <c r="B4" s="553" t="n"/>
      <c r="C4" s="553" t="n"/>
      <c r="D4" s="553" t="n"/>
      <c r="E4" s="553" t="n"/>
      <c r="F4" s="553" t="n"/>
      <c r="G4" s="553" t="n"/>
      <c r="H4" s="553" t="n"/>
      <c r="I4" s="553" t="n"/>
      <c r="J4" s="553" t="n"/>
      <c r="K4" s="553" t="n"/>
      <c r="L4" s="555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>
      <c r="A5" s="116" t="inlineStr">
        <is>
          <t>ID</t>
        </is>
      </c>
      <c r="B5" s="117" t="inlineStr">
        <is>
          <t>Category</t>
        </is>
      </c>
      <c r="C5" s="117" t="inlineStr">
        <is>
          <t>Risk description</t>
        </is>
      </c>
      <c r="D5" s="117" t="inlineStr">
        <is>
          <t>Probability 1-5</t>
        </is>
      </c>
      <c r="E5" s="117" t="inlineStr">
        <is>
          <t>Impact 1-5</t>
        </is>
      </c>
      <c r="F5" s="117" t="inlineStr">
        <is>
          <t>Score</t>
        </is>
      </c>
      <c r="G5" s="117" t="inlineStr">
        <is>
          <t>Level</t>
        </is>
      </c>
      <c r="H5" s="117" t="inlineStr">
        <is>
          <t>Response strategy</t>
        </is>
      </c>
      <c r="I5" s="117" t="inlineStr">
        <is>
          <t>Owner</t>
        </is>
      </c>
      <c r="J5" s="117" t="inlineStr">
        <is>
          <t>Due date</t>
        </is>
      </c>
      <c r="K5" s="117" t="inlineStr">
        <is>
          <t>Status</t>
        </is>
      </c>
      <c r="L5" s="118" t="inlineStr">
        <is>
          <t>Mitigation / contingency</t>
        </is>
      </c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28" customHeight="1">
      <c r="A6" s="98" t="inlineStr">
        <is>
          <t>R01</t>
        </is>
      </c>
      <c r="B6" s="236" t="inlineStr">
        <is>
          <t>Scope</t>
        </is>
      </c>
      <c r="C6" s="236" t="inlineStr">
        <is>
          <t>Customer inquiry scope keeps expanding and threatens launch date</t>
        </is>
      </c>
      <c r="D6" s="236" t="n">
        <v>3</v>
      </c>
      <c r="E6" s="236" t="n">
        <v>4</v>
      </c>
      <c r="F6" s="572">
        <f>IF(OR(D6="",E6=""),"",D6*E6)</f>
        <v/>
      </c>
      <c r="G6" s="100">
        <f>IF(F6="","",IF(F6&gt;=16,"Critical",IF(F6&gt;=10,"High",IF(F6&gt;=5,"Medium","Low"))))</f>
        <v/>
      </c>
      <c r="H6" s="236" t="inlineStr">
        <is>
          <t>Mitigate</t>
        </is>
      </c>
      <c r="I6" s="236" t="inlineStr">
        <is>
          <t>Olivia Chen</t>
        </is>
      </c>
      <c r="J6" s="571" t="n">
        <v>46152</v>
      </c>
      <c r="K6" s="236" t="inlineStr">
        <is>
          <t>In handling</t>
        </is>
      </c>
      <c r="L6" s="236" t="inlineStr">
        <is>
          <t>Set change threshold and include only open records from the last 90 days</t>
        </is>
      </c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28" customHeight="1">
      <c r="A7" s="98" t="inlineStr">
        <is>
          <t>R02</t>
        </is>
      </c>
      <c r="B7" s="236" t="str"/>
      <c r="C7" s="236" t="str"/>
      <c r="D7" s="236" t="str"/>
      <c r="E7" s="236" t="str"/>
      <c r="F7" s="572">
        <f>IF(OR(D7="",E7=""),"",D7*E7)</f>
        <v/>
      </c>
      <c r="G7" s="100">
        <f>IF(F7="","",IF(F7&gt;=16,"Critical",IF(F7&gt;=10,"High",IF(F7&gt;=5,"Medium","Low"))))</f>
        <v/>
      </c>
      <c r="H7" s="236" t="str"/>
      <c r="I7" s="236" t="str"/>
      <c r="J7" s="571" t="str"/>
      <c r="K7" s="236" t="str"/>
      <c r="L7" s="236" t="str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28" customHeight="1">
      <c r="A8" s="98" t="inlineStr">
        <is>
          <t>R03</t>
        </is>
      </c>
      <c r="B8" s="236" t="str"/>
      <c r="C8" s="236" t="str"/>
      <c r="D8" s="236" t="str"/>
      <c r="E8" s="236" t="str"/>
      <c r="F8" s="572">
        <f>IF(OR(D8="",E8=""),"",D8*E8)</f>
        <v/>
      </c>
      <c r="G8" s="100">
        <f>IF(F8="","",IF(F8&gt;=16,"Critical",IF(F8&gt;=10,"High",IF(F8&gt;=5,"Medium","Low"))))</f>
        <v/>
      </c>
      <c r="H8" s="236" t="str"/>
      <c r="I8" s="236" t="str"/>
      <c r="J8" s="571" t="str"/>
      <c r="K8" s="236" t="str"/>
      <c r="L8" s="236" t="str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28" customHeight="1">
      <c r="A9" s="98" t="inlineStr">
        <is>
          <t>R04</t>
        </is>
      </c>
      <c r="B9" s="236" t="str"/>
      <c r="C9" s="236" t="str"/>
      <c r="D9" s="236" t="str"/>
      <c r="E9" s="236" t="str"/>
      <c r="F9" s="572">
        <f>IF(OR(D9="",E9=""),"",D9*E9)</f>
        <v/>
      </c>
      <c r="G9" s="100">
        <f>IF(F9="","",IF(F9&gt;=16,"Critical",IF(F9&gt;=10,"High",IF(F9&gt;=5,"Medium","Low"))))</f>
        <v/>
      </c>
      <c r="H9" s="236" t="str"/>
      <c r="I9" s="236" t="str"/>
      <c r="J9" s="571" t="str"/>
      <c r="K9" s="236" t="str"/>
      <c r="L9" s="236" t="str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28" customHeight="1">
      <c r="A10" s="98" t="inlineStr">
        <is>
          <t>R05</t>
        </is>
      </c>
      <c r="B10" s="236" t="str"/>
      <c r="C10" s="236" t="str"/>
      <c r="D10" s="236" t="str"/>
      <c r="E10" s="236" t="str"/>
      <c r="F10" s="572">
        <f>IF(OR(D10="",E10=""),"",D10*E10)</f>
        <v/>
      </c>
      <c r="G10" s="100">
        <f>IF(F10="","",IF(F10&gt;=16,"Critical",IF(F10&gt;=10,"High",IF(F10&gt;=5,"Medium","Low"))))</f>
        <v/>
      </c>
      <c r="H10" s="236" t="str"/>
      <c r="I10" s="236" t="str"/>
      <c r="J10" s="571" t="str"/>
      <c r="K10" s="236" t="str"/>
      <c r="L10" s="236" t="str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28" customHeight="1">
      <c r="A11" s="98" t="inlineStr">
        <is>
          <t>R06</t>
        </is>
      </c>
      <c r="B11" s="236" t="str"/>
      <c r="C11" s="236" t="str"/>
      <c r="D11" s="236" t="str"/>
      <c r="E11" s="236" t="str"/>
      <c r="F11" s="572">
        <f>IF(OR(D11="",E11=""),"",D11*E11)</f>
        <v/>
      </c>
      <c r="G11" s="100">
        <f>IF(F11="","",IF(F11&gt;=16,"Critical",IF(F11&gt;=10,"High",IF(F11&gt;=5,"Medium","Low"))))</f>
        <v/>
      </c>
      <c r="H11" s="236" t="str"/>
      <c r="I11" s="236" t="str"/>
      <c r="J11" s="571" t="str"/>
      <c r="K11" s="236" t="str"/>
      <c r="L11" s="236" t="str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28" customHeight="1">
      <c r="A12" s="98" t="inlineStr">
        <is>
          <t>R07</t>
        </is>
      </c>
      <c r="B12" s="236" t="str"/>
      <c r="C12" s="236" t="str"/>
      <c r="D12" s="236" t="str"/>
      <c r="E12" s="236" t="str"/>
      <c r="F12" s="572">
        <f>IF(OR(D12="",E12=""),"",D12*E12)</f>
        <v/>
      </c>
      <c r="G12" s="100">
        <f>IF(F12="","",IF(F12&gt;=16,"Critical",IF(F12&gt;=10,"High",IF(F12&gt;=5,"Medium","Low"))))</f>
        <v/>
      </c>
      <c r="H12" s="236" t="str"/>
      <c r="I12" s="236" t="str"/>
      <c r="J12" s="571" t="str"/>
      <c r="K12" s="236" t="str"/>
      <c r="L12" s="236" t="str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28" customHeight="1">
      <c r="A13" s="98" t="inlineStr">
        <is>
          <t>R08</t>
        </is>
      </c>
      <c r="B13" s="236" t="str"/>
      <c r="C13" s="236" t="str"/>
      <c r="D13" s="236" t="str"/>
      <c r="E13" s="236" t="str"/>
      <c r="F13" s="572">
        <f>IF(OR(D13="",E13=""),"",D13*E13)</f>
        <v/>
      </c>
      <c r="G13" s="100">
        <f>IF(F13="","",IF(F13&gt;=16,"Critical",IF(F13&gt;=10,"High",IF(F13&gt;=5,"Medium","Low"))))</f>
        <v/>
      </c>
      <c r="H13" s="236" t="str"/>
      <c r="I13" s="236" t="str"/>
      <c r="J13" s="571" t="str"/>
      <c r="K13" s="236" t="str"/>
      <c r="L13" s="236" t="str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28" customHeight="1">
      <c r="A14" s="98" t="inlineStr">
        <is>
          <t>R09</t>
        </is>
      </c>
      <c r="B14" s="236" t="str"/>
      <c r="C14" s="236" t="str"/>
      <c r="D14" s="236" t="str"/>
      <c r="E14" s="236" t="str"/>
      <c r="F14" s="572">
        <f>IF(OR(D14="",E14=""),"",D14*E14)</f>
        <v/>
      </c>
      <c r="G14" s="100">
        <f>IF(F14="","",IF(F14&gt;=16,"Critical",IF(F14&gt;=10,"High",IF(F14&gt;=5,"Medium","Low"))))</f>
        <v/>
      </c>
      <c r="H14" s="236" t="str"/>
      <c r="I14" s="236" t="str"/>
      <c r="J14" s="571" t="str"/>
      <c r="K14" s="236" t="str"/>
      <c r="L14" s="236" t="str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28" customHeight="1">
      <c r="A15" s="98" t="inlineStr">
        <is>
          <t>R10</t>
        </is>
      </c>
      <c r="B15" s="236" t="str"/>
      <c r="C15" s="236" t="str"/>
      <c r="D15" s="236" t="str"/>
      <c r="E15" s="236" t="str"/>
      <c r="F15" s="572">
        <f>IF(OR(D15="",E15=""),"",D15*E15)</f>
        <v/>
      </c>
      <c r="G15" s="100">
        <f>IF(F15="","",IF(F15&gt;=16,"Critical",IF(F15&gt;=10,"High",IF(F15&gt;=5,"Medium","Low"))))</f>
        <v/>
      </c>
      <c r="H15" s="236" t="str"/>
      <c r="I15" s="236" t="str"/>
      <c r="J15" s="571" t="str"/>
      <c r="K15" s="236" t="str"/>
      <c r="L15" s="236" t="str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28" customHeight="1">
      <c r="A16" s="98" t="inlineStr">
        <is>
          <t>R11</t>
        </is>
      </c>
      <c r="B16" s="236" t="str"/>
      <c r="C16" s="236" t="str"/>
      <c r="D16" s="236" t="str"/>
      <c r="E16" s="236" t="str"/>
      <c r="F16" s="572">
        <f>IF(OR(D16="",E16=""),"",D16*E16)</f>
        <v/>
      </c>
      <c r="G16" s="100">
        <f>IF(F16="","",IF(F16&gt;=16,"Critical",IF(F16&gt;=10,"High",IF(F16&gt;=5,"Medium","Low"))))</f>
        <v/>
      </c>
      <c r="H16" s="236" t="str"/>
      <c r="I16" s="236" t="str"/>
      <c r="J16" s="571" t="str"/>
      <c r="K16" s="236" t="str"/>
      <c r="L16" s="236" t="str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28" customHeight="1">
      <c r="A17" s="98" t="inlineStr">
        <is>
          <t>R12</t>
        </is>
      </c>
      <c r="B17" s="236" t="str"/>
      <c r="C17" s="236" t="str"/>
      <c r="D17" s="236" t="str"/>
      <c r="E17" s="236" t="str"/>
      <c r="F17" s="572">
        <f>IF(OR(D17="",E17=""),"",D17*E17)</f>
        <v/>
      </c>
      <c r="G17" s="100">
        <f>IF(F17="","",IF(F17&gt;=16,"Critical",IF(F17&gt;=10,"High",IF(F17&gt;=5,"Medium","Low"))))</f>
        <v/>
      </c>
      <c r="H17" s="236" t="str"/>
      <c r="I17" s="236" t="str"/>
      <c r="J17" s="571" t="str"/>
      <c r="K17" s="236" t="str"/>
      <c r="L17" s="236" t="str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28" customHeight="1">
      <c r="A18" s="98" t="inlineStr">
        <is>
          <t>R13</t>
        </is>
      </c>
      <c r="B18" s="236" t="str"/>
      <c r="C18" s="236" t="str"/>
      <c r="D18" s="236" t="str"/>
      <c r="E18" s="236" t="str"/>
      <c r="F18" s="572">
        <f>IF(OR(D18="",E18=""),"",D18*E18)</f>
        <v/>
      </c>
      <c r="G18" s="100">
        <f>IF(F18="","",IF(F18&gt;=16,"Critical",IF(F18&gt;=10,"High",IF(F18&gt;=5,"Medium","Low"))))</f>
        <v/>
      </c>
      <c r="H18" s="236" t="str"/>
      <c r="I18" s="236" t="str"/>
      <c r="J18" s="571" t="str"/>
      <c r="K18" s="236" t="str"/>
      <c r="L18" s="236" t="str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28" customHeight="1">
      <c r="A19" s="98" t="inlineStr">
        <is>
          <t>R14</t>
        </is>
      </c>
      <c r="B19" s="236" t="str"/>
      <c r="C19" s="236" t="str"/>
      <c r="D19" s="236" t="str"/>
      <c r="E19" s="236" t="str"/>
      <c r="F19" s="572">
        <f>IF(OR(D19="",E19=""),"",D19*E19)</f>
        <v/>
      </c>
      <c r="G19" s="100">
        <f>IF(F19="","",IF(F19&gt;=16,"Critical",IF(F19&gt;=10,"High",IF(F19&gt;=5,"Medium","Low"))))</f>
        <v/>
      </c>
      <c r="H19" s="236" t="str"/>
      <c r="I19" s="236" t="str"/>
      <c r="J19" s="571" t="str"/>
      <c r="K19" s="236" t="str"/>
      <c r="L19" s="236" t="str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28" customHeight="1">
      <c r="A20" s="98" t="inlineStr">
        <is>
          <t>R15</t>
        </is>
      </c>
      <c r="B20" s="236" t="str"/>
      <c r="C20" s="236" t="str"/>
      <c r="D20" s="236" t="str"/>
      <c r="E20" s="236" t="str"/>
      <c r="F20" s="572">
        <f>IF(OR(D20="",E20=""),"",D20*E20)</f>
        <v/>
      </c>
      <c r="G20" s="100">
        <f>IF(F20="","",IF(F20&gt;=16,"Critical",IF(F20&gt;=10,"High",IF(F20&gt;=5,"Medium","Low"))))</f>
        <v/>
      </c>
      <c r="H20" s="236" t="str"/>
      <c r="I20" s="236" t="str"/>
      <c r="J20" s="571" t="str"/>
      <c r="K20" s="236" t="str"/>
      <c r="L20" s="236" t="str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28" customHeight="1">
      <c r="A21" s="98" t="inlineStr">
        <is>
          <t>R16</t>
        </is>
      </c>
      <c r="B21" s="236" t="str"/>
      <c r="C21" s="236" t="str"/>
      <c r="D21" s="236" t="str"/>
      <c r="E21" s="236" t="str"/>
      <c r="F21" s="572">
        <f>IF(OR(D21="",E21=""),"",D21*E21)</f>
        <v/>
      </c>
      <c r="G21" s="100">
        <f>IF(F21="","",IF(F21&gt;=16,"Critical",IF(F21&gt;=10,"High",IF(F21&gt;=5,"Medium","Low"))))</f>
        <v/>
      </c>
      <c r="H21" s="236" t="str"/>
      <c r="I21" s="236" t="str"/>
      <c r="J21" s="571" t="str"/>
      <c r="K21" s="236" t="str"/>
      <c r="L21" s="236" t="str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28" customHeight="1">
      <c r="A22" s="98" t="inlineStr">
        <is>
          <t>R17</t>
        </is>
      </c>
      <c r="B22" s="236" t="str"/>
      <c r="C22" s="236" t="str"/>
      <c r="D22" s="236" t="str"/>
      <c r="E22" s="236" t="str"/>
      <c r="F22" s="572">
        <f>IF(OR(D22="",E22=""),"",D22*E22)</f>
        <v/>
      </c>
      <c r="G22" s="100">
        <f>IF(F22="","",IF(F22&gt;=16,"Critical",IF(F22&gt;=10,"High",IF(F22&gt;=5,"Medium","Low"))))</f>
        <v/>
      </c>
      <c r="H22" s="236" t="str"/>
      <c r="I22" s="236" t="str"/>
      <c r="J22" s="571" t="str"/>
      <c r="K22" s="236" t="str"/>
      <c r="L22" s="236" t="str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28" customHeight="1">
      <c r="A23" s="98" t="inlineStr">
        <is>
          <t>R18</t>
        </is>
      </c>
      <c r="B23" s="236" t="str"/>
      <c r="C23" s="236" t="str"/>
      <c r="D23" s="236" t="str"/>
      <c r="E23" s="236" t="str"/>
      <c r="F23" s="572">
        <f>IF(OR(D23="",E23=""),"",D23*E23)</f>
        <v/>
      </c>
      <c r="G23" s="100">
        <f>IF(F23="","",IF(F23&gt;=16,"Critical",IF(F23&gt;=10,"High",IF(F23&gt;=5,"Medium","Low"))))</f>
        <v/>
      </c>
      <c r="H23" s="236" t="str"/>
      <c r="I23" s="236" t="str"/>
      <c r="J23" s="571" t="str"/>
      <c r="K23" s="236" t="str"/>
      <c r="L23" s="236" t="str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28" customHeight="1">
      <c r="A24" s="98" t="inlineStr">
        <is>
          <t>R19</t>
        </is>
      </c>
      <c r="B24" s="236" t="str"/>
      <c r="C24" s="236" t="str"/>
      <c r="D24" s="236" t="str"/>
      <c r="E24" s="236" t="str"/>
      <c r="F24" s="572">
        <f>IF(OR(D24="",E24=""),"",D24*E24)</f>
        <v/>
      </c>
      <c r="G24" s="100">
        <f>IF(F24="","",IF(F24&gt;=16,"Critical",IF(F24&gt;=10,"High",IF(F24&gt;=5,"Medium","Low"))))</f>
        <v/>
      </c>
      <c r="H24" s="236" t="str"/>
      <c r="I24" s="236" t="str"/>
      <c r="J24" s="571" t="str"/>
      <c r="K24" s="236" t="str"/>
      <c r="L24" s="236" t="str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28" customHeight="1">
      <c r="A25" s="98" t="inlineStr">
        <is>
          <t>R20</t>
        </is>
      </c>
      <c r="B25" s="236" t="str"/>
      <c r="C25" s="236" t="str"/>
      <c r="D25" s="236" t="str"/>
      <c r="E25" s="236" t="str"/>
      <c r="F25" s="572">
        <f>IF(OR(D25="",E25=""),"",D25*E25)</f>
        <v/>
      </c>
      <c r="G25" s="100">
        <f>IF(F25="","",IF(F25&gt;=16,"Critical",IF(F25&gt;=10,"High",IF(F25&gt;=5,"Medium","Low"))))</f>
        <v/>
      </c>
      <c r="H25" s="236" t="str"/>
      <c r="I25" s="236" t="str"/>
      <c r="J25" s="571" t="str"/>
      <c r="K25" s="236" t="str"/>
      <c r="L25" s="236" t="str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15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15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40.283203125" customHeight="1">
      <c r="A28" s="557" t="inlineStr">
        <is>
          <t>2. Issue list</t>
        </is>
      </c>
      <c r="B28" s="553" t="n"/>
      <c r="C28" s="553" t="n"/>
      <c r="D28" s="553" t="n"/>
      <c r="E28" s="553" t="n"/>
      <c r="F28" s="553" t="n"/>
      <c r="G28" s="553" t="n"/>
      <c r="H28" s="553" t="n"/>
      <c r="I28" s="553" t="n"/>
      <c r="J28" s="553" t="n"/>
      <c r="K28" s="553" t="n"/>
      <c r="L28" s="555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15" customHeight="1">
      <c r="A29" s="116" t="inlineStr">
        <is>
          <t>ID</t>
        </is>
      </c>
      <c r="B29" s="117" t="inlineStr">
        <is>
          <t>Issue description</t>
        </is>
      </c>
      <c r="C29" s="117" t="inlineStr">
        <is>
          <t>Influence</t>
        </is>
      </c>
      <c r="D29" s="117" t="inlineStr">
        <is>
          <t>Priority</t>
        </is>
      </c>
      <c r="E29" s="117" t="inlineStr">
        <is>
          <t>Owner</t>
        </is>
      </c>
      <c r="F29" s="117" t="inlineStr">
        <is>
          <t>Raised date</t>
        </is>
      </c>
      <c r="G29" s="117" t="inlineStr">
        <is>
          <t>Target resolution date</t>
        </is>
      </c>
      <c r="H29" s="117" t="inlineStr">
        <is>
          <t>Status</t>
        </is>
      </c>
      <c r="I29" s="117" t="inlineStr">
        <is>
          <t>Decision / action</t>
        </is>
      </c>
      <c r="J29" s="117" t="inlineStr">
        <is>
          <t>Linked risk</t>
        </is>
      </c>
      <c r="K29" s="117" t="inlineStr">
        <is>
          <t>Closed date</t>
        </is>
      </c>
      <c r="L29" s="118" t="inlineStr">
        <is>
          <t>Notes</t>
        </is>
      </c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28" customHeight="1">
      <c r="A30" s="98" t="inlineStr">
        <is>
          <t>I01</t>
        </is>
      </c>
      <c r="B30" s="236" t="inlineStr">
        <is>
          <t>Notification SMS template needs opt-out wording</t>
        </is>
      </c>
      <c r="C30" s="236" t="inlineStr">
        <is>
          <t>Launch copy requires rework</t>
        </is>
      </c>
      <c r="D30" s="236" t="inlineStr">
        <is>
          <t>High</t>
        </is>
      </c>
      <c r="E30" s="236" t="inlineStr">
        <is>
          <t>Sophia Kim</t>
        </is>
      </c>
      <c r="F30" s="571" t="n">
        <v>46148</v>
      </c>
      <c r="G30" s="571" t="n">
        <v>46154</v>
      </c>
      <c r="H30" s="236" t="inlineStr">
        <is>
          <t>In handling</t>
        </is>
      </c>
      <c r="I30" s="236" t="inlineStr">
        <is>
          <t>Add standard opt-out wording and complete compliance review</t>
        </is>
      </c>
      <c r="J30" s="236" t="inlineStr">
        <is>
          <t>R02</t>
        </is>
      </c>
      <c r="K30" s="571" t="n"/>
      <c r="L30" s="236" t="inlineStr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28" customHeight="1">
      <c r="A31" s="98" t="inlineStr">
        <is>
          <t>I02</t>
        </is>
      </c>
      <c r="B31" s="236" t="str"/>
      <c r="C31" s="236" t="str"/>
      <c r="D31" s="236" t="str"/>
      <c r="E31" s="236" t="str"/>
      <c r="F31" s="571" t="str"/>
      <c r="G31" s="571" t="str"/>
      <c r="H31" s="236" t="str"/>
      <c r="I31" s="236" t="str"/>
      <c r="J31" s="236" t="str"/>
      <c r="K31" s="571" t="str"/>
      <c r="L31" s="236" t="str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28" customHeight="1">
      <c r="A32" s="98" t="inlineStr">
        <is>
          <t>I03</t>
        </is>
      </c>
      <c r="B32" s="236" t="str"/>
      <c r="C32" s="236" t="str"/>
      <c r="D32" s="236" t="str"/>
      <c r="E32" s="236" t="str"/>
      <c r="F32" s="571" t="str"/>
      <c r="G32" s="571" t="str"/>
      <c r="H32" s="236" t="str"/>
      <c r="I32" s="236" t="str"/>
      <c r="J32" s="236" t="str"/>
      <c r="K32" s="571" t="str"/>
      <c r="L32" s="236" t="str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28" customHeight="1">
      <c r="A33" s="98" t="inlineStr">
        <is>
          <t>I04</t>
        </is>
      </c>
      <c r="B33" s="236" t="str"/>
      <c r="C33" s="236" t="str"/>
      <c r="D33" s="236" t="str"/>
      <c r="E33" s="236" t="str"/>
      <c r="F33" s="571" t="str"/>
      <c r="G33" s="571" t="str"/>
      <c r="H33" s="236" t="str"/>
      <c r="I33" s="236" t="str"/>
      <c r="J33" s="236" t="str"/>
      <c r="K33" s="571" t="str"/>
      <c r="L33" s="236" t="str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28" customHeight="1">
      <c r="A34" s="98" t="inlineStr">
        <is>
          <t>I05</t>
        </is>
      </c>
      <c r="B34" s="236" t="str"/>
      <c r="C34" s="236" t="str"/>
      <c r="D34" s="236" t="str"/>
      <c r="E34" s="236" t="str"/>
      <c r="F34" s="571" t="str"/>
      <c r="G34" s="571" t="str"/>
      <c r="H34" s="236" t="str"/>
      <c r="I34" s="236" t="str"/>
      <c r="J34" s="236" t="str"/>
      <c r="K34" s="571" t="str"/>
      <c r="L34" s="236" t="str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28" customHeight="1">
      <c r="A35" s="98" t="inlineStr">
        <is>
          <t>I06</t>
        </is>
      </c>
      <c r="B35" s="236" t="str"/>
      <c r="C35" s="236" t="str"/>
      <c r="D35" s="236" t="str"/>
      <c r="E35" s="236" t="str"/>
      <c r="F35" s="571" t="str"/>
      <c r="G35" s="571" t="str"/>
      <c r="H35" s="236" t="str"/>
      <c r="I35" s="236" t="str"/>
      <c r="J35" s="236" t="str"/>
      <c r="K35" s="571" t="str"/>
      <c r="L35" s="236" t="str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28" customHeight="1">
      <c r="A36" s="98" t="inlineStr">
        <is>
          <t>I07</t>
        </is>
      </c>
      <c r="B36" s="236" t="str"/>
      <c r="C36" s="236" t="str"/>
      <c r="D36" s="236" t="str"/>
      <c r="E36" s="236" t="str"/>
      <c r="F36" s="571" t="str"/>
      <c r="G36" s="571" t="str"/>
      <c r="H36" s="236" t="str"/>
      <c r="I36" s="236" t="str"/>
      <c r="J36" s="236" t="str"/>
      <c r="K36" s="571" t="str"/>
      <c r="L36" s="236" t="str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28" customHeight="1">
      <c r="A37" s="98" t="inlineStr">
        <is>
          <t>I08</t>
        </is>
      </c>
      <c r="B37" s="236" t="str"/>
      <c r="C37" s="236" t="str"/>
      <c r="D37" s="236" t="str"/>
      <c r="E37" s="236" t="str"/>
      <c r="F37" s="571" t="str"/>
      <c r="G37" s="571" t="str"/>
      <c r="H37" s="236" t="str"/>
      <c r="I37" s="236" t="str"/>
      <c r="J37" s="236" t="str"/>
      <c r="K37" s="571" t="str"/>
      <c r="L37" s="236" t="str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28" customHeight="1">
      <c r="A38" s="98" t="inlineStr">
        <is>
          <t>I09</t>
        </is>
      </c>
      <c r="B38" s="236" t="str"/>
      <c r="C38" s="236" t="str"/>
      <c r="D38" s="236" t="str"/>
      <c r="E38" s="236" t="str"/>
      <c r="F38" s="571" t="str"/>
      <c r="G38" s="571" t="str"/>
      <c r="H38" s="236" t="str"/>
      <c r="I38" s="236" t="str"/>
      <c r="J38" s="236" t="str"/>
      <c r="K38" s="571" t="str"/>
      <c r="L38" s="236" t="str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28" customHeight="1">
      <c r="A39" s="98" t="inlineStr">
        <is>
          <t>I10</t>
        </is>
      </c>
      <c r="B39" s="236" t="str"/>
      <c r="C39" s="236" t="str"/>
      <c r="D39" s="236" t="str"/>
      <c r="E39" s="236" t="str"/>
      <c r="F39" s="571" t="str"/>
      <c r="G39" s="571" t="str"/>
      <c r="H39" s="236" t="str"/>
      <c r="I39" s="236" t="str"/>
      <c r="J39" s="236" t="str"/>
      <c r="K39" s="571" t="str"/>
      <c r="L39" s="236" t="str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28" customHeight="1">
      <c r="A40" s="98" t="inlineStr">
        <is>
          <t>I11</t>
        </is>
      </c>
      <c r="B40" s="236" t="str"/>
      <c r="C40" s="236" t="str"/>
      <c r="D40" s="236" t="str"/>
      <c r="E40" s="236" t="str"/>
      <c r="F40" s="571" t="str"/>
      <c r="G40" s="571" t="str"/>
      <c r="H40" s="236" t="str"/>
      <c r="I40" s="236" t="str"/>
      <c r="J40" s="236" t="str"/>
      <c r="K40" s="571" t="str"/>
      <c r="L40" s="236" t="str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40.283203125" customHeight="1">
      <c r="A43" s="557" t="inlineStr">
        <is>
          <t>3. Change request</t>
        </is>
      </c>
      <c r="B43" s="553" t="n"/>
      <c r="C43" s="553" t="n"/>
      <c r="D43" s="553" t="n"/>
      <c r="E43" s="553" t="n"/>
      <c r="F43" s="553" t="n"/>
      <c r="G43" s="553" t="n"/>
      <c r="H43" s="553" t="n"/>
      <c r="I43" s="553" t="n"/>
      <c r="J43" s="553" t="n"/>
      <c r="K43" s="553" t="n"/>
      <c r="L43" s="555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" customHeight="1">
      <c r="A44" s="116" t="inlineStr">
        <is>
          <t>ID</t>
        </is>
      </c>
      <c r="B44" s="117" t="inlineStr">
        <is>
          <t>Change type</t>
        </is>
      </c>
      <c r="C44" s="117" t="inlineStr">
        <is>
          <t>Change description</t>
        </is>
      </c>
      <c r="D44" s="117" t="inlineStr">
        <is>
          <t>Reason</t>
        </is>
      </c>
      <c r="E44" s="117" t="inlineStr">
        <is>
          <t>Impact area</t>
        </is>
      </c>
      <c r="F44" s="117" t="inlineStr">
        <is>
          <t>Cost impact</t>
        </is>
      </c>
      <c r="G44" s="117" t="inlineStr">
        <is>
          <t>Schedule impact</t>
        </is>
      </c>
      <c r="H44" s="117" t="inlineStr">
        <is>
          <t>Requester</t>
        </is>
      </c>
      <c r="I44" s="117" t="inlineStr">
        <is>
          <t>Request date</t>
        </is>
      </c>
      <c r="J44" s="117" t="inlineStr">
        <is>
          <t>Approval status</t>
        </is>
      </c>
      <c r="K44" s="117" t="inlineStr">
        <is>
          <t>Approver</t>
        </is>
      </c>
      <c r="L44" s="118" t="inlineStr">
        <is>
          <t>Notes</t>
        </is>
      </c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28" customHeight="1">
      <c r="A45" s="98" t="inlineStr">
        <is>
          <t>C01</t>
        </is>
      </c>
      <c r="B45" s="236" t="inlineStr">
        <is>
          <t>Scope adjustment</t>
        </is>
      </c>
      <c r="C45" s="236" t="inlineStr">
        <is>
          <t>Add email channel to notification subscription</t>
        </is>
      </c>
      <c r="D45" s="236" t="inlineStr">
        <is>
          <t>Customers want email alerts as well</t>
        </is>
      </c>
      <c r="E45" s="236" t="inlineStr">
        <is>
          <t>Frontend, notification templates, test cases</t>
        </is>
      </c>
      <c r="F45" s="574" t="n">
        <v>12000</v>
      </c>
      <c r="G45" s="236" t="inlineStr">
        <is>
          <t>Add 3 days</t>
        </is>
      </c>
      <c r="H45" s="236" t="inlineStr">
        <is>
          <t>Mia Wong</t>
        </is>
      </c>
      <c r="I45" s="571" t="n">
        <v>46151</v>
      </c>
      <c r="J45" s="236" t="inlineStr">
        <is>
          <t>Under assessment</t>
        </is>
      </c>
      <c r="K45" s="236" t="inlineStr">
        <is>
          <t>Olivia Chen</t>
        </is>
      </c>
      <c r="L45" s="236" t="inlineStr">
        <is>
          <t>Confirm budget buffer</t>
        </is>
      </c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28" customHeight="1">
      <c r="A46" s="98" t="inlineStr">
        <is>
          <t>C02</t>
        </is>
      </c>
      <c r="B46" s="236" t="str"/>
      <c r="C46" s="236" t="str"/>
      <c r="D46" s="236" t="str"/>
      <c r="E46" s="236" t="str"/>
      <c r="F46" s="574" t="str"/>
      <c r="G46" s="236" t="str"/>
      <c r="H46" s="236" t="str"/>
      <c r="I46" s="571" t="str"/>
      <c r="J46" s="236" t="str"/>
      <c r="K46" s="236" t="str"/>
      <c r="L46" s="236" t="str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28" customHeight="1">
      <c r="A47" s="98" t="inlineStr">
        <is>
          <t>C03</t>
        </is>
      </c>
      <c r="B47" s="236" t="str"/>
      <c r="C47" s="236" t="str"/>
      <c r="D47" s="236" t="str"/>
      <c r="E47" s="236" t="str"/>
      <c r="F47" s="574" t="str"/>
      <c r="G47" s="236" t="str"/>
      <c r="H47" s="236" t="str"/>
      <c r="I47" s="571" t="str"/>
      <c r="J47" s="236" t="str"/>
      <c r="K47" s="236" t="str"/>
      <c r="L47" s="236" t="str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28" customHeight="1">
      <c r="A48" s="98" t="inlineStr">
        <is>
          <t>C04</t>
        </is>
      </c>
      <c r="B48" s="236" t="str"/>
      <c r="C48" s="236" t="str"/>
      <c r="D48" s="236" t="str"/>
      <c r="E48" s="236" t="str"/>
      <c r="F48" s="574" t="str"/>
      <c r="G48" s="236" t="str"/>
      <c r="H48" s="236" t="str"/>
      <c r="I48" s="571" t="str"/>
      <c r="J48" s="236" t="str"/>
      <c r="K48" s="236" t="str"/>
      <c r="L48" s="236" t="str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28" customHeight="1">
      <c r="A49" s="98" t="inlineStr">
        <is>
          <t>C05</t>
        </is>
      </c>
      <c r="B49" s="236" t="str"/>
      <c r="C49" s="236" t="str"/>
      <c r="D49" s="236" t="str"/>
      <c r="E49" s="236" t="str"/>
      <c r="F49" s="574" t="str"/>
      <c r="G49" s="236" t="str"/>
      <c r="H49" s="236" t="str"/>
      <c r="I49" s="571" t="str"/>
      <c r="J49" s="236" t="str"/>
      <c r="K49" s="236" t="str"/>
      <c r="L49" s="236" t="str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28" customHeight="1">
      <c r="A50" s="98" t="inlineStr">
        <is>
          <t>C06</t>
        </is>
      </c>
      <c r="B50" s="236" t="str"/>
      <c r="C50" s="236" t="str"/>
      <c r="D50" s="236" t="str"/>
      <c r="E50" s="236" t="str"/>
      <c r="F50" s="574" t="str"/>
      <c r="G50" s="236" t="str"/>
      <c r="H50" s="236" t="str"/>
      <c r="I50" s="571" t="str"/>
      <c r="J50" s="236" t="str"/>
      <c r="K50" s="236" t="str"/>
      <c r="L50" s="236" t="str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28" customHeight="1">
      <c r="A51" s="98" t="inlineStr">
        <is>
          <t>C07</t>
        </is>
      </c>
      <c r="B51" s="236" t="str"/>
      <c r="C51" s="236" t="str"/>
      <c r="D51" s="236" t="str"/>
      <c r="E51" s="236" t="str"/>
      <c r="F51" s="574" t="str"/>
      <c r="G51" s="236" t="str"/>
      <c r="H51" s="236" t="str"/>
      <c r="I51" s="571" t="str"/>
      <c r="J51" s="236" t="str"/>
      <c r="K51" s="236" t="str"/>
      <c r="L51" s="236" t="str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28" customHeight="1">
      <c r="A52" s="98" t="inlineStr">
        <is>
          <t>C08</t>
        </is>
      </c>
      <c r="B52" s="236" t="str"/>
      <c r="C52" s="236" t="str"/>
      <c r="D52" s="236" t="str"/>
      <c r="E52" s="236" t="str"/>
      <c r="F52" s="574" t="str"/>
      <c r="G52" s="236" t="str"/>
      <c r="H52" s="236" t="str"/>
      <c r="I52" s="571" t="str"/>
      <c r="J52" s="236" t="str"/>
      <c r="K52" s="236" t="str"/>
      <c r="L52" s="236" t="str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28" customHeight="1">
      <c r="A53" s="98" t="inlineStr">
        <is>
          <t>C09</t>
        </is>
      </c>
      <c r="B53" s="236" t="str"/>
      <c r="C53" s="236" t="str"/>
      <c r="D53" s="236" t="str"/>
      <c r="E53" s="236" t="str"/>
      <c r="F53" s="574" t="str"/>
      <c r="G53" s="236" t="str"/>
      <c r="H53" s="236" t="str"/>
      <c r="I53" s="571" t="str"/>
      <c r="J53" s="236" t="str"/>
      <c r="K53" s="236" t="str"/>
      <c r="L53" s="236" t="str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28" customHeight="1">
      <c r="A54" s="98" t="inlineStr">
        <is>
          <t>C10</t>
        </is>
      </c>
      <c r="B54" s="236" t="str"/>
      <c r="C54" s="236" t="str"/>
      <c r="D54" s="236" t="str"/>
      <c r="E54" s="236" t="str"/>
      <c r="F54" s="574" t="str"/>
      <c r="G54" s="236" t="str"/>
      <c r="H54" s="236" t="str"/>
      <c r="I54" s="571" t="str"/>
      <c r="J54" s="236" t="str"/>
      <c r="K54" s="236" t="str"/>
      <c r="L54" s="236" t="str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28" customHeight="1">
      <c r="A55" s="98" t="inlineStr">
        <is>
          <t>C11</t>
        </is>
      </c>
      <c r="B55" s="236" t="str"/>
      <c r="C55" s="236" t="str"/>
      <c r="D55" s="236" t="str"/>
      <c r="E55" s="236" t="str"/>
      <c r="F55" s="574" t="str"/>
      <c r="G55" s="236" t="str"/>
      <c r="H55" s="236" t="str"/>
      <c r="I55" s="571" t="str"/>
      <c r="J55" s="236" t="str"/>
      <c r="K55" s="236" t="str"/>
      <c r="L55" s="236" t="str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" customHeight="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" customHeight="1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" customHeight="1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" customHeight="1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" customHeight="1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" customHeight="1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" customHeight="1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" customHeight="1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" customHeight="1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" customHeight="1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" customHeight="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" customHeight="1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" customHeight="1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" customHeight="1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" customHeight="1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" customHeight="1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" customHeight="1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" customHeight="1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" customHeight="1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" customHeight="1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" customHeight="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" customHeight="1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" customHeight="1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" customHeight="1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" customHeight="1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" customHeight="1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" customHeight="1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" customHeight="1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" customHeight="1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" customHeight="1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</sheetData>
  <mergeCells count="5">
    <mergeCell ref="A2:L2"/>
    <mergeCell ref="A43:L43"/>
    <mergeCell ref="A1:L1"/>
    <mergeCell ref="A28:L28"/>
    <mergeCell ref="A4:L4"/>
  </mergeCells>
  <conditionalFormatting sqref="G6:G25">
    <cfRule type="containsText" priority="1" operator="containsText" dxfId="3" text="Critical"/>
    <cfRule type="containsText" priority="2" operator="containsText" dxfId="0" text="High"/>
    <cfRule type="containsText" priority="3" operator="containsText" dxfId="5" text="Medium"/>
  </conditionalFormatting>
  <dataValidations count="7">
    <dataValidation sqref="D6:E25" showDropDown="0" showInputMessage="0" showErrorMessage="0" allowBlank="1" type="list">
      <formula1>dv_score</formula1>
    </dataValidation>
    <dataValidation sqref="H6:H25" showDropDown="0" showInputMessage="0" showErrorMessage="0" allowBlank="1" type="list">
      <formula1>dv_riskResponse</formula1>
    </dataValidation>
    <dataValidation sqref="K6:K25" showDropDown="0" showInputMessage="0" showErrorMessage="0" allowBlank="1" type="list">
      <formula1>dv_issueStatus</formula1>
    </dataValidation>
    <dataValidation sqref="D30:D40" showDropDown="0" showInputMessage="0" showErrorMessage="0" allowBlank="1" type="list">
      <formula1>dv_priority</formula1>
    </dataValidation>
    <dataValidation sqref="H30:H40" showDropDown="0" showInputMessage="0" showErrorMessage="0" allowBlank="1" type="list">
      <formula1>dv_issueStatus</formula1>
    </dataValidation>
    <dataValidation sqref="B45:B55" showDropDown="0" showInputMessage="0" showErrorMessage="0" allowBlank="1" type="list">
      <formula1>dv_changeType</formula1>
    </dataValidation>
    <dataValidation sqref="J45:J55" showDropDown="0" showInputMessage="0" showErrorMessage="0" allowBlank="1" type="list">
      <formula1>dv_changeStatus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Z120"/>
  <sheetViews>
    <sheetView workbookViewId="0">
      <selection activeCell="A1" sqref="A1"/>
    </sheetView>
  </sheetViews>
  <sheetFormatPr baseColWidth="8" defaultRowHeight="15"/>
  <cols>
    <col width="14" customWidth="1" min="1" max="1"/>
    <col width="24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  <col width="16" customWidth="1" min="8" max="8"/>
    <col width="16" customWidth="1" min="9" max="9"/>
    <col width="26" customWidth="1" min="10" max="10"/>
  </cols>
  <sheetData>
    <row r="1" ht="30" customHeight="1">
      <c r="A1" s="12" t="inlineStr">
        <is>
          <t>Budget and Resources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32" customHeight="1">
      <c r="A2" s="16" t="inlineStr">
        <is>
          <t>Records high-level kickoff budget, actual spending, and key resource needs as the basis for approval and later cost control.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4" t="n"/>
      <c r="L2" s="4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0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15" customHeight="1">
      <c r="A4" s="148" t="inlineStr">
        <is>
          <t>Estimated total</t>
        </is>
      </c>
      <c r="B4" s="553" t="n"/>
      <c r="C4" s="575">
        <f>SUM(C8:C24)</f>
        <v/>
      </c>
      <c r="D4" s="553" t="n"/>
      <c r="E4" s="291" t="inlineStr">
        <is>
          <t>Approved total</t>
        </is>
      </c>
      <c r="F4" s="553" t="n"/>
      <c r="G4" s="575">
        <f>SUM(D8:D24)</f>
        <v/>
      </c>
      <c r="H4" s="553" t="n"/>
      <c r="I4" s="288" t="inlineStr">
        <is>
          <t>Budget variance</t>
        </is>
      </c>
      <c r="J4" s="576">
        <f>SUM(E8:E24)-SUM(D8:D24)</f>
        <v/>
      </c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15" customHeight="1">
      <c r="A6" s="557" t="inlineStr">
        <is>
          <t>1. Budget detail</t>
        </is>
      </c>
      <c r="B6" s="553" t="n"/>
      <c r="C6" s="553" t="n"/>
      <c r="D6" s="553" t="n"/>
      <c r="E6" s="553" t="n"/>
      <c r="F6" s="553" t="n"/>
      <c r="G6" s="553" t="n"/>
      <c r="H6" s="553" t="n"/>
      <c r="I6" s="553" t="n"/>
      <c r="J6" s="555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15" customHeight="1">
      <c r="A7" s="116" t="inlineStr">
        <is>
          <t>Cost category</t>
        </is>
      </c>
      <c r="B7" s="117" t="inlineStr">
        <is>
          <t>Item / description</t>
        </is>
      </c>
      <c r="C7" s="117" t="inlineStr">
        <is>
          <t>Estimated amount</t>
        </is>
      </c>
      <c r="D7" s="117" t="inlineStr">
        <is>
          <t>Approved amount</t>
        </is>
      </c>
      <c r="E7" s="117" t="inlineStr">
        <is>
          <t>Actual amount</t>
        </is>
      </c>
      <c r="F7" s="117" t="inlineStr">
        <is>
          <t>Variance</t>
        </is>
      </c>
      <c r="G7" s="117" t="inlineStr">
        <is>
          <t>Capitalized</t>
        </is>
      </c>
      <c r="H7" s="117" t="inlineStr">
        <is>
          <t>Owner</t>
        </is>
      </c>
      <c r="I7" s="117" t="inlineStr">
        <is>
          <t>Procurement / contract status</t>
        </is>
      </c>
      <c r="J7" s="118" t="inlineStr">
        <is>
          <t>Notes</t>
        </is>
      </c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24" customHeight="1">
      <c r="A8" s="236" t="inlineStr">
        <is>
          <t>Labor</t>
        </is>
      </c>
      <c r="B8" s="236" t="inlineStr">
        <is>
          <t>Internal project management and business acceptance</t>
        </is>
      </c>
      <c r="C8" s="574" t="n">
        <v>32000</v>
      </c>
      <c r="D8" s="574" t="n">
        <v>32000</v>
      </c>
      <c r="E8" s="574" t="n">
        <v>0</v>
      </c>
      <c r="F8" s="577">
        <f>IF(OR(D8="",E8=""),"",E8-D8)</f>
        <v/>
      </c>
      <c r="G8" s="236" t="inlineStr">
        <is>
          <t>No</t>
        </is>
      </c>
      <c r="H8" s="236" t="inlineStr">
        <is>
          <t>Olivia Chen</t>
        </is>
      </c>
      <c r="I8" s="236" t="inlineStr">
        <is>
          <t>Confirmed</t>
        </is>
      </c>
      <c r="J8" s="236" t="inlineStr">
        <is>
          <t>Internal effort estimate</t>
        </is>
      </c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24" customHeight="1">
      <c r="A9" s="236" t="str"/>
      <c r="B9" s="236" t="str"/>
      <c r="C9" s="574" t="str"/>
      <c r="D9" s="574" t="str"/>
      <c r="E9" s="574" t="str"/>
      <c r="F9" s="577">
        <f>IF(OR(D9="",E9=""),"",E9-D9)</f>
        <v/>
      </c>
      <c r="G9" s="236" t="str"/>
      <c r="H9" s="236" t="str"/>
      <c r="I9" s="236" t="str"/>
      <c r="J9" s="236" t="str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24" customHeight="1">
      <c r="A10" s="236" t="str"/>
      <c r="B10" s="236" t="str"/>
      <c r="C10" s="574" t="str"/>
      <c r="D10" s="574" t="str"/>
      <c r="E10" s="574" t="str"/>
      <c r="F10" s="577">
        <f>IF(OR(D10="",E10=""),"",E10-D10)</f>
        <v/>
      </c>
      <c r="G10" s="236" t="str"/>
      <c r="H10" s="236" t="str"/>
      <c r="I10" s="236" t="str"/>
      <c r="J10" s="236" t="str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24" customHeight="1">
      <c r="A11" s="236" t="str"/>
      <c r="B11" s="236" t="str"/>
      <c r="C11" s="574" t="str"/>
      <c r="D11" s="574" t="str"/>
      <c r="E11" s="574" t="str"/>
      <c r="F11" s="577">
        <f>IF(OR(D11="",E11=""),"",E11-D11)</f>
        <v/>
      </c>
      <c r="G11" s="236" t="str"/>
      <c r="H11" s="236" t="str"/>
      <c r="I11" s="236" t="str"/>
      <c r="J11" s="236" t="str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24" customHeight="1">
      <c r="A12" s="236" t="str"/>
      <c r="B12" s="236" t="str"/>
      <c r="C12" s="574" t="str"/>
      <c r="D12" s="574" t="str"/>
      <c r="E12" s="574" t="str"/>
      <c r="F12" s="577">
        <f>IF(OR(D12="",E12=""),"",E12-D12)</f>
        <v/>
      </c>
      <c r="G12" s="236" t="str"/>
      <c r="H12" s="236" t="str"/>
      <c r="I12" s="236" t="str"/>
      <c r="J12" s="236" t="str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24" customHeight="1">
      <c r="A13" s="236" t="str"/>
      <c r="B13" s="236" t="str"/>
      <c r="C13" s="574" t="str"/>
      <c r="D13" s="574" t="str"/>
      <c r="E13" s="574" t="str"/>
      <c r="F13" s="577">
        <f>IF(OR(D13="",E13=""),"",E13-D13)</f>
        <v/>
      </c>
      <c r="G13" s="236" t="str"/>
      <c r="H13" s="236" t="str"/>
      <c r="I13" s="236" t="str"/>
      <c r="J13" s="236" t="str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24" customHeight="1">
      <c r="A14" s="236" t="str"/>
      <c r="B14" s="236" t="str"/>
      <c r="C14" s="574" t="str"/>
      <c r="D14" s="574" t="str"/>
      <c r="E14" s="574" t="str"/>
      <c r="F14" s="577">
        <f>IF(OR(D14="",E14=""),"",E14-D14)</f>
        <v/>
      </c>
      <c r="G14" s="236" t="str"/>
      <c r="H14" s="236" t="str"/>
      <c r="I14" s="236" t="str"/>
      <c r="J14" s="236" t="str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24" customHeight="1">
      <c r="A15" s="236" t="str"/>
      <c r="B15" s="236" t="str"/>
      <c r="C15" s="574" t="str"/>
      <c r="D15" s="574" t="str"/>
      <c r="E15" s="574" t="str"/>
      <c r="F15" s="577">
        <f>IF(OR(D15="",E15=""),"",E15-D15)</f>
        <v/>
      </c>
      <c r="G15" s="236" t="str"/>
      <c r="H15" s="236" t="str"/>
      <c r="I15" s="236" t="str"/>
      <c r="J15" s="236" t="str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24" customHeight="1">
      <c r="A16" s="236" t="str"/>
      <c r="B16" s="236" t="str"/>
      <c r="C16" s="574" t="str"/>
      <c r="D16" s="574" t="str"/>
      <c r="E16" s="574" t="str"/>
      <c r="F16" s="577">
        <f>IF(OR(D16="",E16=""),"",E16-D16)</f>
        <v/>
      </c>
      <c r="G16" s="236" t="str"/>
      <c r="H16" s="236" t="str"/>
      <c r="I16" s="236" t="str"/>
      <c r="J16" s="236" t="str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24" customHeight="1">
      <c r="A17" s="236" t="str"/>
      <c r="B17" s="236" t="str"/>
      <c r="C17" s="574" t="str"/>
      <c r="D17" s="574" t="str"/>
      <c r="E17" s="574" t="str"/>
      <c r="F17" s="577">
        <f>IF(OR(D17="",E17=""),"",E17-D17)</f>
        <v/>
      </c>
      <c r="G17" s="236" t="str"/>
      <c r="H17" s="236" t="str"/>
      <c r="I17" s="236" t="str"/>
      <c r="J17" s="236" t="str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24" customHeight="1">
      <c r="A18" s="236" t="str"/>
      <c r="B18" s="236" t="str"/>
      <c r="C18" s="574" t="str"/>
      <c r="D18" s="574" t="str"/>
      <c r="E18" s="574" t="str"/>
      <c r="F18" s="577">
        <f>IF(OR(D18="",E18=""),"",E18-D18)</f>
        <v/>
      </c>
      <c r="G18" s="236" t="str"/>
      <c r="H18" s="236" t="str"/>
      <c r="I18" s="236" t="str"/>
      <c r="J18" s="236" t="str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24" customHeight="1">
      <c r="A19" s="236" t="str"/>
      <c r="B19" s="236" t="str"/>
      <c r="C19" s="574" t="str"/>
      <c r="D19" s="574" t="str"/>
      <c r="E19" s="574" t="str"/>
      <c r="F19" s="577">
        <f>IF(OR(D19="",E19=""),"",E19-D19)</f>
        <v/>
      </c>
      <c r="G19" s="236" t="str"/>
      <c r="H19" s="236" t="str"/>
      <c r="I19" s="236" t="str"/>
      <c r="J19" s="236" t="str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24" customHeight="1">
      <c r="A20" s="236" t="str"/>
      <c r="B20" s="236" t="str"/>
      <c r="C20" s="574" t="str"/>
      <c r="D20" s="574" t="str"/>
      <c r="E20" s="574" t="str"/>
      <c r="F20" s="577">
        <f>IF(OR(D20="",E20=""),"",E20-D20)</f>
        <v/>
      </c>
      <c r="G20" s="236" t="str"/>
      <c r="H20" s="236" t="str"/>
      <c r="I20" s="236" t="str"/>
      <c r="J20" s="236" t="str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24" customHeight="1">
      <c r="A21" s="236" t="str"/>
      <c r="B21" s="236" t="str"/>
      <c r="C21" s="574" t="str"/>
      <c r="D21" s="574" t="str"/>
      <c r="E21" s="574" t="str"/>
      <c r="F21" s="577">
        <f>IF(OR(D21="",E21=""),"",E21-D21)</f>
        <v/>
      </c>
      <c r="G21" s="236" t="str"/>
      <c r="H21" s="236" t="str"/>
      <c r="I21" s="236" t="str"/>
      <c r="J21" s="236" t="str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24" customHeight="1">
      <c r="A22" s="236" t="str"/>
      <c r="B22" s="236" t="str"/>
      <c r="C22" s="574" t="str"/>
      <c r="D22" s="574" t="str"/>
      <c r="E22" s="574" t="str"/>
      <c r="F22" s="577">
        <f>IF(OR(D22="",E22=""),"",E22-D22)</f>
        <v/>
      </c>
      <c r="G22" s="236" t="str"/>
      <c r="H22" s="236" t="str"/>
      <c r="I22" s="236" t="str"/>
      <c r="J22" s="236" t="str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24" customHeight="1">
      <c r="A23" s="236" t="str"/>
      <c r="B23" s="236" t="str"/>
      <c r="C23" s="574" t="str"/>
      <c r="D23" s="574" t="str"/>
      <c r="E23" s="574" t="str"/>
      <c r="F23" s="577">
        <f>IF(OR(D23="",E23=""),"",E23-D23)</f>
        <v/>
      </c>
      <c r="G23" s="236" t="str"/>
      <c r="H23" s="236" t="str"/>
      <c r="I23" s="236" t="str"/>
      <c r="J23" s="236" t="str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24" customHeight="1">
      <c r="A24" s="236" t="str"/>
      <c r="B24" s="236" t="str"/>
      <c r="C24" s="574" t="str"/>
      <c r="D24" s="574" t="str"/>
      <c r="E24" s="574" t="str"/>
      <c r="F24" s="577">
        <f>IF(OR(D24="",E24=""),"",E24-D24)</f>
        <v/>
      </c>
      <c r="G24" s="236" t="str"/>
      <c r="H24" s="236" t="str"/>
      <c r="I24" s="236" t="str"/>
      <c r="J24" s="236" t="str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15" customHeight="1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15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26.85546875" customHeight="1">
      <c r="A27" s="557" t="inlineStr">
        <is>
          <t>2. Key resource needs</t>
        </is>
      </c>
      <c r="B27" s="553" t="n"/>
      <c r="C27" s="553" t="n"/>
      <c r="D27" s="553" t="n"/>
      <c r="E27" s="553" t="n"/>
      <c r="F27" s="553" t="n"/>
      <c r="G27" s="553" t="n"/>
      <c r="H27" s="553" t="n"/>
      <c r="I27" s="553" t="n"/>
      <c r="J27" s="555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15" customHeight="1">
      <c r="A28" s="116" t="inlineStr">
        <is>
          <t>Resource type</t>
        </is>
      </c>
      <c r="B28" s="117" t="inlineStr">
        <is>
          <t>Resource name / team</t>
        </is>
      </c>
      <c r="C28" s="117" t="inlineStr">
        <is>
          <t>Role / purpose</t>
        </is>
      </c>
      <c r="D28" s="117" t="inlineStr">
        <is>
          <t>Allocation %</t>
        </is>
      </c>
      <c r="E28" s="117" t="inlineStr">
        <is>
          <t>Start date</t>
        </is>
      </c>
      <c r="F28" s="117" t="inlineStr">
        <is>
          <t>End date</t>
        </is>
      </c>
      <c r="G28" s="117" t="inlineStr">
        <is>
          <t>Rate / hour</t>
        </is>
      </c>
      <c r="H28" s="117" t="inlineStr">
        <is>
          <t>Estimated hours</t>
        </is>
      </c>
      <c r="I28" s="117" t="inlineStr">
        <is>
          <t>Estimated cost</t>
        </is>
      </c>
      <c r="J28" s="118" t="inlineStr">
        <is>
          <t>Status / notes</t>
        </is>
      </c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24" customHeight="1">
      <c r="A29" s="236" t="inlineStr">
        <is>
          <t>People</t>
        </is>
      </c>
      <c r="B29" s="236" t="inlineStr">
        <is>
          <t>Customer success representative</t>
        </is>
      </c>
      <c r="C29" s="236" t="inlineStr">
        <is>
          <t>UAT and process confirmation</t>
        </is>
      </c>
      <c r="D29" s="573" t="n">
        <v>0.3</v>
      </c>
      <c r="E29" s="571" t="n">
        <v>46146</v>
      </c>
      <c r="F29" s="571" t="n">
        <v>46218</v>
      </c>
      <c r="G29" s="574" t="n">
        <v>220</v>
      </c>
      <c r="H29" s="574" t="n">
        <v>120</v>
      </c>
      <c r="I29" s="577">
        <f>IF(OR(G29="",H29=""),"",G29*H29)</f>
        <v/>
      </c>
      <c r="J29" s="236" t="inlineStr">
        <is>
          <t>Scheduled</t>
        </is>
      </c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24" customHeight="1">
      <c r="A30" s="236" t="str"/>
      <c r="B30" s="236" t="str"/>
      <c r="C30" s="236" t="str"/>
      <c r="D30" s="573" t="str"/>
      <c r="E30" s="571" t="str"/>
      <c r="F30" s="571" t="str"/>
      <c r="G30" s="574" t="str"/>
      <c r="H30" s="574" t="str"/>
      <c r="I30" s="577">
        <f>IF(OR(G30="",H30=""),"",G30*H30)</f>
        <v/>
      </c>
      <c r="J30" s="236" t="str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24" customHeight="1">
      <c r="A31" s="236" t="str"/>
      <c r="B31" s="236" t="str"/>
      <c r="C31" s="236" t="str"/>
      <c r="D31" s="573" t="str"/>
      <c r="E31" s="571" t="str"/>
      <c r="F31" s="571" t="str"/>
      <c r="G31" s="574" t="str"/>
      <c r="H31" s="574" t="str"/>
      <c r="I31" s="577">
        <f>IF(OR(G31="",H31=""),"",G31*H31)</f>
        <v/>
      </c>
      <c r="J31" s="236" t="str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24" customHeight="1">
      <c r="A32" s="236" t="str"/>
      <c r="B32" s="236" t="str"/>
      <c r="C32" s="236" t="str"/>
      <c r="D32" s="573" t="str"/>
      <c r="E32" s="571" t="str"/>
      <c r="F32" s="571" t="str"/>
      <c r="G32" s="574" t="str"/>
      <c r="H32" s="574" t="str"/>
      <c r="I32" s="577">
        <f>IF(OR(G32="",H32=""),"",G32*H32)</f>
        <v/>
      </c>
      <c r="J32" s="236" t="str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24" customHeight="1">
      <c r="A33" s="236" t="str"/>
      <c r="B33" s="236" t="str"/>
      <c r="C33" s="236" t="str"/>
      <c r="D33" s="573" t="str"/>
      <c r="E33" s="571" t="str"/>
      <c r="F33" s="571" t="str"/>
      <c r="G33" s="574" t="str"/>
      <c r="H33" s="574" t="str"/>
      <c r="I33" s="577">
        <f>IF(OR(G33="",H33=""),"",G33*H33)</f>
        <v/>
      </c>
      <c r="J33" s="236" t="str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24" customHeight="1">
      <c r="A34" s="236" t="str"/>
      <c r="B34" s="236" t="str"/>
      <c r="C34" s="236" t="str"/>
      <c r="D34" s="573" t="str"/>
      <c r="E34" s="571" t="str"/>
      <c r="F34" s="571" t="str"/>
      <c r="G34" s="574" t="str"/>
      <c r="H34" s="574" t="str"/>
      <c r="I34" s="577">
        <f>IF(OR(G34="",H34=""),"",G34*H34)</f>
        <v/>
      </c>
      <c r="J34" s="236" t="str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24" customHeight="1">
      <c r="A35" s="236" t="str"/>
      <c r="B35" s="236" t="str"/>
      <c r="C35" s="236" t="str"/>
      <c r="D35" s="573" t="str"/>
      <c r="E35" s="571" t="str"/>
      <c r="F35" s="571" t="str"/>
      <c r="G35" s="574" t="str"/>
      <c r="H35" s="574" t="str"/>
      <c r="I35" s="577">
        <f>IF(OR(G35="",H35=""),"",G35*H35)</f>
        <v/>
      </c>
      <c r="J35" s="236" t="str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24" customHeight="1">
      <c r="A36" s="236" t="str"/>
      <c r="B36" s="236" t="str"/>
      <c r="C36" s="236" t="str"/>
      <c r="D36" s="573" t="str"/>
      <c r="E36" s="571" t="str"/>
      <c r="F36" s="571" t="str"/>
      <c r="G36" s="574" t="str"/>
      <c r="H36" s="574" t="str"/>
      <c r="I36" s="577">
        <f>IF(OR(G36="",H36=""),"",G36*H36)</f>
        <v/>
      </c>
      <c r="J36" s="236" t="str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24" customHeight="1">
      <c r="A37" s="236" t="str"/>
      <c r="B37" s="236" t="str"/>
      <c r="C37" s="236" t="str"/>
      <c r="D37" s="573" t="str"/>
      <c r="E37" s="571" t="str"/>
      <c r="F37" s="571" t="str"/>
      <c r="G37" s="574" t="str"/>
      <c r="H37" s="574" t="str"/>
      <c r="I37" s="577">
        <f>IF(OR(G37="",H37=""),"",G37*H37)</f>
        <v/>
      </c>
      <c r="J37" s="236" t="str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24" customHeight="1">
      <c r="A38" s="236" t="str"/>
      <c r="B38" s="236" t="str"/>
      <c r="C38" s="236" t="str"/>
      <c r="D38" s="573" t="str"/>
      <c r="E38" s="571" t="str"/>
      <c r="F38" s="571" t="str"/>
      <c r="G38" s="574" t="str"/>
      <c r="H38" s="574" t="str"/>
      <c r="I38" s="577">
        <f>IF(OR(G38="",H38=""),"",G38*H38)</f>
        <v/>
      </c>
      <c r="J38" s="236" t="str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24" customHeight="1">
      <c r="A39" s="236" t="str"/>
      <c r="B39" s="236" t="str"/>
      <c r="C39" s="236" t="str"/>
      <c r="D39" s="573" t="str"/>
      <c r="E39" s="571" t="str"/>
      <c r="F39" s="571" t="str"/>
      <c r="G39" s="574" t="str"/>
      <c r="H39" s="574" t="str"/>
      <c r="I39" s="577">
        <f>IF(OR(G39="",H39=""),"",G39*H39)</f>
        <v/>
      </c>
      <c r="J39" s="236" t="str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24" customHeight="1">
      <c r="A40" s="236" t="str"/>
      <c r="B40" s="236" t="str"/>
      <c r="C40" s="236" t="str"/>
      <c r="D40" s="573" t="str"/>
      <c r="E40" s="571" t="str"/>
      <c r="F40" s="571" t="str"/>
      <c r="G40" s="574" t="str"/>
      <c r="H40" s="574" t="str"/>
      <c r="I40" s="577">
        <f>IF(OR(G40="",H40=""),"",G40*H40)</f>
        <v/>
      </c>
      <c r="J40" s="236" t="str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24" customHeight="1">
      <c r="A41" s="236" t="str"/>
      <c r="B41" s="236" t="str"/>
      <c r="C41" s="236" t="str"/>
      <c r="D41" s="573" t="str"/>
      <c r="E41" s="571" t="str"/>
      <c r="F41" s="571" t="str"/>
      <c r="G41" s="574" t="str"/>
      <c r="H41" s="574" t="str"/>
      <c r="I41" s="577">
        <f>IF(OR(G41="",H41=""),"",G41*H41)</f>
        <v/>
      </c>
      <c r="J41" s="236" t="str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24" customHeight="1">
      <c r="A42" s="236" t="str"/>
      <c r="B42" s="236" t="str"/>
      <c r="C42" s="236" t="str"/>
      <c r="D42" s="573" t="str"/>
      <c r="E42" s="571" t="str"/>
      <c r="F42" s="571" t="str"/>
      <c r="G42" s="574" t="str"/>
      <c r="H42" s="574" t="str"/>
      <c r="I42" s="577">
        <f>IF(OR(G42="",H42=""),"",G42*H42)</f>
        <v/>
      </c>
      <c r="J42" s="236" t="str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24" customHeight="1">
      <c r="A43" s="236" t="str"/>
      <c r="B43" s="236" t="str"/>
      <c r="C43" s="236" t="str"/>
      <c r="D43" s="573" t="str"/>
      <c r="E43" s="571" t="str"/>
      <c r="F43" s="571" t="str"/>
      <c r="G43" s="574" t="str"/>
      <c r="H43" s="574" t="str"/>
      <c r="I43" s="577">
        <f>IF(OR(G43="",H43=""),"",G43*H43)</f>
        <v/>
      </c>
      <c r="J43" s="236" t="str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" customHeight="1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" customHeight="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" customHeight="1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" customHeight="1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" customHeight="1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" customHeight="1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" customHeight="1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" customHeight="1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" customHeight="1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" customHeight="1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" customHeight="1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" customHeight="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" customHeight="1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" customHeight="1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" customHeight="1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" customHeight="1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" customHeight="1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" customHeight="1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" customHeight="1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" customHeight="1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" customHeight="1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" customHeight="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" customHeight="1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" customHeight="1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" customHeight="1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" customHeight="1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" customHeight="1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" customHeight="1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" customHeight="1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" customHeight="1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" customHeight="1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</sheetData>
  <mergeCells count="8">
    <mergeCell ref="A4:B4"/>
    <mergeCell ref="G4:H4"/>
    <mergeCell ref="A1:J1"/>
    <mergeCell ref="E4:F4"/>
    <mergeCell ref="A6:J6"/>
    <mergeCell ref="A27:J27"/>
    <mergeCell ref="A2:J2"/>
    <mergeCell ref="C4:D4"/>
  </mergeCells>
  <conditionalFormatting sqref="F8:F24">
    <cfRule type="cellIs" priority="1" operator="greaterThan" dxfId="0">
      <formula>0</formula>
    </cfRule>
  </conditionalFormatting>
  <dataValidations count="5">
    <dataValidation sqref="A8:A24" showDropDown="0" showInputMessage="0" showErrorMessage="0" allowBlank="1" type="list">
      <formula1>dv_costCategory</formula1>
    </dataValidation>
    <dataValidation sqref="G8:G24" showDropDown="0" showInputMessage="0" showErrorMessage="0" allowBlank="1" type="list">
      <formula1>dv_yesNo</formula1>
    </dataValidation>
    <dataValidation sqref="I8:I24" showDropDown="0" showInputMessage="0" showErrorMessage="0" allowBlank="1" type="list">
      <formula1>dv_procurementStatus</formula1>
    </dataValidation>
    <dataValidation sqref="A29:A43" showDropDown="0" showInputMessage="0" showErrorMessage="0" allowBlank="1" type="list">
      <formula1>dv_resourceType</formula1>
    </dataValidation>
    <dataValidation sqref="J29:J43" showDropDown="0" showInputMessage="0" showErrorMessage="0" allowBlank="1" type="list">
      <formula1>dv_resourceStatus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Z120"/>
  <sheetViews>
    <sheetView workbookViewId="0">
      <selection activeCell="A1" sqref="A1"/>
    </sheetView>
  </sheetViews>
  <sheetFormatPr baseColWidth="8" defaultRowHeight="15"/>
  <cols>
    <col width="8" customWidth="1" min="1" max="1"/>
    <col width="24" customWidth="1" min="2" max="2"/>
    <col width="16" customWidth="1" min="3" max="3"/>
    <col width="18" customWidth="1" min="4" max="4"/>
    <col width="14" customWidth="1" min="5" max="5"/>
    <col width="14" customWidth="1" min="6" max="6"/>
    <col width="14" customWidth="1" min="7" max="7"/>
    <col width="20" customWidth="1" min="8" max="8"/>
    <col width="22" customWidth="1" min="9" max="9"/>
    <col width="22" customWidth="1" min="10" max="10"/>
  </cols>
  <sheetData>
    <row r="1" ht="30" customHeight="1">
      <c r="A1" s="12" t="inlineStr">
        <is>
          <t>Approval Records and Decision Log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32" customHeight="1">
      <c r="A2" s="16" t="inlineStr">
        <is>
          <t>Keeps project kickoff authorization, key deliverable approvals, decisions, and later change approvals.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4" t="n"/>
      <c r="L2" s="4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0" customHeight="1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53.7109375" customHeight="1">
      <c r="A4" s="557" t="inlineStr">
        <is>
          <t>1. Kickoff and phase approvals</t>
        </is>
      </c>
      <c r="B4" s="553" t="n"/>
      <c r="C4" s="553" t="n"/>
      <c r="D4" s="553" t="n"/>
      <c r="E4" s="553" t="n"/>
      <c r="F4" s="553" t="n"/>
      <c r="G4" s="553" t="n"/>
      <c r="H4" s="553" t="n"/>
      <c r="I4" s="553" t="n"/>
      <c r="J4" s="555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>
      <c r="A5" s="116" t="inlineStr">
        <is>
          <t>No.</t>
        </is>
      </c>
      <c r="B5" s="117" t="inlineStr">
        <is>
          <t>Approval item / deliverable</t>
        </is>
      </c>
      <c r="C5" s="117" t="inlineStr">
        <is>
          <t>Approver</t>
        </is>
      </c>
      <c r="D5" s="117" t="inlineStr">
        <is>
          <t>Role</t>
        </is>
      </c>
      <c r="E5" s="117" t="inlineStr">
        <is>
          <t>Due approval date</t>
        </is>
      </c>
      <c r="F5" s="117" t="inlineStr">
        <is>
          <t>Actual approval date</t>
        </is>
      </c>
      <c r="G5" s="117" t="inlineStr">
        <is>
          <t>Approval result</t>
        </is>
      </c>
      <c r="H5" s="117" t="inlineStr">
        <is>
          <t>Sign-off / confirmation method</t>
        </is>
      </c>
      <c r="I5" s="117" t="inlineStr">
        <is>
          <t>Comments</t>
        </is>
      </c>
      <c r="J5" s="118" t="inlineStr">
        <is>
          <t>Notes</t>
        </is>
      </c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26" customHeight="1">
      <c r="A6" s="98" t="n">
        <v>1</v>
      </c>
      <c r="B6" s="236" t="inlineStr">
        <is>
          <t>Project charter</t>
        </is>
      </c>
      <c r="C6" s="236" t="inlineStr">
        <is>
          <t>Olivia Chen</t>
        </is>
      </c>
      <c r="D6" s="236" t="inlineStr">
        <is>
          <t>Project sponsor</t>
        </is>
      </c>
      <c r="E6" s="571" t="n">
        <v>46142</v>
      </c>
      <c r="F6" s="571" t="n">
        <v>46142</v>
      </c>
      <c r="G6" s="236" t="inlineStr">
        <is>
          <t>Approved</t>
        </is>
      </c>
      <c r="H6" s="236" t="inlineStr">
        <is>
          <t>Email confirmation</t>
        </is>
      </c>
      <c r="I6" s="236" t="inlineStr">
        <is>
          <t>Approved to start with current scope</t>
        </is>
      </c>
      <c r="J6" s="236" t="inlineStr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26" customHeight="1">
      <c r="A7" s="98" t="n">
        <v>2</v>
      </c>
      <c r="B7" s="236" t="str"/>
      <c r="C7" s="236" t="str"/>
      <c r="D7" s="236" t="str"/>
      <c r="E7" s="571" t="str"/>
      <c r="F7" s="571" t="str"/>
      <c r="G7" s="236" t="str"/>
      <c r="H7" s="236" t="str"/>
      <c r="I7" s="236" t="str"/>
      <c r="J7" s="236" t="str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26" customHeight="1">
      <c r="A8" s="98" t="n">
        <v>3</v>
      </c>
      <c r="B8" s="236" t="str"/>
      <c r="C8" s="236" t="str"/>
      <c r="D8" s="236" t="str"/>
      <c r="E8" s="571" t="str"/>
      <c r="F8" s="571" t="str"/>
      <c r="G8" s="236" t="str"/>
      <c r="H8" s="236" t="str"/>
      <c r="I8" s="236" t="str"/>
      <c r="J8" s="236" t="str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26" customHeight="1">
      <c r="A9" s="98" t="n">
        <v>4</v>
      </c>
      <c r="B9" s="236" t="str"/>
      <c r="C9" s="236" t="str"/>
      <c r="D9" s="236" t="str"/>
      <c r="E9" s="571" t="str"/>
      <c r="F9" s="571" t="str"/>
      <c r="G9" s="236" t="str"/>
      <c r="H9" s="236" t="str"/>
      <c r="I9" s="236" t="str"/>
      <c r="J9" s="236" t="str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26" customHeight="1">
      <c r="A10" s="98" t="n">
        <v>5</v>
      </c>
      <c r="B10" s="236" t="str"/>
      <c r="C10" s="236" t="str"/>
      <c r="D10" s="236" t="str"/>
      <c r="E10" s="571" t="str"/>
      <c r="F10" s="571" t="str"/>
      <c r="G10" s="236" t="str"/>
      <c r="H10" s="236" t="str"/>
      <c r="I10" s="236" t="str"/>
      <c r="J10" s="236" t="str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26" customHeight="1">
      <c r="A11" s="98" t="n">
        <v>6</v>
      </c>
      <c r="B11" s="236" t="str"/>
      <c r="C11" s="236" t="str"/>
      <c r="D11" s="236" t="str"/>
      <c r="E11" s="571" t="str"/>
      <c r="F11" s="571" t="str"/>
      <c r="G11" s="236" t="str"/>
      <c r="H11" s="236" t="str"/>
      <c r="I11" s="236" t="str"/>
      <c r="J11" s="236" t="str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26" customHeight="1">
      <c r="A12" s="98" t="n">
        <v>7</v>
      </c>
      <c r="B12" s="236" t="str"/>
      <c r="C12" s="236" t="str"/>
      <c r="D12" s="236" t="str"/>
      <c r="E12" s="571" t="str"/>
      <c r="F12" s="571" t="str"/>
      <c r="G12" s="236" t="str"/>
      <c r="H12" s="236" t="str"/>
      <c r="I12" s="236" t="str"/>
      <c r="J12" s="236" t="str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26" customHeight="1">
      <c r="A13" s="98" t="n">
        <v>8</v>
      </c>
      <c r="B13" s="236" t="str"/>
      <c r="C13" s="236" t="str"/>
      <c r="D13" s="236" t="str"/>
      <c r="E13" s="571" t="str"/>
      <c r="F13" s="571" t="str"/>
      <c r="G13" s="236" t="str"/>
      <c r="H13" s="236" t="str"/>
      <c r="I13" s="236" t="str"/>
      <c r="J13" s="236" t="str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26" customHeight="1">
      <c r="A14" s="98" t="n">
        <v>9</v>
      </c>
      <c r="B14" s="236" t="str"/>
      <c r="C14" s="236" t="str"/>
      <c r="D14" s="236" t="str"/>
      <c r="E14" s="571" t="str"/>
      <c r="F14" s="571" t="str"/>
      <c r="G14" s="236" t="str"/>
      <c r="H14" s="236" t="str"/>
      <c r="I14" s="236" t="str"/>
      <c r="J14" s="236" t="str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26" customHeight="1">
      <c r="A15" s="98" t="n">
        <v>10</v>
      </c>
      <c r="B15" s="236" t="str"/>
      <c r="C15" s="236" t="str"/>
      <c r="D15" s="236" t="str"/>
      <c r="E15" s="571" t="str"/>
      <c r="F15" s="571" t="str"/>
      <c r="G15" s="236" t="str"/>
      <c r="H15" s="236" t="str"/>
      <c r="I15" s="236" t="str"/>
      <c r="J15" s="236" t="str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26" customHeight="1">
      <c r="A16" s="98" t="n">
        <v>11</v>
      </c>
      <c r="B16" s="236" t="str"/>
      <c r="C16" s="236" t="str"/>
      <c r="D16" s="236" t="str"/>
      <c r="E16" s="571" t="str"/>
      <c r="F16" s="571" t="str"/>
      <c r="G16" s="236" t="str"/>
      <c r="H16" s="236" t="str"/>
      <c r="I16" s="236" t="str"/>
      <c r="J16" s="236" t="str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26" customHeight="1">
      <c r="A17" s="98" t="n">
        <v>12</v>
      </c>
      <c r="B17" s="236" t="str"/>
      <c r="C17" s="236" t="str"/>
      <c r="D17" s="236" t="str"/>
      <c r="E17" s="571" t="str"/>
      <c r="F17" s="571" t="str"/>
      <c r="G17" s="236" t="str"/>
      <c r="H17" s="236" t="str"/>
      <c r="I17" s="236" t="str"/>
      <c r="J17" s="236" t="str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26" customHeight="1">
      <c r="A18" s="98" t="n">
        <v>13</v>
      </c>
      <c r="B18" s="236" t="str"/>
      <c r="C18" s="236" t="str"/>
      <c r="D18" s="236" t="str"/>
      <c r="E18" s="571" t="str"/>
      <c r="F18" s="571" t="str"/>
      <c r="G18" s="236" t="str"/>
      <c r="H18" s="236" t="str"/>
      <c r="I18" s="236" t="str"/>
      <c r="J18" s="236" t="str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26" customHeight="1">
      <c r="A19" s="98" t="n">
        <v>14</v>
      </c>
      <c r="B19" s="236" t="str"/>
      <c r="C19" s="236" t="str"/>
      <c r="D19" s="236" t="str"/>
      <c r="E19" s="571" t="str"/>
      <c r="F19" s="571" t="str"/>
      <c r="G19" s="236" t="str"/>
      <c r="H19" s="236" t="str"/>
      <c r="I19" s="236" t="str"/>
      <c r="J19" s="236" t="str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26" customHeight="1">
      <c r="A20" s="98" t="n">
        <v>15</v>
      </c>
      <c r="B20" s="236" t="str"/>
      <c r="C20" s="236" t="str"/>
      <c r="D20" s="236" t="str"/>
      <c r="E20" s="571" t="str"/>
      <c r="F20" s="571" t="str"/>
      <c r="G20" s="236" t="str"/>
      <c r="H20" s="236" t="str"/>
      <c r="I20" s="236" t="str"/>
      <c r="J20" s="236" t="str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15" customHeight="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15" customHeight="1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40.283203125" customHeight="1">
      <c r="A23" s="557" t="inlineStr">
        <is>
          <t>2. Key decision log</t>
        </is>
      </c>
      <c r="B23" s="553" t="n"/>
      <c r="C23" s="553" t="n"/>
      <c r="D23" s="553" t="n"/>
      <c r="E23" s="553" t="n"/>
      <c r="F23" s="553" t="n"/>
      <c r="G23" s="553" t="n"/>
      <c r="H23" s="553" t="n"/>
      <c r="I23" s="553" t="n"/>
      <c r="J23" s="555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15" customHeight="1">
      <c r="A24" s="116" t="inlineStr">
        <is>
          <t>ID</t>
        </is>
      </c>
      <c r="B24" s="117" t="inlineStr">
        <is>
          <t>Decision topic</t>
        </is>
      </c>
      <c r="C24" s="117" t="inlineStr">
        <is>
          <t>Background / issue</t>
        </is>
      </c>
      <c r="D24" s="117" t="inlineStr">
        <is>
          <t>Decision content</t>
        </is>
      </c>
      <c r="E24" s="117" t="inlineStr">
        <is>
          <t>Decision maker / committee</t>
        </is>
      </c>
      <c r="F24" s="117" t="inlineStr">
        <is>
          <t>Decision date</t>
        </is>
      </c>
      <c r="G24" s="117" t="inlineStr">
        <is>
          <t>Impact area</t>
        </is>
      </c>
      <c r="H24" s="117" t="inlineStr">
        <is>
          <t>Follow-up action</t>
        </is>
      </c>
      <c r="I24" s="117" t="inlineStr">
        <is>
          <t>Owner</t>
        </is>
      </c>
      <c r="J24" s="118" t="inlineStr">
        <is>
          <t>Status</t>
        </is>
      </c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26" customHeight="1">
      <c r="A25" s="98" t="inlineStr">
        <is>
          <t>D01</t>
        </is>
      </c>
      <c r="B25" s="236" t="inlineStr">
        <is>
          <t>Deliver responsive web first</t>
        </is>
      </c>
      <c r="C25" s="236" t="inlineStr">
        <is>
          <t>Native app investment is too large for this phase</t>
        </is>
      </c>
      <c r="D25" s="236" t="inlineStr">
        <is>
          <t>Do not build a native app; keep responsive web adaptation</t>
        </is>
      </c>
      <c r="E25" s="236" t="inlineStr">
        <is>
          <t>Project committee</t>
        </is>
      </c>
      <c r="F25" s="571" t="n">
        <v>46142</v>
      </c>
      <c r="G25" s="236" t="inlineStr">
        <is>
          <t>Scope, budget</t>
        </is>
      </c>
      <c r="H25" s="236" t="inlineStr">
        <is>
          <t>List as out of scope</t>
        </is>
      </c>
      <c r="I25" s="236" t="inlineStr">
        <is>
          <t>Olivia Chen</t>
        </is>
      </c>
      <c r="J25" s="236" t="inlineStr">
        <is>
          <t>Completed</t>
        </is>
      </c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26" customHeight="1">
      <c r="A26" s="98" t="inlineStr">
        <is>
          <t>D02</t>
        </is>
      </c>
      <c r="B26" s="236" t="str"/>
      <c r="C26" s="236" t="str"/>
      <c r="D26" s="236" t="str"/>
      <c r="E26" s="236" t="str"/>
      <c r="F26" s="571" t="str"/>
      <c r="G26" s="236" t="str"/>
      <c r="H26" s="236" t="str"/>
      <c r="I26" s="236" t="str"/>
      <c r="J26" s="236" t="str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26" customHeight="1">
      <c r="A27" s="98" t="inlineStr">
        <is>
          <t>D03</t>
        </is>
      </c>
      <c r="B27" s="236" t="str"/>
      <c r="C27" s="236" t="str"/>
      <c r="D27" s="236" t="str"/>
      <c r="E27" s="236" t="str"/>
      <c r="F27" s="571" t="str"/>
      <c r="G27" s="236" t="str"/>
      <c r="H27" s="236" t="str"/>
      <c r="I27" s="236" t="str"/>
      <c r="J27" s="236" t="str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26" customHeight="1">
      <c r="A28" s="98" t="inlineStr">
        <is>
          <t>D04</t>
        </is>
      </c>
      <c r="B28" s="236" t="str"/>
      <c r="C28" s="236" t="str"/>
      <c r="D28" s="236" t="str"/>
      <c r="E28" s="236" t="str"/>
      <c r="F28" s="571" t="str"/>
      <c r="G28" s="236" t="str"/>
      <c r="H28" s="236" t="str"/>
      <c r="I28" s="236" t="str"/>
      <c r="J28" s="236" t="str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26" customHeight="1">
      <c r="A29" s="98" t="inlineStr">
        <is>
          <t>D05</t>
        </is>
      </c>
      <c r="B29" s="236" t="str"/>
      <c r="C29" s="236" t="str"/>
      <c r="D29" s="236" t="str"/>
      <c r="E29" s="236" t="str"/>
      <c r="F29" s="571" t="str"/>
      <c r="G29" s="236" t="str"/>
      <c r="H29" s="236" t="str"/>
      <c r="I29" s="236" t="str"/>
      <c r="J29" s="236" t="str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26" customHeight="1">
      <c r="A30" s="98" t="inlineStr">
        <is>
          <t>D06</t>
        </is>
      </c>
      <c r="B30" s="236" t="str"/>
      <c r="C30" s="236" t="str"/>
      <c r="D30" s="236" t="str"/>
      <c r="E30" s="236" t="str"/>
      <c r="F30" s="571" t="str"/>
      <c r="G30" s="236" t="str"/>
      <c r="H30" s="236" t="str"/>
      <c r="I30" s="236" t="str"/>
      <c r="J30" s="236" t="str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26" customHeight="1">
      <c r="A31" s="98" t="inlineStr">
        <is>
          <t>D07</t>
        </is>
      </c>
      <c r="B31" s="236" t="str"/>
      <c r="C31" s="236" t="str"/>
      <c r="D31" s="236" t="str"/>
      <c r="E31" s="236" t="str"/>
      <c r="F31" s="571" t="str"/>
      <c r="G31" s="236" t="str"/>
      <c r="H31" s="236" t="str"/>
      <c r="I31" s="236" t="str"/>
      <c r="J31" s="236" t="str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26" customHeight="1">
      <c r="A32" s="98" t="inlineStr">
        <is>
          <t>D08</t>
        </is>
      </c>
      <c r="B32" s="236" t="str"/>
      <c r="C32" s="236" t="str"/>
      <c r="D32" s="236" t="str"/>
      <c r="E32" s="236" t="str"/>
      <c r="F32" s="571" t="str"/>
      <c r="G32" s="236" t="str"/>
      <c r="H32" s="236" t="str"/>
      <c r="I32" s="236" t="str"/>
      <c r="J32" s="236" t="str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26" customHeight="1">
      <c r="A33" s="98" t="inlineStr">
        <is>
          <t>D09</t>
        </is>
      </c>
      <c r="B33" s="236" t="str"/>
      <c r="C33" s="236" t="str"/>
      <c r="D33" s="236" t="str"/>
      <c r="E33" s="236" t="str"/>
      <c r="F33" s="571" t="str"/>
      <c r="G33" s="236" t="str"/>
      <c r="H33" s="236" t="str"/>
      <c r="I33" s="236" t="str"/>
      <c r="J33" s="236" t="str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26" customHeight="1">
      <c r="A34" s="98" t="inlineStr">
        <is>
          <t>D10</t>
        </is>
      </c>
      <c r="B34" s="236" t="str"/>
      <c r="C34" s="236" t="str"/>
      <c r="D34" s="236" t="str"/>
      <c r="E34" s="236" t="str"/>
      <c r="F34" s="571" t="str"/>
      <c r="G34" s="236" t="str"/>
      <c r="H34" s="236" t="str"/>
      <c r="I34" s="236" t="str"/>
      <c r="J34" s="236" t="str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26" customHeight="1">
      <c r="A35" s="98" t="inlineStr">
        <is>
          <t>D11</t>
        </is>
      </c>
      <c r="B35" s="236" t="str"/>
      <c r="C35" s="236" t="str"/>
      <c r="D35" s="236" t="str"/>
      <c r="E35" s="236" t="str"/>
      <c r="F35" s="571" t="str"/>
      <c r="G35" s="236" t="str"/>
      <c r="H35" s="236" t="str"/>
      <c r="I35" s="236" t="str"/>
      <c r="J35" s="236" t="str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26" customHeight="1">
      <c r="A36" s="98" t="inlineStr">
        <is>
          <t>D12</t>
        </is>
      </c>
      <c r="B36" s="236" t="str"/>
      <c r="C36" s="236" t="str"/>
      <c r="D36" s="236" t="str"/>
      <c r="E36" s="236" t="str"/>
      <c r="F36" s="571" t="str"/>
      <c r="G36" s="236" t="str"/>
      <c r="H36" s="236" t="str"/>
      <c r="I36" s="236" t="str"/>
      <c r="J36" s="236" t="str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26" customHeight="1">
      <c r="A37" s="98" t="inlineStr">
        <is>
          <t>D13</t>
        </is>
      </c>
      <c r="B37" s="236" t="str"/>
      <c r="C37" s="236" t="str"/>
      <c r="D37" s="236" t="str"/>
      <c r="E37" s="236" t="str"/>
      <c r="F37" s="571" t="str"/>
      <c r="G37" s="236" t="str"/>
      <c r="H37" s="236" t="str"/>
      <c r="I37" s="236" t="str"/>
      <c r="J37" s="236" t="str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26" customHeight="1">
      <c r="A38" s="98" t="inlineStr">
        <is>
          <t>D14</t>
        </is>
      </c>
      <c r="B38" s="236" t="str"/>
      <c r="C38" s="236" t="str"/>
      <c r="D38" s="236" t="str"/>
      <c r="E38" s="236" t="str"/>
      <c r="F38" s="571" t="str"/>
      <c r="G38" s="236" t="str"/>
      <c r="H38" s="236" t="str"/>
      <c r="I38" s="236" t="str"/>
      <c r="J38" s="236" t="str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26" customHeight="1">
      <c r="A39" s="98" t="inlineStr">
        <is>
          <t>D15</t>
        </is>
      </c>
      <c r="B39" s="236" t="str"/>
      <c r="C39" s="236" t="str"/>
      <c r="D39" s="236" t="str"/>
      <c r="E39" s="236" t="str"/>
      <c r="F39" s="571" t="str"/>
      <c r="G39" s="236" t="str"/>
      <c r="H39" s="236" t="str"/>
      <c r="I39" s="236" t="str"/>
      <c r="J39" s="236" t="str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26" customHeight="1">
      <c r="A40" s="98" t="inlineStr">
        <is>
          <t>D16</t>
        </is>
      </c>
      <c r="B40" s="236" t="str"/>
      <c r="C40" s="236" t="str"/>
      <c r="D40" s="236" t="str"/>
      <c r="E40" s="236" t="str"/>
      <c r="F40" s="571" t="str"/>
      <c r="G40" s="236" t="str"/>
      <c r="H40" s="236" t="str"/>
      <c r="I40" s="236" t="str"/>
      <c r="J40" s="236" t="str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" customHeight="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" customHeight="1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219.7265625" customHeight="1">
      <c r="A43" s="375" t="inlineStr">
        <is>
          <t>Authorization statement: after approval, the project manager may organize resources and move the project forward within the scope, budget, and governance boundaries defined in this charter; items beyond scope, budget, or key constraints must be approved through the change process.</t>
        </is>
      </c>
      <c r="B43" s="578" t="n"/>
      <c r="C43" s="578" t="n"/>
      <c r="D43" s="578" t="n"/>
      <c r="E43" s="578" t="n"/>
      <c r="F43" s="578" t="n"/>
      <c r="G43" s="578" t="n"/>
      <c r="H43" s="578" t="n"/>
      <c r="I43" s="578" t="n"/>
      <c r="J43" s="579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" customHeight="1">
      <c r="A44" s="580" t="n"/>
      <c r="B44" s="581" t="n"/>
      <c r="C44" s="581" t="n"/>
      <c r="D44" s="581" t="n"/>
      <c r="E44" s="581" t="n"/>
      <c r="F44" s="581" t="n"/>
      <c r="G44" s="581" t="n"/>
      <c r="H44" s="581" t="n"/>
      <c r="I44" s="581" t="n"/>
      <c r="J44" s="582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" customHeight="1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" customHeight="1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" customHeight="1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" customHeight="1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" customHeight="1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" customHeight="1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" customHeight="1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" customHeight="1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" customHeight="1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" customHeight="1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" customHeight="1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" customHeight="1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" customHeight="1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" customHeight="1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" customHeight="1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" customHeight="1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" customHeight="1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" customHeight="1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" customHeight="1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" customHeight="1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" customHeight="1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" customHeight="1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" customHeight="1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" customHeight="1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" customHeight="1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" customHeight="1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" customHeight="1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" customHeight="1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" customHeight="1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" customHeight="1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" customHeight="1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" customHeight="1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" customHeight="1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" customHeight="1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" customHeight="1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" customHeight="1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" customHeight="1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" customHeight="1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" customHeight="1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" customHeight="1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" customHeight="1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" customHeight="1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" customHeight="1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" customHeight="1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" customHeight="1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" customHeight="1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" customHeight="1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" customHeight="1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" customHeight="1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" customHeight="1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" customHeight="1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" customHeight="1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" customHeight="1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" customHeight="1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" customHeight="1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" customHeight="1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" customHeight="1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" customHeight="1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" customHeight="1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" customHeight="1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" customHeight="1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" customHeight="1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" customHeight="1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" customHeight="1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" customHeight="1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" customHeight="1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" customHeight="1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" customHeight="1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" customHeight="1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" customHeight="1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" customHeight="1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" customHeight="1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</sheetData>
  <mergeCells count="5">
    <mergeCell ref="A1:J1"/>
    <mergeCell ref="A23:J23"/>
    <mergeCell ref="A43:J44"/>
    <mergeCell ref="A4:J4"/>
    <mergeCell ref="A2:J2"/>
  </mergeCells>
  <dataValidations count="2">
    <dataValidation sqref="G6:G20" showDropDown="0" showInputMessage="0" showErrorMessage="0" allowBlank="1" type="list">
      <formula1>dv_approvalResult</formula1>
    </dataValidation>
    <dataValidation sqref="J25:J40" showDropDown="0" showInputMessage="0" showErrorMessage="0" allowBlank="1" type="list">
      <formula1>dv_approvalActionStatus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2026-05-10T22:28:56Z</dcterms:created>
  <dcterms:modified xmlns:dcterms="http://purl.org/dc/terms/" xmlns:xsi="http://www.w3.org/2001/XMLSchema-instance" xsi:type="dcterms:W3CDTF">2026-05-14T13:40:58Z</dcterms:modified>
</cp:coreProperties>
</file>