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Инструкции" sheetId="1" r:id="rId1" state="visible"/>
    <sheet name="Табло" sheetId="2" r:id="rId2" state="visible"/>
    <sheet name="Оценка на беклог" sheetId="3" r:id="rId3" state="visible"/>
    <sheet name="Статус на разработка" sheetId="4" r:id="rId4" state="visible"/>
    <sheet name="Настройки" sheetId="5" r:id="rId5" state="visible"/>
  </sheets>
  <calcPr calcId="124519" calcMode="auto" forceFullCalc="true" fullCalcOnLoad="true"/>
</workbook>
</file>

<file path=xl/sharedStrings.xml><?xml version="1.0" encoding="utf-8"?>
<sst xmlns="http://schemas.openxmlformats.org/spreadsheetml/2006/main" count="180" uniqueCount="137">
  <si>
    <t>Effort
(Effort)</t>
  </si>
  <si>
    <t>Denominator</t>
  </si>
  <si>
    <t>Status</t>
  </si>
  <si>
    <t>How to Use the Product Backlog Prioritization Log Template</t>
  </si>
  <si>
    <t>Objectively evaluate specifications, features, bug fixes, and technical debt using the RICE framework to reflect them in sprint planning and roadmaps.</t>
  </si>
  <si>
    <t>RICE Evaluation Rules</t>
  </si>
  <si>
    <t>Operational Flow (4 Steps)</t>
  </si>
  <si>
    <t>Metric</t>
  </si>
  <si>
    <t>Value to Enter</t>
  </si>
  <si>
    <t>Evaluation Criteria</t>
  </si>
  <si>
    <t>Role in Calculation</t>
  </si>
  <si>
    <t>STEP 1</t>
  </si>
  <si>
    <t>Settings</t>
  </si>
  <si>
    <t>Reach
(Reach)</t>
  </si>
  <si>
    <t>Number of users impacted in a quarter</t>
  </si>
  <si>
    <t>Enter as an estimate. e.g., 5,000 users</t>
  </si>
  <si>
    <t>Value</t>
  </si>
  <si>
    <t>Define product goals, sprints, development teams, and item categories.</t>
  </si>
  <si>
    <t>Impact
(Impact)</t>
  </si>
  <si>
    <t>Impact on user experience</t>
  </si>
  <si>
    <t>3 = Massive, 2 = High, 1 = Medium, 0.5 = Low, 0.25 = Minimal</t>
  </si>
  <si>
    <t>Multiplier</t>
  </si>
  <si>
    <t>▼</t>
  </si>
  <si>
    <t>Confidence
(Confidence)</t>
  </si>
  <si>
    <t>Confidence level in evaluation data</t>
  </si>
  <si>
    <t>1 = 100%, 0.8 = 80%, 0.5 = 50%, 0.2 = 20%</t>
  </si>
  <si>
    <t>STEP 2</t>
  </si>
  <si>
    <t>Backlog Evaluation</t>
  </si>
  <si>
    <t>Person-months required for implementation</t>
  </si>
  <si>
    <t>e.g., enter 3 if it takes 3 person-months</t>
  </si>
  <si>
    <t>Enter backlog item name, type, and the 4 RICE metrics. The RICE score is calculated automatically.</t>
  </si>
  <si>
    <t>RICE Score</t>
  </si>
  <si>
    <t>Auto Calculated</t>
  </si>
  <si>
    <t>(Reach × Impact × Confidence) / Effort</t>
  </si>
  <si>
    <t>Higher score means higher priority</t>
  </si>
  <si>
    <t>STEP 3</t>
  </si>
  <si>
    <t>Development Status</t>
  </si>
  <si>
    <t>Add progress changes, such as sprint assignment, development start, and releases, in chronological order.</t>
  </si>
  <si>
    <t>STEP 4</t>
  </si>
  <si>
    <t>Dashboard</t>
  </si>
  <si>
    <t>Verify decision-making inputs sorted by RICE score and composition ratios by development status.</t>
  </si>
  <si>
    <t>Legend (Cell Color Guide)</t>
  </si>
  <si>
    <t>Input Cell
Fields to enter directly, such as Name, Reach, Effort, and Notes.</t>
  </si>
  <si>
    <t>Formula / Auto-calculated Cell
Fields containing formulas, such as RICE scores or VLOOKUPs.</t>
  </si>
  <si>
    <t>Dropdown Cell
Select from options: Type, Impact, Confidence, Status, Assignee, Release, etc.</t>
  </si>
  <si>
    <t>Section / Table Header
Main headings. Styled with white text on dark navy.</t>
  </si>
  <si>
    <t>Key Operational Points</t>
  </si>
  <si>
    <t>- RICE не е абсолютен отговор, а ос за сравнение за повишаване на прозрачността при вземането на решения. Използвайте отделни критерии за ескалация за ключови клиенти, правни изисквания или прекъсвания на услугата.
- Обхватът (Reach) се преоценява лесно. Документирането на базата (данни от измервания, билети за поддръжка, търговски сделки, брой целеви потребители) в бележките улеснява последващата проверка.
- За елементи с висок резултат, но ниско доверие (Confidence), е ефективно да ги разбиете на задачи за валидиране или прототипи, вместо да ги внедрявате веднага.</t>
  </si>
  <si>
    <t>Automatically aggregates backlog volume, RICE score, item counts by type, and status composition.</t>
  </si>
  <si>
    <t>Total Backlog Items</t>
  </si>
  <si>
    <t>In Dev / Sprint Backlog</t>
  </si>
  <si>
    <t>Average RICE Score</t>
  </si>
  <si>
    <t>Max RICE Score</t>
  </si>
  <si>
    <t>Items by Type</t>
  </si>
  <si>
    <t>Type</t>
  </si>
  <si>
    <t>Count</t>
  </si>
  <si>
    <t>Composition by Status</t>
  </si>
  <si>
    <t>Key Checkpoints</t>
  </si>
  <si>
    <t>- Дори ако резултатът RICE е висок, елементи с ниска степен на увереност е по-безопасно да се разделят на задачи за валидиране.
- Ако има твърде много елементи в процес на разработка, задайте лимит за работа в ход (WIP) и дайте приоритет на завършването на текущите задачи.
- Дисбалансът в броя по видове може да се използва за проверка на баланса между краткосрочните инициативи и подобренията на техническия дълг.</t>
  </si>
  <si>
    <t>Evaluate requirements, features, bug fixes, and technical debt using the 4 RICE metrics to quantify priority.</t>
  </si>
  <si>
    <t>Data Entry Policy</t>
  </si>
  <si>
    <t>1) Enter Item ID, Name, and Type. 2) Enter Reach, Impact, Confidence, and Effort.
3) The RICE score is calculated automatically. 4) Update Status, Assignee, and Target Release, then check the Dashboard for the overall view.</t>
  </si>
  <si>
    <t>Item ID</t>
  </si>
  <si>
    <t>Item Name</t>
  </si>
  <si>
    <t>Assignee</t>
  </si>
  <si>
    <t>Target Release</t>
  </si>
  <si>
    <t>Notes</t>
  </si>
  <si>
    <t>ITM-001</t>
  </si>
  <si>
    <t>Single Sign-On (SSO) Integration</t>
  </si>
  <si>
    <t>New Feature</t>
  </si>
  <si>
    <t>5,000</t>
  </si>
  <si>
    <t>80%</t>
  </si>
  <si>
    <t>Backlog</t>
  </si>
  <si>
    <t>Member 1</t>
  </si>
  <si>
    <t>v1.2</t>
  </si>
  <si>
    <t>Requested by major customer. Assuming integration with auth infrastructure.</t>
  </si>
  <si>
    <t>ITM-002</t>
  </si>
  <si>
    <t>Fix Crash on Image Upload</t>
  </si>
  <si>
    <t>Bug Fix</t>
  </si>
  <si>
    <t>1,200</t>
  </si>
  <si>
    <t>100%</t>
  </si>
  <si>
    <t>In Development</t>
  </si>
  <si>
    <t>Member 2</t>
  </si>
  <si>
    <t>Sprint 15</t>
  </si>
  <si>
    <t>Occurs in some iOS environments. High priority fix.</t>
  </si>
  <si>
    <t>ITM-003</t>
  </si>
  <si>
    <t>Improve First-time Welcome Tutorial</t>
  </si>
  <si>
    <t>Usability Improvement</t>
  </si>
  <si>
    <t>3,000</t>
  </si>
  <si>
    <t>To Evaluate</t>
  </si>
  <si>
    <t>Product Owner</t>
  </si>
  <si>
    <t>v1.1</t>
  </si>
  <si>
    <t>Aims to improve onboarding completion rate.</t>
  </si>
  <si>
    <t>Track sprint assignments, status updates, and release history chronologically for prioritized items.</t>
  </si>
  <si>
    <t>Status Log Notes</t>
  </si>
  <si>
    <t>Add a new row whenever status changes. Selecting an Item ID automatically retrieves the Item Name from the Backlog Evaluation sheet.</t>
  </si>
  <si>
    <t>Log ID</t>
  </si>
  <si>
    <t>Date</t>
  </si>
  <si>
    <t>Sprint Name</t>
  </si>
  <si>
    <t>New Status</t>
  </si>
  <si>
    <t>Log-001</t>
  </si>
  <si>
    <t>Registered as a candidate for the next release based on RICE evaluation.</t>
  </si>
  <si>
    <t>Log-002</t>
  </si>
  <si>
    <t>Confirmed reproduction steps. Work started on the fix branch.</t>
  </si>
  <si>
    <t>Log-003</t>
  </si>
  <si>
    <t>Insufficient quantitative data. Added an analysis task.</t>
  </si>
  <si>
    <t>Manage categories, members, releases, status, impact, and confidence metrics used in RICE evaluation. Referenced as dropdown source data.</t>
  </si>
  <si>
    <t>RICE Formula and Master Data Policy</t>
  </si>
  <si>
    <t>RICE Score = (Reach × Impact × Confidence) / Effort
Using selection dropdowns for Impact and Confidence helps reduce evaluation bias. Edit master items or release names below to fit your workflow.</t>
  </si>
  <si>
    <t>Item Type</t>
  </si>
  <si>
    <t>Team Members</t>
  </si>
  <si>
    <t>Target Release / Sprint</t>
  </si>
  <si>
    <t>Impact (Impact)</t>
  </si>
  <si>
    <t>Impact Description</t>
  </si>
  <si>
    <t>Confidence (Confidence)</t>
  </si>
  <si>
    <t>Confidence Description</t>
  </si>
  <si>
    <t>New</t>
  </si>
  <si>
    <t>Massive: Strongly affects key KPIs or user retention</t>
  </si>
  <si>
    <t>100%: Measurement data or customer demand is clear</t>
  </si>
  <si>
    <t>High: Clear improvement is expected</t>
  </si>
  <si>
    <t>80%: Relatively strong evidence supports it</t>
  </si>
  <si>
    <t>Performance Improvement</t>
  </si>
  <si>
    <t>Member 3</t>
  </si>
  <si>
    <t>v2.0</t>
  </si>
  <si>
    <t>Medium: Minor or limited improvement</t>
  </si>
  <si>
    <t>50%</t>
  </si>
  <si>
    <t>50%: Hypothesis-based</t>
  </si>
  <si>
    <t>Technical Debt</t>
  </si>
  <si>
    <t>Low: Niche or very minor improvement</t>
  </si>
  <si>
    <t>20%</t>
  </si>
  <si>
    <t>20%: High uncertainty</t>
  </si>
  <si>
    <t>Sprint 16</t>
  </si>
  <si>
    <t>Released</t>
  </si>
  <si>
    <t>Minimal: Supportive or negligible improvement</t>
  </si>
  <si>
    <t>Deferred</t>
  </si>
  <si>
    <t>Settings Notes</t>
  </si>
  <si>
    <t>- Диапазоните на падащите менюта са съпоставени с първоначалните главни редове. Разширете диапазоните за проверка, ако добавяте още елементи.
- Въздействието (Impact) и доверието (Confidence) се използват като числови множители в изчисленията. Използвайте описания, за да съгласувате стандартите за оценка.
- Защитата на листа или работната книга не е активирана. Чувствайте се свободни да редактирате, за да съответства на вашите операции.</t>
  </si>
</sst>
</file>

<file path=xl/styles.xml><?xml version="1.0" encoding="utf-8"?>
<styleSheet xmlns="http://schemas.openxmlformats.org/spreadsheetml/2006/main">
  <numFmts count="3">
    <numFmt numFmtId="164" formatCode="0.0"/>
    <numFmt numFmtId="165" formatCode="yyyy-mm-dd"/>
    <numFmt numFmtId="166" formatCode="#,##0&quot; 件&quot;"/>
  </numFmts>
  <fonts count="11">
    <font>
      <sz val="11"/>
      <color theme="1"/>
      <name val="Calibri"/>
      <family val="2"/>
      <scheme val="minor"/>
    </font>
    <font>
      <b val="1"/>
      <sz val="16"/>
      <color rgb="00FFFFFF"/>
      <name val="Yu Gothic"/>
    </font>
    <font>
      <sz val="10.5"/>
      <color rgb="001F2937"/>
      <name val="Yu Gothic"/>
    </font>
    <font>
      <b val="1"/>
      <sz val="12"/>
      <color rgb="00FFFFFF"/>
      <name val="Yu Gothic"/>
    </font>
    <font>
      <b val="1"/>
      <sz val="11"/>
      <color rgb="00FFFFFF"/>
      <name val="Yu Gothic"/>
    </font>
    <font>
      <b val="1"/>
      <sz val="10.5"/>
      <color rgb="001F2937"/>
      <name val="Yu Gothic"/>
    </font>
    <font>
      <b val="1"/>
      <sz val="12"/>
      <color rgb="001F2937"/>
      <name val="Yu Gothic"/>
    </font>
    <font>
      <b val="1"/>
      <sz val="11"/>
      <color rgb="000F766E"/>
      <name val="Yu Gothic"/>
    </font>
    <font>
      <b val="1"/>
      <sz val="10.5"/>
      <color rgb="00FFFFFF"/>
      <name val="Yu Gothic"/>
    </font>
    <font>
      <sz val="11"/>
      <color theme="1"/>
      <name val="Yu Gothic"/>
      <family val="2"/>
      <scheme val="minor"/>
    </font>
    <font>
      <b val="1"/>
      <sz val="18"/>
      <color rgb="00173B5C"/>
      <name val="Yu Gothic"/>
    </font>
  </fonts>
  <fills count="10">
    <fill>
      <patternFill/>
    </fill>
    <fill>
      <patternFill patternType="gray125"/>
    </fill>
    <fill>
      <patternFill patternType="solid">
        <fgColor rgb="001F4E79"/>
      </patternFill>
    </fill>
    <fill>
      <patternFill patternType="solid">
        <fgColor rgb="00E6F2FF"/>
      </patternFill>
    </fill>
    <fill>
      <patternFill patternType="solid">
        <fgColor rgb="00173B5C"/>
      </patternFill>
    </fill>
    <fill>
      <patternFill patternType="solid">
        <fgColor rgb="00FFFFFF"/>
      </patternFill>
    </fill>
    <fill>
      <patternFill patternType="solid">
        <fgColor rgb="000F766E"/>
      </patternFill>
    </fill>
    <fill>
      <patternFill patternType="solid">
        <fgColor rgb="00D9EAF7"/>
      </patternFill>
    </fill>
    <fill>
      <patternFill patternType="solid">
        <fgColor rgb="00E2F0D9"/>
      </patternFill>
    </fill>
    <fill>
      <patternFill patternType="solid">
        <fgColor rgb="00F2F2F2"/>
      </patternFill>
    </fill>
  </fills>
  <borders count="3">
    <border>
      <left/>
      <right/>
      <top/>
      <bottom/>
      <diagonal/>
    </border>
    <border>
      <left style="thin">
        <color rgb="00D9D9D9"/>
      </left>
      <right style="thin">
        <color rgb="00D9D9D9"/>
      </right>
      <top style="thin">
        <color rgb="00D9D9D9"/>
      </top>
      <bottom style="thin">
        <color rgb="00D9D9D9"/>
      </bottom>
    </border>
    <border>
      <left style="thin">
        <color rgb="00FFFFFF"/>
      </left>
      <right style="thin">
        <color rgb="00FFFFFF"/>
      </right>
      <top style="thin">
        <color rgb="00FFFFFF"/>
      </top>
      <bottom style="thin">
        <color rgb="00FFFFFF"/>
      </bottom>
    </border>
  </borders>
  <cellStyleXfs count="1">
    <xf numFmtId="0" fontId="0" fillId="0" borderId="0"/>
  </cellStyleXfs>
  <cellXfs count="42">
    <xf numFmtId="0" fontId="0" fillId="0" borderId="0" xfId="0" quotePrefix="false" pivotButton="false"/>
    <xf numFmtId="0" fontId="1" fillId="2" borderId="1" xfId="0" quotePrefix="false" pivotButton="false" applyAlignment="true">
      <alignment horizontal="left" vertical="center"/>
    </xf>
    <xf numFmtId="0" fontId="9" fillId="0" borderId="0" xfId="0" quotePrefix="false" pivotButton="false"/>
    <xf numFmtId="0" fontId="2" fillId="3" borderId="1" xfId="0" quotePrefix="false" pivotButton="false" applyAlignment="true">
      <alignment horizontal="left" vertical="center" wrapText="true"/>
    </xf>
    <xf numFmtId="0" fontId="3" fillId="4" borderId="2" xfId="0" quotePrefix="false" pivotButton="false" applyAlignment="true">
      <alignment horizontal="left" vertical="center" wrapText="true"/>
    </xf>
    <xf numFmtId="0" fontId="9" fillId="4" borderId="2" xfId="0" quotePrefix="false" pivotButton="false"/>
    <xf numFmtId="0" fontId="4" fillId="2" borderId="2" xfId="0" quotePrefix="false" pivotButton="false" applyAlignment="true">
      <alignment horizontal="center" vertical="center" wrapText="true"/>
    </xf>
    <xf numFmtId="0" fontId="3" fillId="6" borderId="1" xfId="0" quotePrefix="false" pivotButton="false" applyAlignment="true">
      <alignment horizontal="center" vertical="center" wrapText="true"/>
    </xf>
    <xf numFmtId="0" fontId="6" fillId="7" borderId="1" xfId="0" quotePrefix="false" pivotButton="false" applyAlignment="true">
      <alignment horizontal="left" vertical="center" wrapText="true"/>
    </xf>
    <xf numFmtId="0" fontId="9" fillId="0" borderId="1" xfId="0" quotePrefix="false" pivotButton="false"/>
    <xf numFmtId="0" fontId="5" fillId="3" borderId="1" xfId="0" quotePrefix="false" pivotButton="false" applyAlignment="true">
      <alignment horizontal="center" vertical="center" wrapText="true"/>
    </xf>
    <xf numFmtId="0" fontId="2" fillId="5" borderId="1" xfId="0" quotePrefix="false" pivotButton="false" applyAlignment="true">
      <alignment horizontal="left" vertical="center" wrapText="true"/>
    </xf>
    <xf numFmtId="0" fontId="5" fillId="5" borderId="1" xfId="0" quotePrefix="false" pivotButton="false" applyAlignment="true">
      <alignment horizontal="center" vertical="center" wrapText="true"/>
    </xf>
    <xf numFmtId="0" fontId="7" fillId="0" borderId="0" xfId="0" quotePrefix="false" pivotButton="false" applyAlignment="true">
      <alignment horizontal="center" vertical="center" wrapText="true"/>
    </xf>
    <xf numFmtId="0" fontId="2" fillId="8" borderId="1" xfId="0" quotePrefix="false" pivotButton="false" applyAlignment="true">
      <alignment horizontal="center" vertical="center" wrapText="true"/>
    </xf>
    <xf numFmtId="0" fontId="9" fillId="8" borderId="1" xfId="0" quotePrefix="false" pivotButton="false"/>
    <xf numFmtId="0" fontId="2" fillId="9" borderId="1" xfId="0" quotePrefix="false" pivotButton="false" applyAlignment="true">
      <alignment horizontal="center" vertical="center" wrapText="true"/>
    </xf>
    <xf numFmtId="0" fontId="9" fillId="9" borderId="1" xfId="0" quotePrefix="false" pivotButton="false"/>
    <xf numFmtId="0" fontId="2" fillId="7" borderId="1" xfId="0" quotePrefix="false" pivotButton="false" applyAlignment="true">
      <alignment horizontal="center" vertical="center" wrapText="true"/>
    </xf>
    <xf numFmtId="0" fontId="9" fillId="7" borderId="1" xfId="0" quotePrefix="false" pivotButton="false"/>
    <xf numFmtId="0" fontId="8" fillId="2" borderId="1" xfId="0" quotePrefix="false" pivotButton="false" applyAlignment="true">
      <alignment horizontal="center" vertical="center" wrapText="true"/>
    </xf>
    <xf numFmtId="0" fontId="9" fillId="2" borderId="1" xfId="0" quotePrefix="false" pivotButton="false"/>
    <xf numFmtId="0" fontId="9" fillId="5" borderId="1" xfId="0" quotePrefix="false" pivotButton="false" applyAlignment="true">
      <alignment horizontal="left" vertical="center" wrapText="true"/>
    </xf>
    <xf numFmtId="0" fontId="4" fillId="2" borderId="1" xfId="0" quotePrefix="false" pivotButton="false" applyAlignment="true">
      <alignment horizontal="center" vertical="center" wrapText="true"/>
    </xf>
    <xf numFmtId="166" fontId="10" fillId="3" borderId="1" xfId="0" quotePrefix="false" pivotButton="false" applyAlignment="true">
      <alignment horizontal="center" vertical="center" wrapText="true"/>
    </xf>
    <xf numFmtId="166" fontId="10" fillId="7" borderId="1" xfId="0" quotePrefix="false" pivotButton="false" applyAlignment="true">
      <alignment horizontal="center" vertical="center" wrapText="true"/>
    </xf>
    <xf numFmtId="3" fontId="10" fillId="3" borderId="1" xfId="0" quotePrefix="false" pivotButton="false" applyAlignment="true">
      <alignment horizontal="center" vertical="center" wrapText="true"/>
    </xf>
    <xf numFmtId="3" fontId="10" fillId="7" borderId="1" xfId="0" quotePrefix="false" pivotButton="false" applyAlignment="true">
      <alignment horizontal="center" vertical="center" wrapText="true"/>
    </xf>
    <xf numFmtId="0" fontId="3" fillId="2" borderId="2" xfId="0" quotePrefix="false" pivotButton="false" applyAlignment="true">
      <alignment horizontal="center" vertical="center" wrapText="true"/>
    </xf>
    <xf numFmtId="3" fontId="2" fillId="5" borderId="1" xfId="0" quotePrefix="false" pivotButton="false" applyAlignment="true">
      <alignment horizontal="right" vertical="center" wrapText="true"/>
    </xf>
    <xf numFmtId="3" fontId="2" fillId="3" borderId="1" xfId="0" quotePrefix="false" pivotButton="false" applyAlignment="true">
      <alignment horizontal="right" vertical="center" wrapText="true"/>
    </xf>
    <xf numFmtId="0" fontId="2" fillId="8" borderId="1" xfId="0" quotePrefix="false" pivotButton="false" applyAlignment="true">
      <alignment horizontal="left" vertical="center" wrapText="true"/>
    </xf>
    <xf numFmtId="3" fontId="2" fillId="8" borderId="1" xfId="0" quotePrefix="false" pivotButton="false" applyAlignment="true">
      <alignment horizontal="right" vertical="center" wrapText="true"/>
    </xf>
    <xf numFmtId="2" fontId="2" fillId="7" borderId="1" xfId="0" quotePrefix="false" pivotButton="false" applyAlignment="true">
      <alignment horizontal="right" vertical="center" wrapText="true"/>
    </xf>
    <xf numFmtId="9" fontId="2" fillId="7" borderId="1" xfId="0" quotePrefix="false" pivotButton="false" applyAlignment="true">
      <alignment horizontal="right" vertical="center" wrapText="true"/>
    </xf>
    <xf numFmtId="164" fontId="2" fillId="8" borderId="1" xfId="0" quotePrefix="false" pivotButton="false" applyAlignment="true">
      <alignment horizontal="right" vertical="center" wrapText="true"/>
    </xf>
    <xf numFmtId="3" fontId="2" fillId="9" borderId="1" xfId="0" quotePrefix="false" pivotButton="false" applyAlignment="true">
      <alignment horizontal="right" vertical="center" wrapText="true"/>
    </xf>
    <xf numFmtId="0" fontId="2" fillId="9" borderId="1" xfId="0" quotePrefix="false" pivotButton="false" applyAlignment="true">
      <alignment horizontal="left" vertical="center" wrapText="true"/>
    </xf>
    <xf numFmtId="165" fontId="2" fillId="8" borderId="1" xfId="0" quotePrefix="false" pivotButton="false" applyAlignment="true">
      <alignment horizontal="center" vertical="center" wrapText="true"/>
    </xf>
    <xf numFmtId="2" fontId="2"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9" fontId="2" fillId="7" borderId="1" xfId="0" quotePrefix="false" pivotButton="false" applyAlignment="true">
      <alignment horizontal="center" vertical="center" wrapText="true"/>
    </xf>
  </cellXfs>
  <cellStyles count="1">
    <cellStyle name="Normal" xfId="0" builtinId="0" hidden="false"/>
  </cellStyles>
  <dxfs count="4">
    <dxf>
      <fill>
        <patternFill patternType="solid">
          <fgColor rgb="00D9EAF7"/>
        </patternFill>
      </fill>
    </dxf>
    <dxf>
      <fill>
        <patternFill patternType="solid">
          <fgColor rgb="00D9EAD3"/>
        </patternFill>
      </fill>
    </dxf>
    <dxf>
      <fill>
        <patternFill patternType="solid">
          <fgColor rgb="00F4CCCC"/>
        </patternFill>
      </fill>
    </dxf>
    <dxf>
      <fill>
        <patternFill patternType="solid">
          <fgColor rgb="00FFF2C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種類別アイテム数</a:t>
            </a:r>
          </a:p>
        </rich>
      </tx>
    </title>
    <plotArea>
      <barChart>
        <barDir val="bar"/>
        <grouping val="clustered"/>
        <ser>
          <idx val="0"/>
          <order val="0"/>
          <spPr>
            <a:ln xmlns:a="http://schemas.openxmlformats.org/drawingml/2006/main">
              <a:prstDash val="solid"/>
            </a:ln>
          </spPr>
          <cat>
            <numRef>
              <f>'Табло'!$A$11:$A$15</f>
            </numRef>
          </cat>
          <val>
            <numRef>
              <f>'Табло'!$B$11:$B$15</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件数</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種類</a:t>
                </a:r>
              </a:p>
            </rich>
          </tx>
        </title>
        <majorTickMark val="none"/>
        <minorTickMark val="none"/>
        <crossAx val="10"/>
      </valAx>
    </plotArea>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ステータス別Share of total</a:t>
            </a:r>
          </a:p>
        </rich>
      </tx>
    </title>
    <plotArea>
      <pieChart>
        <varyColors val="1"/>
        <ser>
          <idx val="0"/>
          <order val="0"/>
          <spPr>
            <a:ln xmlns:a="http://schemas.openxmlformats.org/drawingml/2006/main">
              <a:prstDash val="solid"/>
            </a:ln>
          </spPr>
          <cat>
            <numRef>
              <f>'Табло'!$A$27:$A$32</f>
            </numRef>
          </cat>
          <val>
            <numRef>
              <f>'Табло'!$B$27:$B$32</f>
            </numRef>
          </val>
        </ser>
        <dLbls>
          <showPercent val="1"/>
          <showLeaderLines val="1"/>
        </dLbls>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4</col>
      <colOff>0</colOff>
      <row>8</row>
      <rowOff>0</rowOff>
    </from>
    <ext cx="648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4</col>
      <colOff>0</colOff>
      <row>24</row>
      <rowOff>0</rowOff>
    </from>
    <ext cx="648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ables/table1.xml><?xml version="1.0" encoding="utf-8"?>
<table xmlns="http://schemas.openxmlformats.org/spreadsheetml/2006/main" id="1" name="BacklogEvaluationTable" displayName="BacklogEvaluationTable" ref="A12:L100" headerRowCount="1">
  <autoFilter ref="A12:L100"/>
  <tableColumns count="12">
    <tableColumn id="1" name="Item ID"/>
    <tableColumn id="2" name="Item Name"/>
    <tableColumn id="3" name="Type"/>
    <tableColumn id="4" name="Reach&#10;(Reach)"/>
    <tableColumn id="5" name="Impact&#10;(Impact)"/>
    <tableColumn id="6" name="Confidence&#10;(Confidence)"/>
    <tableColumn id="7" name="Effort&#10;(Effort)"/>
    <tableColumn id="8" name="RICE Score"/>
    <tableColumn id="9" name="Status"/>
    <tableColumn id="10" name="Assignee"/>
    <tableColumn id="11" name="Target Release"/>
    <tableColumn id="12" name="Notes"/>
  </tableColumns>
  <tableStyleInfo name="TableStyleMedium2" showFirstColumn="0" showLastColumn="0" showRowStripes="1" showColumnStripes="0"/>
</table>
</file>

<file path=xl/tables/table2.xml><?xml version="1.0" encoding="utf-8"?>
<table xmlns="http://schemas.openxmlformats.org/spreadsheetml/2006/main" id="2" name="DevelopmentStatusLogTable" displayName="DevelopmentStatusLogTable" ref="A12:G100" headerRowCount="1">
  <autoFilter ref="A12:G100"/>
  <tableColumns count="7">
    <tableColumn id="1" name="Log ID"/>
    <tableColumn id="2" name="Item ID"/>
    <tableColumn id="3" name="Item Name"/>
    <tableColumn id="4" name="Date"/>
    <tableColumn id="5" name="Sprint Name"/>
    <tableColumn id="6" name="New Status"/>
    <tableColumn id="7" name="Notes"/>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6"/>
  <sheetViews>
    <sheetView showGridLines="true" tabSelected="true" workbookViewId="0">
      <selection activeCell="A1" sqref="A1"/>
    </sheetView>
  </sheetViews>
  <sheetFormatPr baseColWidth="8" defaultRowHeight="15"/>
  <cols>
    <col customWidth="true" max="1" min="1" width="15"/>
    <col customWidth="true" max="2" min="2" width="24"/>
    <col customWidth="true" max="3" min="3" width="32"/>
    <col customWidth="true" max="4" min="4" width="18"/>
    <col customWidth="true" max="5" min="5" width="3"/>
    <col customWidth="true" max="6" min="6" width="12"/>
    <col customWidth="true" max="12" min="7" width="18"/>
  </cols>
  <sheetData>
    <row r="1" ht="30" customHeight="true">
      <c r="A1" s="1" t="s">
        <v>3</v>
      </c>
      <c r="B1" s="2" t="n"/>
      <c r="C1" s="2" t="n"/>
      <c r="D1" s="2" t="n"/>
      <c r="E1" s="2" t="n"/>
      <c r="F1" s="2" t="n"/>
      <c r="G1" s="2" t="n"/>
      <c r="H1" s="2" t="n"/>
      <c r="I1" s="2" t="n"/>
      <c r="J1" s="2" t="n"/>
      <c r="K1" s="2" t="n"/>
      <c r="L1" s="2" t="n"/>
    </row>
    <row r="2" ht="26" customHeight="true">
      <c r="A2" s="3" t="s">
        <v>4</v>
      </c>
      <c r="B2" s="2" t="n"/>
      <c r="C2" s="2" t="n"/>
      <c r="D2" s="2" t="n"/>
      <c r="E2" s="2" t="n"/>
      <c r="F2" s="2" t="n"/>
      <c r="G2" s="2" t="n"/>
      <c r="H2" s="2" t="n"/>
      <c r="I2" s="2" t="n"/>
      <c r="J2" s="2" t="n"/>
      <c r="K2" s="2" t="n"/>
      <c r="L2" s="2" t="n"/>
    </row>
    <row r="3" ht="21" customHeight="true">
      <c r="A3" s="2" t="n"/>
      <c r="B3" s="2" t="n"/>
      <c r="C3" s="2" t="n"/>
      <c r="D3" s="2" t="n"/>
      <c r="E3" s="2" t="n"/>
      <c r="F3" s="2" t="n"/>
      <c r="G3" s="2" t="n"/>
      <c r="H3" s="2" t="n"/>
      <c r="I3" s="2" t="n"/>
      <c r="J3" s="2" t="n"/>
      <c r="K3" s="2" t="n"/>
      <c r="L3" s="2" t="n"/>
    </row>
    <row r="4" ht="21" customHeight="true">
      <c r="A4" s="4" t="s">
        <v>5</v>
      </c>
      <c r="B4" s="5" t="n"/>
      <c r="C4" s="5" t="n"/>
      <c r="D4" s="5" t="n"/>
      <c r="E4" s="2" t="n"/>
      <c r="F4" s="4" t="s">
        <v>6</v>
      </c>
      <c r="G4" s="5" t="n"/>
      <c r="H4" s="5" t="n"/>
      <c r="I4" s="5" t="n"/>
      <c r="J4" s="5" t="n"/>
      <c r="K4" s="5" t="n"/>
      <c r="L4" s="5" t="n"/>
    </row>
    <row r="5" ht="21" customHeight="true">
      <c r="A5" s="6" t="s">
        <v>7</v>
      </c>
      <c r="B5" s="6" t="s">
        <v>8</v>
      </c>
      <c r="C5" s="6" t="s">
        <v>9</v>
      </c>
      <c r="D5" s="6" t="s">
        <v>10</v>
      </c>
      <c r="E5" s="2" t="n"/>
      <c r="F5" s="7" t="s">
        <v>11</v>
      </c>
      <c r="G5" s="8" t="s">
        <v>12</v>
      </c>
      <c r="H5" s="9" t="n"/>
      <c r="I5" s="9" t="n"/>
      <c r="J5" s="9" t="n"/>
      <c r="K5" s="9" t="n"/>
      <c r="L5" s="9" t="n"/>
    </row>
    <row r="6" ht="38" customHeight="true">
      <c r="A6" s="10" t="s">
        <v>13</v>
      </c>
      <c r="B6" s="3" t="s">
        <v>14</v>
      </c>
      <c r="C6" s="3" t="s">
        <v>15</v>
      </c>
      <c r="D6" s="3" t="s">
        <v>16</v>
      </c>
      <c r="E6" s="2" t="n"/>
      <c r="F6" s="9" t="n"/>
      <c r="G6" s="11" t="s">
        <v>17</v>
      </c>
      <c r="H6" s="9" t="n"/>
      <c r="I6" s="9" t="n"/>
      <c r="J6" s="9" t="n"/>
      <c r="K6" s="9" t="n"/>
      <c r="L6" s="9" t="n"/>
    </row>
    <row r="7" ht="38" customHeight="true">
      <c r="A7" s="12" t="s">
        <v>18</v>
      </c>
      <c r="B7" s="11" t="s">
        <v>19</v>
      </c>
      <c r="C7" s="11" t="s">
        <v>20</v>
      </c>
      <c r="D7" s="11" t="s">
        <v>21</v>
      </c>
      <c r="E7" s="2" t="n"/>
      <c r="F7" s="2" t="n"/>
      <c r="G7" s="2" t="n"/>
      <c r="H7" s="2" t="n"/>
      <c r="I7" s="13" t="s">
        <v>22</v>
      </c>
      <c r="J7" s="2" t="n"/>
      <c r="K7" s="2" t="n"/>
      <c r="L7" s="2" t="n"/>
    </row>
    <row r="8" ht="38" customHeight="true">
      <c r="A8" s="10" t="s">
        <v>23</v>
      </c>
      <c r="B8" s="3" t="s">
        <v>24</v>
      </c>
      <c r="C8" s="3" t="s">
        <v>25</v>
      </c>
      <c r="D8" s="3" t="s">
        <v>21</v>
      </c>
      <c r="E8" s="2" t="n"/>
      <c r="F8" s="7" t="s">
        <v>26</v>
      </c>
      <c r="G8" s="8" t="s">
        <v>27</v>
      </c>
      <c r="H8" s="9" t="n"/>
      <c r="I8" s="9" t="n"/>
      <c r="J8" s="9" t="n"/>
      <c r="K8" s="9" t="n"/>
      <c r="L8" s="9" t="n"/>
    </row>
    <row r="9" ht="38" customHeight="true">
      <c r="A9" s="12" t="s">
        <v>0</v>
      </c>
      <c r="B9" s="11" t="s">
        <v>28</v>
      </c>
      <c r="C9" s="11" t="s">
        <v>29</v>
      </c>
      <c r="D9" s="11" t="s">
        <v>1</v>
      </c>
      <c r="E9" s="2" t="n"/>
      <c r="F9" s="9" t="n"/>
      <c r="G9" s="11" t="s">
        <v>30</v>
      </c>
      <c r="H9" s="9" t="n"/>
      <c r="I9" s="9" t="n"/>
      <c r="J9" s="9" t="n"/>
      <c r="K9" s="9" t="n"/>
      <c r="L9" s="9" t="n"/>
    </row>
    <row r="10" ht="38" customHeight="true">
      <c r="A10" s="10" t="s">
        <v>31</v>
      </c>
      <c r="B10" s="3" t="s">
        <v>32</v>
      </c>
      <c r="C10" s="3" t="s">
        <v>33</v>
      </c>
      <c r="D10" s="3" t="s">
        <v>34</v>
      </c>
      <c r="E10" s="2" t="n"/>
      <c r="F10" s="2" t="n"/>
      <c r="G10" s="2" t="n"/>
      <c r="H10" s="2" t="n"/>
      <c r="I10" s="13" t="s">
        <v>22</v>
      </c>
      <c r="J10" s="2" t="n"/>
      <c r="K10" s="2" t="n"/>
      <c r="L10" s="2" t="n"/>
    </row>
    <row r="11" ht="21" customHeight="true">
      <c r="A11" s="2" t="n"/>
      <c r="B11" s="2" t="n"/>
      <c r="C11" s="2" t="n"/>
      <c r="D11" s="2" t="n"/>
      <c r="E11" s="2" t="n"/>
      <c r="F11" s="7" t="s">
        <v>35</v>
      </c>
      <c r="G11" s="8" t="s">
        <v>36</v>
      </c>
      <c r="H11" s="9" t="n"/>
      <c r="I11" s="9" t="n"/>
      <c r="J11" s="9" t="n"/>
      <c r="K11" s="9" t="n"/>
      <c r="L11" s="9" t="n"/>
    </row>
    <row r="12" ht="21" customHeight="true">
      <c r="A12" s="2" t="n"/>
      <c r="B12" s="2" t="n"/>
      <c r="C12" s="2" t="n"/>
      <c r="D12" s="2" t="n"/>
      <c r="E12" s="2" t="n"/>
      <c r="F12" s="9" t="n"/>
      <c r="G12" s="11" t="s">
        <v>37</v>
      </c>
      <c r="H12" s="9" t="n"/>
      <c r="I12" s="9" t="n"/>
      <c r="J12" s="9" t="n"/>
      <c r="K12" s="9" t="n"/>
      <c r="L12" s="9" t="n"/>
    </row>
    <row r="13" ht="21" customHeight="true">
      <c r="A13" s="2" t="n"/>
      <c r="B13" s="2" t="n"/>
      <c r="C13" s="2" t="n"/>
      <c r="D13" s="2" t="n"/>
      <c r="E13" s="2" t="n"/>
      <c r="F13" s="2" t="n"/>
      <c r="G13" s="2" t="n"/>
      <c r="H13" s="2" t="n"/>
      <c r="I13" s="13" t="s">
        <v>22</v>
      </c>
      <c r="J13" s="2" t="n"/>
      <c r="K13" s="2" t="n"/>
      <c r="L13" s="2" t="n"/>
    </row>
    <row r="14" ht="21" customHeight="true">
      <c r="A14" s="2" t="n"/>
      <c r="B14" s="2" t="n"/>
      <c r="C14" s="2" t="n"/>
      <c r="D14" s="2" t="n"/>
      <c r="E14" s="2" t="n"/>
      <c r="F14" s="7" t="s">
        <v>38</v>
      </c>
      <c r="G14" s="8" t="s">
        <v>39</v>
      </c>
      <c r="H14" s="9" t="n"/>
      <c r="I14" s="9" t="n"/>
      <c r="J14" s="9" t="n"/>
      <c r="K14" s="9" t="n"/>
      <c r="L14" s="9" t="n"/>
    </row>
    <row r="15" ht="21" customHeight="true">
      <c r="A15" s="2" t="n"/>
      <c r="B15" s="2" t="n"/>
      <c r="C15" s="2" t="n"/>
      <c r="D15" s="2" t="n"/>
      <c r="E15" s="2" t="n"/>
      <c r="F15" s="9" t="n"/>
      <c r="G15" s="11" t="s">
        <v>40</v>
      </c>
      <c r="H15" s="9" t="n"/>
      <c r="I15" s="9" t="n"/>
      <c r="J15" s="9" t="n"/>
      <c r="K15" s="9" t="n"/>
      <c r="L15" s="9" t="n"/>
    </row>
    <row r="16" ht="21" customHeight="true">
      <c r="A16" s="2" t="n"/>
      <c r="B16" s="2" t="n"/>
      <c r="C16" s="2" t="n"/>
      <c r="D16" s="2" t="n"/>
      <c r="E16" s="2" t="n"/>
      <c r="F16" s="2" t="n"/>
      <c r="G16" s="2" t="n"/>
      <c r="H16" s="2" t="n"/>
      <c r="I16" s="2" t="n"/>
      <c r="J16" s="2" t="n"/>
      <c r="K16" s="2" t="n"/>
      <c r="L16" s="2" t="n"/>
    </row>
    <row r="17" ht="21" customHeight="true">
      <c r="A17" s="2" t="n"/>
      <c r="B17" s="2" t="n"/>
      <c r="C17" s="2" t="n"/>
      <c r="D17" s="2" t="n"/>
      <c r="E17" s="2" t="n"/>
      <c r="F17" s="2" t="n"/>
      <c r="G17" s="2" t="n"/>
      <c r="H17" s="2" t="n"/>
      <c r="I17" s="2" t="n"/>
      <c r="J17" s="2" t="n"/>
      <c r="K17" s="2" t="n"/>
      <c r="L17" s="2" t="n"/>
    </row>
    <row r="18" ht="21" customHeight="true">
      <c r="A18" s="4" t="s">
        <v>41</v>
      </c>
      <c r="B18" s="5" t="n"/>
      <c r="C18" s="5" t="n"/>
      <c r="D18" s="5" t="n"/>
      <c r="E18" s="5" t="n"/>
      <c r="F18" s="5" t="n"/>
      <c r="G18" s="5" t="n"/>
      <c r="H18" s="5" t="n"/>
      <c r="I18" s="5" t="n"/>
      <c r="J18" s="5" t="n"/>
      <c r="K18" s="5" t="n"/>
      <c r="L18" s="5" t="n"/>
    </row>
    <row r="19" ht="42" customHeight="true">
      <c r="A19" s="14" t="s">
        <v>42</v>
      </c>
      <c r="B19" s="15" t="n"/>
      <c r="C19" s="15" t="n"/>
      <c r="D19" s="16" t="s">
        <v>43</v>
      </c>
      <c r="E19" s="17" t="n"/>
      <c r="F19" s="17" t="n"/>
      <c r="G19" s="18" t="s">
        <v>44</v>
      </c>
      <c r="H19" s="19" t="n"/>
      <c r="I19" s="19" t="n"/>
      <c r="J19" s="20" t="s">
        <v>45</v>
      </c>
      <c r="K19" s="21" t="n"/>
      <c r="L19" s="21" t="n"/>
    </row>
    <row r="20" ht="42" customHeight="true">
      <c r="A20" s="15" t="n"/>
      <c r="B20" s="15" t="n"/>
      <c r="C20" s="15" t="n"/>
      <c r="D20" s="17" t="n"/>
      <c r="E20" s="17" t="n"/>
      <c r="F20" s="17" t="n"/>
      <c r="G20" s="19" t="n"/>
      <c r="H20" s="19" t="n"/>
      <c r="I20" s="19" t="n"/>
      <c r="J20" s="21" t="n"/>
      <c r="K20" s="21" t="n"/>
      <c r="L20" s="21" t="n"/>
    </row>
    <row r="21" ht="21" customHeight="true">
      <c r="A21" s="2" t="n"/>
      <c r="B21" s="2" t="n"/>
      <c r="C21" s="2" t="n"/>
      <c r="D21" s="2" t="n"/>
      <c r="E21" s="2" t="n"/>
      <c r="F21" s="2" t="n"/>
      <c r="G21" s="2" t="n"/>
      <c r="H21" s="2" t="n"/>
      <c r="I21" s="2" t="n"/>
      <c r="J21" s="2" t="n"/>
      <c r="K21" s="2" t="n"/>
      <c r="L21" s="2" t="n"/>
    </row>
    <row r="22" ht="21" customHeight="true">
      <c r="A22" s="2" t="n"/>
      <c r="B22" s="2" t="n"/>
      <c r="C22" s="2" t="n"/>
      <c r="D22" s="2" t="n"/>
      <c r="E22" s="2" t="n"/>
      <c r="F22" s="2" t="n"/>
      <c r="G22" s="2" t="n"/>
      <c r="H22" s="2" t="n"/>
      <c r="I22" s="2" t="n"/>
      <c r="J22" s="2" t="n"/>
      <c r="K22" s="2" t="n"/>
      <c r="L22" s="2" t="n"/>
    </row>
    <row r="23" ht="21" customHeight="true">
      <c r="A23" s="4" t="s">
        <v>46</v>
      </c>
      <c r="B23" s="5" t="n"/>
      <c r="C23" s="5" t="n"/>
      <c r="D23" s="5" t="n"/>
      <c r="E23" s="5" t="n"/>
      <c r="F23" s="5" t="n"/>
      <c r="G23" s="5" t="n"/>
      <c r="H23" s="5" t="n"/>
      <c r="I23" s="5" t="n"/>
      <c r="J23" s="5" t="n"/>
      <c r="K23" s="5" t="n"/>
      <c r="L23" s="5" t="n"/>
    </row>
    <row r="24" ht="21" customHeight="true">
      <c r="A24" s="11" t="s">
        <v>47</v>
      </c>
      <c r="B24" s="22" t="n"/>
      <c r="C24" s="22" t="n"/>
      <c r="D24" s="22" t="n"/>
      <c r="E24" s="22" t="n"/>
      <c r="F24" s="22" t="n"/>
      <c r="G24" s="22" t="n"/>
      <c r="H24" s="22" t="n"/>
      <c r="I24" s="22" t="n"/>
      <c r="J24" s="22" t="n"/>
      <c r="K24" s="22" t="n"/>
      <c r="L24" s="22" t="n"/>
    </row>
    <row r="25" ht="21" customHeight="true">
      <c r="A25" s="22" t="n"/>
      <c r="B25" s="22" t="n"/>
      <c r="C25" s="22" t="n"/>
      <c r="D25" s="22" t="n"/>
      <c r="E25" s="22" t="n"/>
      <c r="F25" s="22" t="n"/>
      <c r="G25" s="22" t="n"/>
      <c r="H25" s="22" t="n"/>
      <c r="I25" s="22" t="n"/>
      <c r="J25" s="22" t="n"/>
      <c r="K25" s="22" t="n"/>
      <c r="L25" s="22" t="n"/>
    </row>
    <row r="26" ht="21" customHeight="true">
      <c r="A26" s="22" t="n"/>
      <c r="B26" s="22" t="n"/>
      <c r="C26" s="22" t="n"/>
      <c r="D26" s="22" t="n"/>
      <c r="E26" s="22" t="n"/>
      <c r="F26" s="22" t="n"/>
      <c r="G26" s="22" t="n"/>
      <c r="H26" s="22" t="n"/>
      <c r="I26" s="22" t="n"/>
      <c r="J26" s="22" t="n"/>
      <c r="K26" s="22" t="n"/>
      <c r="L26" s="22" t="n"/>
    </row>
    <row r="27" ht="21" customHeight="true"/>
    <row r="28" ht="21" customHeight="true"/>
    <row r="29" ht="21" customHeight="true"/>
    <row r="30" ht="21" customHeight="true"/>
    <row r="31" ht="21" customHeight="true"/>
    <row r="32" ht="21" customHeight="true"/>
    <row r="33" ht="21" customHeight="true"/>
    <row r="34" ht="21" customHeight="true"/>
    <row r="35" ht="21" customHeight="true"/>
    <row r="36" ht="21" customHeight="true"/>
    <row r="37" ht="21" customHeight="true"/>
    <row r="38" ht="21" customHeight="true"/>
    <row r="39" ht="21" customHeight="true"/>
    <row r="40" ht="21" customHeight="true"/>
    <row r="41" ht="21" customHeight="true"/>
    <row r="42" ht="21" customHeight="true"/>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row r="56" ht="21" customHeight="true"/>
    <row r="57" ht="21" customHeight="true"/>
    <row r="58" ht="21" customHeight="true"/>
    <row r="59" ht="21" customHeight="true"/>
    <row r="60" ht="21" customHeight="true"/>
    <row r="61" ht="21" customHeight="true"/>
    <row r="62" ht="21" customHeight="true"/>
    <row r="63" ht="21" customHeight="true"/>
    <row r="64" ht="21" customHeight="true"/>
    <row r="65" ht="21" customHeight="true"/>
    <row r="66" ht="21" customHeight="true"/>
    <row r="67" ht="21" customHeight="true"/>
    <row r="68" ht="21" customHeight="true"/>
    <row r="69" ht="21" customHeight="true"/>
    <row r="70" ht="21" customHeight="true"/>
    <row r="71" ht="21" customHeight="true"/>
    <row r="72" ht="21" customHeight="true"/>
    <row r="73" ht="21" customHeight="true"/>
    <row r="74" ht="21" customHeight="true"/>
    <row r="75" ht="21" customHeight="true"/>
    <row r="76" ht="21" customHeight="true"/>
    <row r="77" ht="21" customHeight="true"/>
    <row r="78" ht="21" customHeight="true"/>
    <row r="79" ht="21" customHeight="true"/>
    <row r="80" ht="21" customHeight="true"/>
    <row r="81" ht="21" customHeight="true"/>
    <row r="82" ht="21" customHeight="true"/>
    <row r="83" ht="21" customHeight="true"/>
    <row r="84" ht="21" customHeight="true"/>
    <row r="85" ht="21" customHeight="true"/>
    <row r="86" ht="21" customHeight="true"/>
    <row r="87" ht="21" customHeight="true"/>
    <row r="88" ht="21" customHeight="true"/>
    <row r="89" ht="21" customHeight="true"/>
    <row r="90" ht="21" customHeight="true"/>
    <row r="91" ht="21" customHeight="true"/>
    <row r="92" ht="21" customHeight="true"/>
    <row r="93" ht="21" customHeight="true"/>
    <row r="94" ht="21" customHeight="true"/>
    <row r="95" ht="21" customHeight="true"/>
    <row r="96" ht="21" customHeight="true"/>
    <row r="97" ht="21" customHeight="true"/>
    <row r="98" ht="21" customHeight="true"/>
    <row r="99" ht="21" customHeight="true"/>
    <row r="100" ht="21" customHeight="true"/>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23">
    <mergeCell ref="A19:C20"/>
    <mergeCell ref="A4:D4"/>
    <mergeCell ref="G6:L6"/>
    <mergeCell ref="D19:F20"/>
    <mergeCell ref="A18:L18"/>
    <mergeCell ref="F5:F6"/>
    <mergeCell ref="G15:L15"/>
    <mergeCell ref="A2:L2"/>
    <mergeCell ref="G5:L5"/>
    <mergeCell ref="J19:L20"/>
    <mergeCell ref="F8:F9"/>
    <mergeCell ref="G14:L14"/>
    <mergeCell ref="A23:L23"/>
    <mergeCell ref="F4:L4"/>
    <mergeCell ref="G19:I20"/>
    <mergeCell ref="G9:L9"/>
    <mergeCell ref="G12:L12"/>
    <mergeCell ref="F11:F12"/>
    <mergeCell ref="F14:F15"/>
    <mergeCell ref="G11:L11"/>
    <mergeCell ref="A24:L26"/>
    <mergeCell ref="A1:L1"/>
    <mergeCell ref="G8:L8"/>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5" footer="0.5"/>
  <pageSetup fitToHeight="0" fitToWidth="1"/>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39"/>
  <sheetViews>
    <sheetView showGridLines="true" workbookViewId="0">
      <selection activeCell="A1" sqref="A1"/>
    </sheetView>
  </sheetViews>
  <sheetFormatPr baseColWidth="8" defaultRowHeight="15"/>
  <cols>
    <col customWidth="true" max="1" min="1" width="22"/>
    <col customWidth="true" max="2" min="2" width="14"/>
    <col customWidth="true" max="4" min="3" width="4"/>
    <col customWidth="true" max="12" min="5" width="14"/>
  </cols>
  <sheetData>
    <row r="1" ht="30" customHeight="true">
      <c r="A1" s="1" t="s">
        <v>39</v>
      </c>
      <c r="B1" s="2" t="n"/>
      <c r="C1" s="2" t="n"/>
      <c r="D1" s="2" t="n"/>
      <c r="E1" s="2" t="n"/>
      <c r="F1" s="2" t="n"/>
      <c r="G1" s="2" t="n"/>
      <c r="H1" s="2" t="n"/>
      <c r="I1" s="2" t="n"/>
      <c r="J1" s="2" t="n"/>
      <c r="K1" s="2" t="n"/>
      <c r="L1" s="2" t="n"/>
    </row>
    <row r="2" ht="26" customHeight="true">
      <c r="A2" s="3" t="s">
        <v>48</v>
      </c>
      <c r="B2" s="2" t="n"/>
      <c r="C2" s="2" t="n"/>
      <c r="D2" s="2" t="n"/>
      <c r="E2" s="2" t="n"/>
      <c r="F2" s="2" t="n"/>
      <c r="G2" s="2" t="n"/>
      <c r="H2" s="2" t="n"/>
      <c r="I2" s="2" t="n"/>
      <c r="J2" s="2" t="n"/>
      <c r="K2" s="2" t="n"/>
      <c r="L2" s="2" t="n"/>
    </row>
    <row r="3" ht="21" customHeight="true">
      <c r="A3" s="2" t="n"/>
      <c r="B3" s="2" t="n"/>
      <c r="C3" s="2" t="n"/>
      <c r="D3" s="2" t="n"/>
      <c r="E3" s="2" t="n"/>
      <c r="F3" s="2" t="n"/>
      <c r="G3" s="2" t="n"/>
      <c r="H3" s="2" t="n"/>
      <c r="I3" s="2" t="n"/>
      <c r="J3" s="2" t="n"/>
      <c r="K3" s="2" t="n"/>
      <c r="L3" s="2" t="n"/>
    </row>
    <row r="4" ht="24" customHeight="true">
      <c r="A4" s="23" t="s">
        <v>49</v>
      </c>
      <c r="B4" s="9" t="n"/>
      <c r="C4" s="9" t="n"/>
      <c r="D4" s="23" t="s">
        <v>50</v>
      </c>
      <c r="E4" s="9" t="n"/>
      <c r="F4" s="9" t="n"/>
      <c r="G4" s="23" t="s">
        <v>51</v>
      </c>
      <c r="H4" s="9" t="n"/>
      <c r="I4" s="9" t="n"/>
      <c r="J4" s="23" t="s">
        <v>52</v>
      </c>
      <c r="K4" s="9" t="n"/>
      <c r="L4" s="9" t="n"/>
    </row>
    <row r="5" ht="34" customHeight="true">
      <c r="A5" s="24">
        <f>COUNTA('Оценка на беклог'!$A$13:$A$100)</f>
      </c>
      <c r="B5" s="9" t="n"/>
      <c r="C5" s="9" t="n"/>
      <c r="D5" s="25">
        <f>COUNTIF('Оценка на беклог'!$I$13:$I$100,"開発中")</f>
      </c>
      <c r="E5" s="9" t="n"/>
      <c r="F5" s="9" t="n"/>
      <c r="G5" s="26">
        <f>IFERROR(AVERAGE('Оценка на беклог'!$H$13:$H$100),0)</f>
      </c>
      <c r="H5" s="9" t="n"/>
      <c r="I5" s="9" t="n"/>
      <c r="J5" s="27">
        <f>IFERROR(MAX('Оценка на беклог'!$H$13:$H$100),0)</f>
      </c>
      <c r="K5" s="9" t="n"/>
      <c r="L5" s="9" t="n"/>
    </row>
    <row r="6" ht="34" customHeight="true">
      <c r="A6" s="9" t="n"/>
      <c r="B6" s="9" t="n"/>
      <c r="C6" s="9" t="n"/>
      <c r="D6" s="9" t="n"/>
      <c r="E6" s="9" t="n"/>
      <c r="F6" s="9" t="n"/>
      <c r="G6" s="9" t="n"/>
      <c r="H6" s="9" t="n"/>
      <c r="I6" s="9" t="n"/>
      <c r="J6" s="9" t="n"/>
      <c r="K6" s="9" t="n"/>
      <c r="L6" s="9" t="n"/>
    </row>
    <row r="7" ht="21" customHeight="true">
      <c r="A7" s="2" t="n"/>
      <c r="B7" s="2" t="n"/>
      <c r="C7" s="2" t="n"/>
      <c r="D7" s="2" t="n"/>
      <c r="E7" s="2" t="n"/>
      <c r="F7" s="2" t="n"/>
      <c r="G7" s="2" t="n"/>
      <c r="H7" s="2" t="n"/>
      <c r="I7" s="2" t="n"/>
      <c r="J7" s="2" t="n"/>
      <c r="K7" s="2" t="n"/>
      <c r="L7" s="2" t="n"/>
    </row>
    <row r="8" ht="21" customHeight="true">
      <c r="A8" s="2" t="n"/>
      <c r="B8" s="2" t="n"/>
      <c r="C8" s="2" t="n"/>
      <c r="D8" s="2" t="n"/>
      <c r="E8" s="2" t="n"/>
      <c r="F8" s="2" t="n"/>
      <c r="G8" s="2" t="n"/>
      <c r="H8" s="2" t="n"/>
      <c r="I8" s="2" t="n"/>
      <c r="J8" s="2" t="n"/>
      <c r="K8" s="2" t="n"/>
      <c r="L8" s="2" t="n"/>
    </row>
    <row r="9" ht="21" customHeight="true">
      <c r="A9" s="4" t="s">
        <v>53</v>
      </c>
      <c r="B9" s="5" t="n"/>
      <c r="C9" s="2" t="n"/>
      <c r="D9" s="2" t="n"/>
      <c r="E9" s="2" t="n"/>
      <c r="F9" s="2" t="n"/>
      <c r="G9" s="2" t="n"/>
      <c r="H9" s="2" t="n"/>
      <c r="I9" s="2" t="n"/>
      <c r="J9" s="2" t="n"/>
      <c r="K9" s="2" t="n"/>
      <c r="L9" s="2" t="n"/>
    </row>
    <row r="10" ht="28" customHeight="true">
      <c r="A10" s="28" t="s">
        <v>54</v>
      </c>
      <c r="B10" s="28" t="s">
        <v>55</v>
      </c>
      <c r="C10" s="2" t="n"/>
      <c r="D10" s="2" t="n"/>
      <c r="E10" s="2" t="n"/>
      <c r="F10" s="2" t="n"/>
      <c r="G10" s="2" t="n"/>
      <c r="H10" s="2" t="n"/>
      <c r="I10" s="2" t="n"/>
      <c r="J10" s="2" t="n"/>
      <c r="K10" s="2" t="n"/>
      <c r="L10" s="2" t="n"/>
    </row>
    <row r="11" ht="21" customHeight="true">
      <c r="A11" s="11">
        <f>'Настройки'!$A$13</f>
      </c>
      <c r="B11" s="29">
        <f>COUNTIF('Оценка на беклог'!$C$13:$C$100,A11)</f>
      </c>
      <c r="C11" s="2" t="n"/>
      <c r="D11" s="2" t="n"/>
      <c r="E11" s="2" t="n"/>
      <c r="F11" s="2" t="n"/>
      <c r="G11" s="2" t="n"/>
      <c r="H11" s="2" t="n"/>
      <c r="I11" s="2" t="n"/>
      <c r="J11" s="2" t="n"/>
      <c r="K11" s="2" t="n"/>
      <c r="L11" s="2" t="n"/>
    </row>
    <row r="12" ht="21" customHeight="true">
      <c r="A12" s="3">
        <f>'Настройки'!$A$14</f>
      </c>
      <c r="B12" s="30">
        <f>COUNTIF('Оценка на беклог'!$C$13:$C$100,A12)</f>
      </c>
      <c r="C12" s="2" t="n"/>
      <c r="D12" s="2" t="n"/>
      <c r="E12" s="2" t="n"/>
      <c r="F12" s="2" t="n"/>
      <c r="G12" s="2" t="n"/>
      <c r="H12" s="2" t="n"/>
      <c r="I12" s="2" t="n"/>
      <c r="J12" s="2" t="n"/>
      <c r="K12" s="2" t="n"/>
      <c r="L12" s="2" t="n"/>
    </row>
    <row r="13" ht="21" customHeight="true">
      <c r="A13" s="11">
        <f>'Настройки'!$A$15</f>
      </c>
      <c r="B13" s="29">
        <f>COUNTIF('Оценка на беклог'!$C$13:$C$100,A13)</f>
      </c>
      <c r="C13" s="2" t="n"/>
      <c r="D13" s="2" t="n"/>
      <c r="E13" s="2" t="n"/>
      <c r="F13" s="2" t="n"/>
      <c r="G13" s="2" t="n"/>
      <c r="H13" s="2" t="n"/>
      <c r="I13" s="2" t="n"/>
      <c r="J13" s="2" t="n"/>
      <c r="K13" s="2" t="n"/>
      <c r="L13" s="2" t="n"/>
    </row>
    <row r="14" ht="21" customHeight="true">
      <c r="A14" s="3">
        <f>'Настройки'!$A$16</f>
      </c>
      <c r="B14" s="30">
        <f>COUNTIF('Оценка на беклог'!$C$13:$C$100,A14)</f>
      </c>
      <c r="C14" s="2" t="n"/>
      <c r="D14" s="2" t="n"/>
      <c r="E14" s="2" t="n"/>
      <c r="F14" s="2" t="n"/>
      <c r="G14" s="2" t="n"/>
      <c r="H14" s="2" t="n"/>
      <c r="I14" s="2" t="n"/>
      <c r="J14" s="2" t="n"/>
      <c r="K14" s="2" t="n"/>
      <c r="L14" s="2" t="n"/>
    </row>
    <row r="15" ht="21" customHeight="true">
      <c r="A15" s="11">
        <f>'Настройки'!$A$17</f>
      </c>
      <c r="B15" s="29">
        <f>COUNTIF('Оценка на беклог'!$C$13:$C$100,A15)</f>
      </c>
      <c r="C15" s="2" t="n"/>
      <c r="D15" s="2" t="n"/>
      <c r="E15" s="2" t="n"/>
      <c r="F15" s="2" t="n"/>
      <c r="G15" s="2" t="n"/>
      <c r="H15" s="2" t="n"/>
      <c r="I15" s="2" t="n"/>
      <c r="J15" s="2" t="n"/>
      <c r="K15" s="2" t="n"/>
      <c r="L15" s="2" t="n"/>
    </row>
    <row r="16" ht="21" customHeight="true">
      <c r="A16" s="2" t="n"/>
      <c r="B16" s="2" t="n"/>
      <c r="C16" s="2" t="n"/>
      <c r="D16" s="2" t="n"/>
      <c r="E16" s="2" t="n"/>
      <c r="F16" s="2" t="n"/>
      <c r="G16" s="2" t="n"/>
      <c r="H16" s="2" t="n"/>
      <c r="I16" s="2" t="n"/>
      <c r="J16" s="2" t="n"/>
      <c r="K16" s="2" t="n"/>
      <c r="L16" s="2" t="n"/>
    </row>
    <row r="17" ht="21" customHeight="true">
      <c r="A17" s="2" t="n"/>
      <c r="B17" s="2" t="n"/>
      <c r="C17" s="2" t="n"/>
      <c r="D17" s="2" t="n"/>
      <c r="E17" s="2" t="n"/>
      <c r="F17" s="2" t="n"/>
      <c r="G17" s="2" t="n"/>
      <c r="H17" s="2" t="n"/>
      <c r="I17" s="2" t="n"/>
      <c r="J17" s="2" t="n"/>
      <c r="K17" s="2" t="n"/>
      <c r="L17" s="2" t="n"/>
    </row>
    <row r="18" ht="21" customHeight="true">
      <c r="A18" s="2" t="n"/>
      <c r="B18" s="2" t="n"/>
      <c r="C18" s="2" t="n"/>
      <c r="D18" s="2" t="n"/>
      <c r="E18" s="2" t="n"/>
      <c r="F18" s="2" t="n"/>
      <c r="G18" s="2" t="n"/>
      <c r="H18" s="2" t="n"/>
      <c r="I18" s="2" t="n"/>
      <c r="J18" s="2" t="n"/>
      <c r="K18" s="2" t="n"/>
      <c r="L18" s="2" t="n"/>
    </row>
    <row r="19" ht="21" customHeight="true">
      <c r="A19" s="2" t="n"/>
      <c r="B19" s="2" t="n"/>
      <c r="C19" s="2" t="n"/>
      <c r="D19" s="2" t="n"/>
      <c r="E19" s="2" t="n"/>
      <c r="F19" s="2" t="n"/>
      <c r="G19" s="2" t="n"/>
      <c r="H19" s="2" t="n"/>
      <c r="I19" s="2" t="n"/>
      <c r="J19" s="2" t="n"/>
      <c r="K19" s="2" t="n"/>
      <c r="L19" s="2" t="n"/>
    </row>
    <row r="20" ht="21" customHeight="true">
      <c r="A20" s="2" t="n"/>
      <c r="B20" s="2" t="n"/>
      <c r="C20" s="2" t="n"/>
      <c r="D20" s="2" t="n"/>
      <c r="E20" s="2" t="n"/>
      <c r="F20" s="2" t="n"/>
      <c r="G20" s="2" t="n"/>
      <c r="H20" s="2" t="n"/>
      <c r="I20" s="2" t="n"/>
      <c r="J20" s="2" t="n"/>
      <c r="K20" s="2" t="n"/>
      <c r="L20" s="2" t="n"/>
    </row>
    <row r="21" ht="21" customHeight="true">
      <c r="A21" s="2" t="n"/>
      <c r="B21" s="2" t="n"/>
      <c r="C21" s="2" t="n"/>
      <c r="D21" s="2" t="n"/>
      <c r="E21" s="2" t="n"/>
      <c r="F21" s="2" t="n"/>
      <c r="G21" s="2" t="n"/>
      <c r="H21" s="2" t="n"/>
      <c r="I21" s="2" t="n"/>
      <c r="J21" s="2" t="n"/>
      <c r="K21" s="2" t="n"/>
      <c r="L21" s="2" t="n"/>
    </row>
    <row r="22" ht="21" customHeight="true">
      <c r="A22" s="2" t="n"/>
      <c r="B22" s="2" t="n"/>
      <c r="C22" s="2" t="n"/>
      <c r="D22" s="2" t="n"/>
      <c r="E22" s="2" t="n"/>
      <c r="F22" s="2" t="n"/>
      <c r="G22" s="2" t="n"/>
      <c r="H22" s="2" t="n"/>
      <c r="I22" s="2" t="n"/>
      <c r="J22" s="2" t="n"/>
      <c r="K22" s="2" t="n"/>
      <c r="L22" s="2" t="n"/>
    </row>
    <row r="23" ht="21" customHeight="true">
      <c r="A23" s="2" t="n"/>
      <c r="B23" s="2" t="n"/>
      <c r="C23" s="2" t="n"/>
      <c r="D23" s="2" t="n"/>
      <c r="E23" s="2" t="n"/>
      <c r="F23" s="2" t="n"/>
      <c r="G23" s="2" t="n"/>
      <c r="H23" s="2" t="n"/>
      <c r="I23" s="2" t="n"/>
      <c r="J23" s="2" t="n"/>
      <c r="K23" s="2" t="n"/>
      <c r="L23" s="2" t="n"/>
    </row>
    <row r="24" ht="21" customHeight="true">
      <c r="A24" s="2" t="n"/>
      <c r="B24" s="2" t="n"/>
      <c r="C24" s="2" t="n"/>
      <c r="D24" s="2" t="n"/>
      <c r="E24" s="2" t="n"/>
      <c r="F24" s="2" t="n"/>
      <c r="G24" s="2" t="n"/>
      <c r="H24" s="2" t="n"/>
      <c r="I24" s="2" t="n"/>
      <c r="J24" s="2" t="n"/>
      <c r="K24" s="2" t="n"/>
      <c r="L24" s="2" t="n"/>
    </row>
    <row r="25" ht="21" customHeight="true">
      <c r="A25" s="4" t="s">
        <v>56</v>
      </c>
      <c r="B25" s="5" t="n"/>
      <c r="C25" s="2" t="n"/>
      <c r="D25" s="2" t="n"/>
      <c r="E25" s="2" t="n"/>
      <c r="F25" s="2" t="n"/>
      <c r="G25" s="2" t="n"/>
      <c r="H25" s="2" t="n"/>
      <c r="I25" s="2" t="n"/>
      <c r="J25" s="2" t="n"/>
      <c r="K25" s="2" t="n"/>
      <c r="L25" s="2" t="n"/>
    </row>
    <row r="26" ht="28" customHeight="true">
      <c r="A26" s="28" t="s">
        <v>2</v>
      </c>
      <c r="B26" s="28" t="s">
        <v>55</v>
      </c>
      <c r="C26" s="2" t="n"/>
      <c r="D26" s="2" t="n"/>
      <c r="E26" s="2" t="n"/>
      <c r="F26" s="2" t="n"/>
      <c r="G26" s="2" t="n"/>
      <c r="H26" s="2" t="n"/>
      <c r="I26" s="2" t="n"/>
      <c r="J26" s="2" t="n"/>
      <c r="K26" s="2" t="n"/>
      <c r="L26" s="2" t="n"/>
    </row>
    <row r="27" ht="21" customHeight="true">
      <c r="A27" s="11">
        <f>'Настройки'!$G$13</f>
      </c>
      <c r="B27" s="29">
        <f>COUNTIF('Оценка на беклог'!$I$13:$I$100,A27)</f>
      </c>
      <c r="C27" s="2" t="n"/>
      <c r="D27" s="2" t="n"/>
      <c r="E27" s="2" t="n"/>
      <c r="F27" s="2" t="n"/>
      <c r="G27" s="2" t="n"/>
      <c r="H27" s="2" t="n"/>
      <c r="I27" s="2" t="n"/>
      <c r="J27" s="2" t="n"/>
      <c r="K27" s="2" t="n"/>
      <c r="L27" s="2" t="n"/>
    </row>
    <row r="28" ht="21" customHeight="true">
      <c r="A28" s="3">
        <f>'Настройки'!$G$14</f>
      </c>
      <c r="B28" s="30">
        <f>COUNTIF('Оценка на беклог'!$I$13:$I$100,A28)</f>
      </c>
      <c r="C28" s="2" t="n"/>
      <c r="D28" s="2" t="n"/>
      <c r="E28" s="2" t="n"/>
      <c r="F28" s="2" t="n"/>
      <c r="G28" s="2" t="n"/>
      <c r="H28" s="2" t="n"/>
      <c r="I28" s="2" t="n"/>
      <c r="J28" s="2" t="n"/>
      <c r="K28" s="2" t="n"/>
      <c r="L28" s="2" t="n"/>
    </row>
    <row r="29" ht="21" customHeight="true">
      <c r="A29" s="11">
        <f>'Настройки'!$G$15</f>
      </c>
      <c r="B29" s="29">
        <f>COUNTIF('Оценка на беклог'!$I$13:$I$100,A29)</f>
      </c>
      <c r="C29" s="2" t="n"/>
      <c r="D29" s="2" t="n"/>
      <c r="E29" s="2" t="n"/>
      <c r="F29" s="2" t="n"/>
      <c r="G29" s="2" t="n"/>
      <c r="H29" s="2" t="n"/>
      <c r="I29" s="2" t="n"/>
      <c r="J29" s="2" t="n"/>
      <c r="K29" s="2" t="n"/>
      <c r="L29" s="2" t="n"/>
    </row>
    <row r="30" ht="21" customHeight="true">
      <c r="A30" s="3">
        <f>'Настройки'!$G$16</f>
      </c>
      <c r="B30" s="30">
        <f>COUNTIF('Оценка на беклог'!$I$13:$I$100,A30)</f>
      </c>
      <c r="C30" s="2" t="n"/>
      <c r="D30" s="2" t="n"/>
      <c r="E30" s="2" t="n"/>
      <c r="F30" s="2" t="n"/>
      <c r="G30" s="2" t="n"/>
      <c r="H30" s="2" t="n"/>
      <c r="I30" s="2" t="n"/>
      <c r="J30" s="2" t="n"/>
      <c r="K30" s="2" t="n"/>
      <c r="L30" s="2" t="n"/>
    </row>
    <row r="31" ht="21" customHeight="true">
      <c r="A31" s="11">
        <f>'Настройки'!$G$17</f>
      </c>
      <c r="B31" s="29">
        <f>COUNTIF('Оценка на беклог'!$I$13:$I$100,A31)</f>
      </c>
      <c r="C31" s="2" t="n"/>
      <c r="D31" s="2" t="n"/>
      <c r="E31" s="2" t="n"/>
      <c r="F31" s="2" t="n"/>
      <c r="G31" s="2" t="n"/>
      <c r="H31" s="2" t="n"/>
      <c r="I31" s="2" t="n"/>
      <c r="J31" s="2" t="n"/>
      <c r="K31" s="2" t="n"/>
      <c r="L31" s="2" t="n"/>
    </row>
    <row r="32" ht="21" customHeight="true">
      <c r="A32" s="3">
        <f>'Настройки'!$G$18</f>
      </c>
      <c r="B32" s="30">
        <f>COUNTIF('Оценка на беклог'!$I$13:$I$100,A32)</f>
      </c>
      <c r="C32" s="2" t="n"/>
      <c r="D32" s="2" t="n"/>
      <c r="E32" s="2" t="n"/>
      <c r="F32" s="2" t="n"/>
      <c r="G32" s="2" t="n"/>
      <c r="H32" s="2" t="n"/>
      <c r="I32" s="2" t="n"/>
      <c r="J32" s="2" t="n"/>
      <c r="K32" s="2" t="n"/>
      <c r="L32" s="2" t="n"/>
    </row>
    <row r="33" ht="21" customHeight="true">
      <c r="A33" s="2" t="n"/>
      <c r="B33" s="2" t="n"/>
      <c r="C33" s="2" t="n"/>
      <c r="D33" s="2" t="n"/>
      <c r="E33" s="2" t="n"/>
      <c r="F33" s="2" t="n"/>
      <c r="G33" s="2" t="n"/>
      <c r="H33" s="2" t="n"/>
      <c r="I33" s="2" t="n"/>
      <c r="J33" s="2" t="n"/>
      <c r="K33" s="2" t="n"/>
      <c r="L33" s="2" t="n"/>
    </row>
    <row r="34" ht="21" customHeight="true">
      <c r="A34" s="2" t="n"/>
      <c r="B34" s="2" t="n"/>
      <c r="C34" s="2" t="n"/>
      <c r="D34" s="2" t="n"/>
      <c r="E34" s="2" t="n"/>
      <c r="F34" s="2" t="n"/>
      <c r="G34" s="2" t="n"/>
      <c r="H34" s="2" t="n"/>
      <c r="I34" s="2" t="n"/>
      <c r="J34" s="2" t="n"/>
      <c r="K34" s="2" t="n"/>
      <c r="L34" s="2" t="n"/>
    </row>
    <row r="35" ht="21" customHeight="true">
      <c r="A35" s="2" t="n"/>
      <c r="B35" s="2" t="n"/>
      <c r="C35" s="2" t="n"/>
      <c r="D35" s="2" t="n"/>
      <c r="E35" s="2" t="n"/>
      <c r="F35" s="2" t="n"/>
      <c r="G35" s="2" t="n"/>
      <c r="H35" s="2" t="n"/>
      <c r="I35" s="2" t="n"/>
      <c r="J35" s="2" t="n"/>
      <c r="K35" s="2" t="n"/>
      <c r="L35" s="2" t="n"/>
    </row>
    <row r="36" ht="21" customHeight="true">
      <c r="A36" s="4" t="s">
        <v>57</v>
      </c>
      <c r="B36" s="5" t="n"/>
      <c r="C36" s="5" t="n"/>
      <c r="D36" s="5" t="n"/>
      <c r="E36" s="5" t="n"/>
      <c r="F36" s="5" t="n"/>
      <c r="G36" s="5" t="n"/>
      <c r="H36" s="5" t="n"/>
      <c r="I36" s="5" t="n"/>
      <c r="J36" s="5" t="n"/>
      <c r="K36" s="5" t="n"/>
      <c r="L36" s="5" t="n"/>
    </row>
    <row r="37" ht="21" customHeight="true">
      <c r="A37" s="11" t="s">
        <v>58</v>
      </c>
      <c r="B37" s="11" t="n"/>
      <c r="C37" s="11" t="n"/>
      <c r="D37" s="11" t="n"/>
      <c r="E37" s="11" t="n"/>
      <c r="F37" s="11" t="n"/>
      <c r="G37" s="11" t="n"/>
      <c r="H37" s="11" t="n"/>
      <c r="I37" s="11" t="n"/>
      <c r="J37" s="11" t="n"/>
      <c r="K37" s="11" t="n"/>
      <c r="L37" s="11" t="n"/>
    </row>
    <row r="38" ht="21" customHeight="true">
      <c r="A38" s="11" t="n"/>
      <c r="B38" s="11" t="n"/>
      <c r="C38" s="11" t="n"/>
      <c r="D38" s="11" t="n"/>
      <c r="E38" s="11" t="n"/>
      <c r="F38" s="11" t="n"/>
      <c r="G38" s="11" t="n"/>
      <c r="H38" s="11" t="n"/>
      <c r="I38" s="11" t="n"/>
      <c r="J38" s="11" t="n"/>
      <c r="K38" s="11" t="n"/>
      <c r="L38" s="11" t="n"/>
    </row>
    <row r="39" ht="21" customHeight="true">
      <c r="A39" s="11" t="n"/>
      <c r="B39" s="11" t="n"/>
      <c r="C39" s="11" t="n"/>
      <c r="D39" s="11" t="n"/>
      <c r="E39" s="11" t="n"/>
      <c r="F39" s="11" t="n"/>
      <c r="G39" s="11" t="n"/>
      <c r="H39" s="11" t="n"/>
      <c r="I39" s="11" t="n"/>
      <c r="J39" s="11" t="n"/>
      <c r="K39" s="11" t="n"/>
      <c r="L39" s="11" t="n"/>
    </row>
    <row r="40" ht="21" customHeight="true"/>
    <row r="41" ht="21" customHeight="true"/>
    <row r="42" ht="21" customHeight="true"/>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row r="56" ht="21" customHeight="true"/>
    <row r="57" ht="21" customHeight="true"/>
    <row r="58" ht="21" customHeight="true"/>
    <row r="59" ht="21" customHeight="true"/>
    <row r="60" ht="21" customHeight="true"/>
    <row r="61" ht="21" customHeight="true"/>
    <row r="62" ht="21" customHeight="true"/>
    <row r="63" ht="21" customHeight="true"/>
    <row r="64" ht="21" customHeight="true"/>
    <row r="65" ht="21" customHeight="true"/>
    <row r="66" ht="21" customHeight="true"/>
    <row r="67" ht="21" customHeight="true"/>
    <row r="68" ht="21" customHeight="true"/>
    <row r="69" ht="21" customHeight="true"/>
    <row r="70" ht="21" customHeight="true"/>
    <row r="71" ht="21" customHeight="true"/>
    <row r="72" ht="21" customHeight="true"/>
    <row r="73" ht="21" customHeight="true"/>
    <row r="74" ht="21" customHeight="true"/>
    <row r="75" ht="21" customHeight="true"/>
    <row r="76" ht="21" customHeight="true"/>
    <row r="77" ht="21" customHeight="true"/>
    <row r="78" ht="21" customHeight="true"/>
    <row r="79" ht="21" customHeight="true"/>
    <row r="80" ht="21" customHeight="true"/>
    <row r="81" ht="21" customHeight="true"/>
    <row r="82" ht="21" customHeight="true"/>
    <row r="83" ht="21" customHeight="true"/>
    <row r="84" ht="21" customHeight="true"/>
    <row r="85" ht="21" customHeight="true"/>
    <row r="86" ht="21" customHeight="true"/>
    <row r="87" ht="21" customHeight="true"/>
    <row r="88" ht="21" customHeight="true"/>
    <row r="89" ht="21" customHeight="true"/>
    <row r="90" ht="21" customHeight="true"/>
    <row r="91" ht="21" customHeight="true"/>
    <row r="92" ht="21" customHeight="true"/>
    <row r="93" ht="21" customHeight="true"/>
    <row r="94" ht="21" customHeight="true"/>
    <row r="95" ht="21" customHeight="true"/>
    <row r="96" ht="21" customHeight="true"/>
    <row r="97" ht="21" customHeight="true"/>
    <row r="98" ht="21" customHeight="true"/>
    <row r="99" ht="21" customHeight="true"/>
    <row r="100" ht="21" customHeight="true"/>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14">
    <mergeCell ref="A2:L2"/>
    <mergeCell ref="A37:L39"/>
    <mergeCell ref="A25:B25"/>
    <mergeCell ref="D5:F6"/>
    <mergeCell ref="A5:C6"/>
    <mergeCell ref="G5:I6"/>
    <mergeCell ref="A1:L1"/>
    <mergeCell ref="D4:F4"/>
    <mergeCell ref="A36:L36"/>
    <mergeCell ref="J5:L6"/>
    <mergeCell ref="G4:I4"/>
    <mergeCell ref="J4:L4"/>
    <mergeCell ref="A9:B9"/>
    <mergeCell ref="A4:C4"/>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5" footer="0.5"/>
  <pageSetup fitToHeight="0" fitToWidth="1"/>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100"/>
  <sheetViews>
    <sheetView showGridLines="true" workbookViewId="0">
      <pane activePane="bottomLeft" state="frozen" topLeftCell="A13" ySplit="12"/>
      <selection activeCell="A1" pane="bottomLeft" sqref="A1"/>
    </sheetView>
  </sheetViews>
  <sheetFormatPr baseColWidth="8" defaultRowHeight="15"/>
  <cols>
    <col customWidth="true" max="1" min="1" width="14"/>
    <col customWidth="true" max="2" min="2" width="32"/>
    <col customWidth="true" max="3" min="3" width="18"/>
    <col customWidth="true" max="5" min="4" width="16"/>
    <col customWidth="true" max="6" min="6" width="18"/>
    <col customWidth="true" max="8" min="7" width="14"/>
    <col customWidth="true" max="9" min="9" width="16"/>
    <col customWidth="true" max="11" min="10" width="18"/>
    <col customWidth="true" max="12" min="12" width="42"/>
  </cols>
  <sheetData>
    <row r="1" ht="30" customHeight="true">
      <c r="A1" s="1" t="s">
        <v>27</v>
      </c>
      <c r="B1" s="2" t="n"/>
      <c r="C1" s="2" t="n"/>
      <c r="D1" s="2" t="n"/>
      <c r="E1" s="2" t="n"/>
      <c r="F1" s="2" t="n"/>
      <c r="G1" s="2" t="n"/>
      <c r="H1" s="2" t="n"/>
      <c r="I1" s="2" t="n"/>
      <c r="J1" s="2" t="n"/>
      <c r="K1" s="2" t="n"/>
      <c r="L1" s="2" t="n"/>
    </row>
    <row r="2" ht="26" customHeight="true">
      <c r="A2" s="3" t="s">
        <v>59</v>
      </c>
      <c r="B2" s="2" t="n"/>
      <c r="C2" s="2" t="n"/>
      <c r="D2" s="2" t="n"/>
      <c r="E2" s="2" t="n"/>
      <c r="F2" s="2" t="n"/>
      <c r="G2" s="2" t="n"/>
      <c r="H2" s="2" t="n"/>
      <c r="I2" s="2" t="n"/>
      <c r="J2" s="2" t="n"/>
      <c r="K2" s="2" t="n"/>
      <c r="L2" s="2" t="n"/>
    </row>
    <row r="3" ht="21" customHeight="true">
      <c r="A3" s="2" t="n"/>
      <c r="B3" s="2" t="n"/>
      <c r="C3" s="2" t="n"/>
      <c r="D3" s="2" t="n"/>
      <c r="E3" s="2" t="n"/>
      <c r="F3" s="2" t="n"/>
      <c r="G3" s="2" t="n"/>
      <c r="H3" s="2" t="n"/>
      <c r="I3" s="2" t="n"/>
      <c r="J3" s="2" t="n"/>
      <c r="K3" s="2" t="n"/>
      <c r="L3" s="2" t="n"/>
    </row>
    <row r="4" ht="21" customHeight="true">
      <c r="A4" s="4" t="s">
        <v>60</v>
      </c>
      <c r="B4" s="5" t="n"/>
      <c r="C4" s="5" t="n"/>
      <c r="D4" s="5" t="n"/>
      <c r="E4" s="5" t="n"/>
      <c r="F4" s="5" t="n"/>
      <c r="G4" s="5" t="n"/>
      <c r="H4" s="5" t="n"/>
      <c r="I4" s="5" t="n"/>
      <c r="J4" s="5" t="n"/>
      <c r="K4" s="5" t="n"/>
      <c r="L4" s="5" t="n"/>
    </row>
    <row r="5" ht="21" customHeight="true">
      <c r="A5" s="11" t="s">
        <v>61</v>
      </c>
      <c r="B5" s="11" t="n"/>
      <c r="C5" s="11" t="n"/>
      <c r="D5" s="11" t="n"/>
      <c r="E5" s="11" t="n"/>
      <c r="F5" s="11" t="n"/>
      <c r="G5" s="11" t="n"/>
      <c r="H5" s="11" t="n"/>
      <c r="I5" s="11" t="n"/>
      <c r="J5" s="11" t="n"/>
      <c r="K5" s="11" t="n"/>
      <c r="L5" s="11" t="n"/>
    </row>
    <row r="6" ht="21" customHeight="true">
      <c r="A6" s="11" t="n"/>
      <c r="B6" s="11" t="n"/>
      <c r="C6" s="11" t="n"/>
      <c r="D6" s="11" t="n"/>
      <c r="E6" s="11" t="n"/>
      <c r="F6" s="11" t="n"/>
      <c r="G6" s="11" t="n"/>
      <c r="H6" s="11" t="n"/>
      <c r="I6" s="11" t="n"/>
      <c r="J6" s="11" t="n"/>
      <c r="K6" s="11" t="n"/>
      <c r="L6" s="11" t="n"/>
    </row>
    <row r="7" ht="21" customHeight="true">
      <c r="A7" s="11" t="n"/>
      <c r="B7" s="11" t="n"/>
      <c r="C7" s="11" t="n"/>
      <c r="D7" s="11" t="n"/>
      <c r="E7" s="11" t="n"/>
      <c r="F7" s="11" t="n"/>
      <c r="G7" s="11" t="n"/>
      <c r="H7" s="11" t="n"/>
      <c r="I7" s="11" t="n"/>
      <c r="J7" s="11" t="n"/>
      <c r="K7" s="11" t="n"/>
      <c r="L7" s="11" t="n"/>
    </row>
    <row r="8" ht="21" customHeight="true">
      <c r="A8" s="2" t="n"/>
      <c r="B8" s="2" t="n"/>
      <c r="C8" s="2" t="n"/>
      <c r="D8" s="2" t="n"/>
      <c r="E8" s="2" t="n"/>
      <c r="F8" s="2" t="n"/>
      <c r="G8" s="2" t="n"/>
      <c r="H8" s="2" t="n"/>
      <c r="I8" s="2" t="n"/>
      <c r="J8" s="2" t="n"/>
      <c r="K8" s="2" t="n"/>
      <c r="L8" s="2" t="n"/>
    </row>
    <row r="9" ht="21" customHeight="true">
      <c r="A9" s="2" t="n"/>
      <c r="B9" s="2" t="n"/>
      <c r="C9" s="2" t="n"/>
      <c r="D9" s="2" t="n"/>
      <c r="E9" s="2" t="n"/>
      <c r="F9" s="2" t="n"/>
      <c r="G9" s="2" t="n"/>
      <c r="H9" s="2" t="n"/>
      <c r="I9" s="2" t="n"/>
      <c r="J9" s="2" t="n"/>
      <c r="K9" s="2" t="n"/>
      <c r="L9" s="2" t="n"/>
    </row>
    <row r="10" ht="21" customHeight="true">
      <c r="A10" s="2" t="n"/>
      <c r="B10" s="2" t="n"/>
      <c r="C10" s="2" t="n"/>
      <c r="D10" s="2" t="n"/>
      <c r="E10" s="2" t="n"/>
      <c r="F10" s="2" t="n"/>
      <c r="G10" s="2" t="n"/>
      <c r="H10" s="2" t="n"/>
      <c r="I10" s="2" t="n"/>
      <c r="J10" s="2" t="n"/>
      <c r="K10" s="2" t="n"/>
      <c r="L10" s="2" t="n"/>
    </row>
    <row r="11" ht="21" customHeight="true">
      <c r="A11" s="2" t="n"/>
      <c r="B11" s="2" t="n"/>
      <c r="C11" s="2" t="n"/>
      <c r="D11" s="2" t="n"/>
      <c r="E11" s="2" t="n"/>
      <c r="F11" s="2" t="n"/>
      <c r="G11" s="2" t="n"/>
      <c r="H11" s="2" t="n"/>
      <c r="I11" s="2" t="n"/>
      <c r="J11" s="2" t="n"/>
      <c r="K11" s="2" t="n"/>
      <c r="L11" s="2" t="n"/>
    </row>
    <row r="12" ht="28" customHeight="true">
      <c r="A12" s="28" t="s">
        <v>62</v>
      </c>
      <c r="B12" s="28" t="s">
        <v>63</v>
      </c>
      <c r="C12" s="28" t="s">
        <v>54</v>
      </c>
      <c r="D12" s="28" t="s">
        <v>13</v>
      </c>
      <c r="E12" s="28" t="s">
        <v>18</v>
      </c>
      <c r="F12" s="28" t="s">
        <v>23</v>
      </c>
      <c r="G12" s="28" t="s">
        <v>0</v>
      </c>
      <c r="H12" s="28" t="s">
        <v>31</v>
      </c>
      <c r="I12" s="28" t="s">
        <v>2</v>
      </c>
      <c r="J12" s="28" t="s">
        <v>64</v>
      </c>
      <c r="K12" s="28" t="s">
        <v>65</v>
      </c>
      <c r="L12" s="28" t="s">
        <v>66</v>
      </c>
    </row>
    <row r="13" ht="22" customHeight="true">
      <c r="A13" s="14" t="s">
        <v>67</v>
      </c>
      <c r="B13" s="31" t="s">
        <v>68</v>
      </c>
      <c r="C13" s="18" t="s">
        <v>69</v>
      </c>
      <c r="D13" s="32" t="s">
        <v>70</v>
      </c>
      <c r="E13" s="33" t="n">
        <v>3</v>
      </c>
      <c r="F13" s="34" t="s">
        <v>71</v>
      </c>
      <c r="G13" s="35" t="n">
        <v>4</v>
      </c>
      <c r="H13" s="36">
        <f>IFERROR(ROUND((D13*E13*F13)/G13,0),"")</f>
      </c>
      <c r="I13" s="18" t="s">
        <v>72</v>
      </c>
      <c r="J13" s="18" t="s">
        <v>73</v>
      </c>
      <c r="K13" s="18" t="s">
        <v>74</v>
      </c>
      <c r="L13" s="31" t="s">
        <v>75</v>
      </c>
    </row>
    <row r="14" ht="22" customHeight="true">
      <c r="A14" s="14" t="s">
        <v>76</v>
      </c>
      <c r="B14" s="31" t="s">
        <v>77</v>
      </c>
      <c r="C14" s="18" t="s">
        <v>78</v>
      </c>
      <c r="D14" s="32" t="s">
        <v>79</v>
      </c>
      <c r="E14" s="33" t="n">
        <v>2</v>
      </c>
      <c r="F14" s="34" t="s">
        <v>80</v>
      </c>
      <c r="G14" s="35" t="n">
        <v>0.5</v>
      </c>
      <c r="H14" s="36">
        <f>IFERROR(ROUND((D14*E14*F14)/G14,0),"")</f>
      </c>
      <c r="I14" s="18" t="s">
        <v>81</v>
      </c>
      <c r="J14" s="18" t="s">
        <v>82</v>
      </c>
      <c r="K14" s="18" t="s">
        <v>83</v>
      </c>
      <c r="L14" s="31" t="s">
        <v>84</v>
      </c>
    </row>
    <row r="15" ht="22" customHeight="true">
      <c r="A15" s="14" t="s">
        <v>85</v>
      </c>
      <c r="B15" s="31" t="s">
        <v>86</v>
      </c>
      <c r="C15" s="18" t="s">
        <v>87</v>
      </c>
      <c r="D15" s="32" t="s">
        <v>88</v>
      </c>
      <c r="E15" s="33" t="n">
        <v>1</v>
      </c>
      <c r="F15" s="34" t="s">
        <v>71</v>
      </c>
      <c r="G15" s="35" t="n">
        <v>1</v>
      </c>
      <c r="H15" s="36">
        <f>IFERROR(ROUND((D15*E15*F15)/G15,0),"")</f>
      </c>
      <c r="I15" s="18" t="s">
        <v>89</v>
      </c>
      <c r="J15" s="18" t="s">
        <v>90</v>
      </c>
      <c r="K15" s="18" t="s">
        <v>91</v>
      </c>
      <c r="L15" s="31" t="s">
        <v>92</v>
      </c>
    </row>
    <row r="16" ht="22" customHeight="true">
      <c r="A16" s="14" t="n"/>
      <c r="B16" s="31" t="n"/>
      <c r="C16" s="18" t="n"/>
      <c r="D16" s="32" t="n"/>
      <c r="E16" s="33" t="n"/>
      <c r="F16" s="34" t="n"/>
      <c r="G16" s="35" t="n"/>
      <c r="H16" s="36">
        <f>IFERROR(ROUND((D16*E16*F16)/G16,0),"")</f>
      </c>
      <c r="I16" s="18" t="n"/>
      <c r="J16" s="18" t="n"/>
      <c r="K16" s="18" t="n"/>
      <c r="L16" s="31" t="n"/>
    </row>
    <row r="17" ht="22" customHeight="true">
      <c r="A17" s="14" t="n"/>
      <c r="B17" s="31" t="n"/>
      <c r="C17" s="18" t="n"/>
      <c r="D17" s="32" t="n"/>
      <c r="E17" s="33" t="n"/>
      <c r="F17" s="34" t="n"/>
      <c r="G17" s="35" t="n"/>
      <c r="H17" s="36">
        <f>IFERROR(ROUND((D17*E17*F17)/G17,0),"")</f>
      </c>
      <c r="I17" s="18" t="n"/>
      <c r="J17" s="18" t="n"/>
      <c r="K17" s="18" t="n"/>
      <c r="L17" s="31" t="n"/>
    </row>
    <row r="18" ht="22" customHeight="true">
      <c r="A18" s="14" t="n"/>
      <c r="B18" s="31" t="n"/>
      <c r="C18" s="18" t="n"/>
      <c r="D18" s="32" t="n"/>
      <c r="E18" s="33" t="n"/>
      <c r="F18" s="34" t="n"/>
      <c r="G18" s="35" t="n"/>
      <c r="H18" s="36">
        <f>IFERROR(ROUND((D18*E18*F18)/G18,0),"")</f>
      </c>
      <c r="I18" s="18" t="n"/>
      <c r="J18" s="18" t="n"/>
      <c r="K18" s="18" t="n"/>
      <c r="L18" s="31" t="n"/>
    </row>
    <row r="19" ht="22" customHeight="true">
      <c r="A19" s="14" t="n"/>
      <c r="B19" s="31" t="n"/>
      <c r="C19" s="18" t="n"/>
      <c r="D19" s="32" t="n"/>
      <c r="E19" s="33" t="n"/>
      <c r="F19" s="34" t="n"/>
      <c r="G19" s="35" t="n"/>
      <c r="H19" s="36">
        <f>IFERROR(ROUND((D19*E19*F19)/G19,0),"")</f>
      </c>
      <c r="I19" s="18" t="n"/>
      <c r="J19" s="18" t="n"/>
      <c r="K19" s="18" t="n"/>
      <c r="L19" s="31" t="n"/>
    </row>
    <row r="20" ht="22" customHeight="true">
      <c r="A20" s="14" t="n"/>
      <c r="B20" s="31" t="n"/>
      <c r="C20" s="18" t="n"/>
      <c r="D20" s="32" t="n"/>
      <c r="E20" s="33" t="n"/>
      <c r="F20" s="34" t="n"/>
      <c r="G20" s="35" t="n"/>
      <c r="H20" s="36">
        <f>IFERROR(ROUND((D20*E20*F20)/G20,0),"")</f>
      </c>
      <c r="I20" s="18" t="n"/>
      <c r="J20" s="18" t="n"/>
      <c r="K20" s="18" t="n"/>
      <c r="L20" s="31" t="n"/>
    </row>
    <row r="21" ht="22" customHeight="true">
      <c r="A21" s="14" t="n"/>
      <c r="B21" s="31" t="n"/>
      <c r="C21" s="18" t="n"/>
      <c r="D21" s="32" t="n"/>
      <c r="E21" s="33" t="n"/>
      <c r="F21" s="34" t="n"/>
      <c r="G21" s="35" t="n"/>
      <c r="H21" s="36">
        <f>IFERROR(ROUND((D21*E21*F21)/G21,0),"")</f>
      </c>
      <c r="I21" s="18" t="n"/>
      <c r="J21" s="18" t="n"/>
      <c r="K21" s="18" t="n"/>
      <c r="L21" s="31" t="n"/>
    </row>
    <row r="22" ht="22" customHeight="true">
      <c r="A22" s="14" t="n"/>
      <c r="B22" s="31" t="n"/>
      <c r="C22" s="18" t="n"/>
      <c r="D22" s="32" t="n"/>
      <c r="E22" s="33" t="n"/>
      <c r="F22" s="34" t="n"/>
      <c r="G22" s="35" t="n"/>
      <c r="H22" s="36">
        <f>IFERROR(ROUND((D22*E22*F22)/G22,0),"")</f>
      </c>
      <c r="I22" s="18" t="n"/>
      <c r="J22" s="18" t="n"/>
      <c r="K22" s="18" t="n"/>
      <c r="L22" s="31" t="n"/>
    </row>
    <row r="23" ht="22" customHeight="true">
      <c r="A23" s="14" t="n"/>
      <c r="B23" s="31" t="n"/>
      <c r="C23" s="18" t="n"/>
      <c r="D23" s="32" t="n"/>
      <c r="E23" s="33" t="n"/>
      <c r="F23" s="34" t="n"/>
      <c r="G23" s="35" t="n"/>
      <c r="H23" s="36">
        <f>IFERROR(ROUND((D23*E23*F23)/G23,0),"")</f>
      </c>
      <c r="I23" s="18" t="n"/>
      <c r="J23" s="18" t="n"/>
      <c r="K23" s="18" t="n"/>
      <c r="L23" s="31" t="n"/>
    </row>
    <row r="24" ht="22" customHeight="true">
      <c r="A24" s="14" t="n"/>
      <c r="B24" s="31" t="n"/>
      <c r="C24" s="18" t="n"/>
      <c r="D24" s="32" t="n"/>
      <c r="E24" s="33" t="n"/>
      <c r="F24" s="34" t="n"/>
      <c r="G24" s="35" t="n"/>
      <c r="H24" s="36">
        <f>IFERROR(ROUND((D24*E24*F24)/G24,0),"")</f>
      </c>
      <c r="I24" s="18" t="n"/>
      <c r="J24" s="18" t="n"/>
      <c r="K24" s="18" t="n"/>
      <c r="L24" s="31" t="n"/>
    </row>
    <row r="25" ht="22" customHeight="true">
      <c r="A25" s="14" t="n"/>
      <c r="B25" s="31" t="n"/>
      <c r="C25" s="18" t="n"/>
      <c r="D25" s="32" t="n"/>
      <c r="E25" s="33" t="n"/>
      <c r="F25" s="34" t="n"/>
      <c r="G25" s="35" t="n"/>
      <c r="H25" s="36">
        <f>IFERROR(ROUND((D25*E25*F25)/G25,0),"")</f>
      </c>
      <c r="I25" s="18" t="n"/>
      <c r="J25" s="18" t="n"/>
      <c r="K25" s="18" t="n"/>
      <c r="L25" s="31" t="n"/>
    </row>
    <row r="26" ht="22" customHeight="true">
      <c r="A26" s="14" t="n"/>
      <c r="B26" s="31" t="n"/>
      <c r="C26" s="18" t="n"/>
      <c r="D26" s="32" t="n"/>
      <c r="E26" s="33" t="n"/>
      <c r="F26" s="34" t="n"/>
      <c r="G26" s="35" t="n"/>
      <c r="H26" s="36">
        <f>IFERROR(ROUND((D26*E26*F26)/G26,0),"")</f>
      </c>
      <c r="I26" s="18" t="n"/>
      <c r="J26" s="18" t="n"/>
      <c r="K26" s="18" t="n"/>
      <c r="L26" s="31" t="n"/>
    </row>
    <row r="27" ht="22" customHeight="true">
      <c r="A27" s="14" t="n"/>
      <c r="B27" s="31" t="n"/>
      <c r="C27" s="18" t="n"/>
      <c r="D27" s="32" t="n"/>
      <c r="E27" s="33" t="n"/>
      <c r="F27" s="34" t="n"/>
      <c r="G27" s="35" t="n"/>
      <c r="H27" s="36">
        <f>IFERROR(ROUND((D27*E27*F27)/G27,0),"")</f>
      </c>
      <c r="I27" s="18" t="n"/>
      <c r="J27" s="18" t="n"/>
      <c r="K27" s="18" t="n"/>
      <c r="L27" s="31" t="n"/>
    </row>
    <row r="28" ht="22" customHeight="true">
      <c r="A28" s="14" t="n"/>
      <c r="B28" s="31" t="n"/>
      <c r="C28" s="18" t="n"/>
      <c r="D28" s="32" t="n"/>
      <c r="E28" s="33" t="n"/>
      <c r="F28" s="34" t="n"/>
      <c r="G28" s="35" t="n"/>
      <c r="H28" s="36">
        <f>IFERROR(ROUND((D28*E28*F28)/G28,0),"")</f>
      </c>
      <c r="I28" s="18" t="n"/>
      <c r="J28" s="18" t="n"/>
      <c r="K28" s="18" t="n"/>
      <c r="L28" s="31" t="n"/>
    </row>
    <row r="29" ht="22" customHeight="true">
      <c r="A29" s="14" t="n"/>
      <c r="B29" s="31" t="n"/>
      <c r="C29" s="18" t="n"/>
      <c r="D29" s="32" t="n"/>
      <c r="E29" s="33" t="n"/>
      <c r="F29" s="34" t="n"/>
      <c r="G29" s="35" t="n"/>
      <c r="H29" s="36">
        <f>IFERROR(ROUND((D29*E29*F29)/G29,0),"")</f>
      </c>
      <c r="I29" s="18" t="n"/>
      <c r="J29" s="18" t="n"/>
      <c r="K29" s="18" t="n"/>
      <c r="L29" s="31" t="n"/>
    </row>
    <row r="30" ht="22" customHeight="true">
      <c r="A30" s="14" t="n"/>
      <c r="B30" s="31" t="n"/>
      <c r="C30" s="18" t="n"/>
      <c r="D30" s="32" t="n"/>
      <c r="E30" s="33" t="n"/>
      <c r="F30" s="34" t="n"/>
      <c r="G30" s="35" t="n"/>
      <c r="H30" s="36">
        <f>IFERROR(ROUND((D30*E30*F30)/G30,0),"")</f>
      </c>
      <c r="I30" s="18" t="n"/>
      <c r="J30" s="18" t="n"/>
      <c r="K30" s="18" t="n"/>
      <c r="L30" s="31" t="n"/>
    </row>
    <row r="31" ht="22" customHeight="true">
      <c r="A31" s="14" t="n"/>
      <c r="B31" s="31" t="n"/>
      <c r="C31" s="18" t="n"/>
      <c r="D31" s="32" t="n"/>
      <c r="E31" s="33" t="n"/>
      <c r="F31" s="34" t="n"/>
      <c r="G31" s="35" t="n"/>
      <c r="H31" s="36">
        <f>IFERROR(ROUND((D31*E31*F31)/G31,0),"")</f>
      </c>
      <c r="I31" s="18" t="n"/>
      <c r="J31" s="18" t="n"/>
      <c r="K31" s="18" t="n"/>
      <c r="L31" s="31" t="n"/>
    </row>
    <row r="32" ht="22" customHeight="true">
      <c r="A32" s="14" t="n"/>
      <c r="B32" s="31" t="n"/>
      <c r="C32" s="18" t="n"/>
      <c r="D32" s="32" t="n"/>
      <c r="E32" s="33" t="n"/>
      <c r="F32" s="34" t="n"/>
      <c r="G32" s="35" t="n"/>
      <c r="H32" s="36">
        <f>IFERROR(ROUND((D32*E32*F32)/G32,0),"")</f>
      </c>
      <c r="I32" s="18" t="n"/>
      <c r="J32" s="18" t="n"/>
      <c r="K32" s="18" t="n"/>
      <c r="L32" s="31" t="n"/>
    </row>
    <row r="33" ht="22" customHeight="true">
      <c r="A33" s="14" t="n"/>
      <c r="B33" s="31" t="n"/>
      <c r="C33" s="18" t="n"/>
      <c r="D33" s="32" t="n"/>
      <c r="E33" s="33" t="n"/>
      <c r="F33" s="34" t="n"/>
      <c r="G33" s="35" t="n"/>
      <c r="H33" s="36">
        <f>IFERROR(ROUND((D33*E33*F33)/G33,0),"")</f>
      </c>
      <c r="I33" s="18" t="n"/>
      <c r="J33" s="18" t="n"/>
      <c r="K33" s="18" t="n"/>
      <c r="L33" s="31" t="n"/>
    </row>
    <row r="34" ht="22" customHeight="true">
      <c r="A34" s="14" t="n"/>
      <c r="B34" s="31" t="n"/>
      <c r="C34" s="18" t="n"/>
      <c r="D34" s="32" t="n"/>
      <c r="E34" s="33" t="n"/>
      <c r="F34" s="34" t="n"/>
      <c r="G34" s="35" t="n"/>
      <c r="H34" s="36">
        <f>IFERROR(ROUND((D34*E34*F34)/G34,0),"")</f>
      </c>
      <c r="I34" s="18" t="n"/>
      <c r="J34" s="18" t="n"/>
      <c r="K34" s="18" t="n"/>
      <c r="L34" s="31" t="n"/>
    </row>
    <row r="35" ht="22" customHeight="true">
      <c r="A35" s="14" t="n"/>
      <c r="B35" s="31" t="n"/>
      <c r="C35" s="18" t="n"/>
      <c r="D35" s="32" t="n"/>
      <c r="E35" s="33" t="n"/>
      <c r="F35" s="34" t="n"/>
      <c r="G35" s="35" t="n"/>
      <c r="H35" s="36">
        <f>IFERROR(ROUND((D35*E35*F35)/G35,0),"")</f>
      </c>
      <c r="I35" s="18" t="n"/>
      <c r="J35" s="18" t="n"/>
      <c r="K35" s="18" t="n"/>
      <c r="L35" s="31" t="n"/>
    </row>
    <row r="36" ht="22" customHeight="true">
      <c r="A36" s="14" t="n"/>
      <c r="B36" s="31" t="n"/>
      <c r="C36" s="18" t="n"/>
      <c r="D36" s="32" t="n"/>
      <c r="E36" s="33" t="n"/>
      <c r="F36" s="34" t="n"/>
      <c r="G36" s="35" t="n"/>
      <c r="H36" s="36">
        <f>IFERROR(ROUND((D36*E36*F36)/G36,0),"")</f>
      </c>
      <c r="I36" s="18" t="n"/>
      <c r="J36" s="18" t="n"/>
      <c r="K36" s="18" t="n"/>
      <c r="L36" s="31" t="n"/>
    </row>
    <row r="37" ht="22" customHeight="true">
      <c r="A37" s="14" t="n"/>
      <c r="B37" s="31" t="n"/>
      <c r="C37" s="18" t="n"/>
      <c r="D37" s="32" t="n"/>
      <c r="E37" s="33" t="n"/>
      <c r="F37" s="34" t="n"/>
      <c r="G37" s="35" t="n"/>
      <c r="H37" s="36">
        <f>IFERROR(ROUND((D37*E37*F37)/G37,0),"")</f>
      </c>
      <c r="I37" s="18" t="n"/>
      <c r="J37" s="18" t="n"/>
      <c r="K37" s="18" t="n"/>
      <c r="L37" s="31" t="n"/>
    </row>
    <row r="38" ht="22" customHeight="true">
      <c r="A38" s="14" t="n"/>
      <c r="B38" s="31" t="n"/>
      <c r="C38" s="18" t="n"/>
      <c r="D38" s="32" t="n"/>
      <c r="E38" s="33" t="n"/>
      <c r="F38" s="34" t="n"/>
      <c r="G38" s="35" t="n"/>
      <c r="H38" s="36">
        <f>IFERROR(ROUND((D38*E38*F38)/G38,0),"")</f>
      </c>
      <c r="I38" s="18" t="n"/>
      <c r="J38" s="18" t="n"/>
      <c r="K38" s="18" t="n"/>
      <c r="L38" s="31" t="n"/>
    </row>
    <row r="39" ht="22" customHeight="true">
      <c r="A39" s="14" t="n"/>
      <c r="B39" s="31" t="n"/>
      <c r="C39" s="18" t="n"/>
      <c r="D39" s="32" t="n"/>
      <c r="E39" s="33" t="n"/>
      <c r="F39" s="34" t="n"/>
      <c r="G39" s="35" t="n"/>
      <c r="H39" s="36">
        <f>IFERROR(ROUND((D39*E39*F39)/G39,0),"")</f>
      </c>
      <c r="I39" s="18" t="n"/>
      <c r="J39" s="18" t="n"/>
      <c r="K39" s="18" t="n"/>
      <c r="L39" s="31" t="n"/>
    </row>
    <row r="40" ht="22" customHeight="true">
      <c r="A40" s="14" t="n"/>
      <c r="B40" s="31" t="n"/>
      <c r="C40" s="18" t="n"/>
      <c r="D40" s="32" t="n"/>
      <c r="E40" s="33" t="n"/>
      <c r="F40" s="34" t="n"/>
      <c r="G40" s="35" t="n"/>
      <c r="H40" s="36">
        <f>IFERROR(ROUND((D40*E40*F40)/G40,0),"")</f>
      </c>
      <c r="I40" s="18" t="n"/>
      <c r="J40" s="18" t="n"/>
      <c r="K40" s="18" t="n"/>
      <c r="L40" s="31" t="n"/>
    </row>
    <row r="41" ht="22" customHeight="true">
      <c r="A41" s="14" t="n"/>
      <c r="B41" s="31" t="n"/>
      <c r="C41" s="18" t="n"/>
      <c r="D41" s="32" t="n"/>
      <c r="E41" s="33" t="n"/>
      <c r="F41" s="34" t="n"/>
      <c r="G41" s="35" t="n"/>
      <c r="H41" s="36">
        <f>IFERROR(ROUND((D41*E41*F41)/G41,0),"")</f>
      </c>
      <c r="I41" s="18" t="n"/>
      <c r="J41" s="18" t="n"/>
      <c r="K41" s="18" t="n"/>
      <c r="L41" s="31" t="n"/>
    </row>
    <row r="42" ht="22" customHeight="true">
      <c r="A42" s="14" t="n"/>
      <c r="B42" s="31" t="n"/>
      <c r="C42" s="18" t="n"/>
      <c r="D42" s="32" t="n"/>
      <c r="E42" s="33" t="n"/>
      <c r="F42" s="34" t="n"/>
      <c r="G42" s="35" t="n"/>
      <c r="H42" s="36">
        <f>IFERROR(ROUND((D42*E42*F42)/G42,0),"")</f>
      </c>
      <c r="I42" s="18" t="n"/>
      <c r="J42" s="18" t="n"/>
      <c r="K42" s="18" t="n"/>
      <c r="L42" s="31" t="n"/>
    </row>
    <row r="43" ht="22" customHeight="true">
      <c r="A43" s="14" t="n"/>
      <c r="B43" s="31" t="n"/>
      <c r="C43" s="18" t="n"/>
      <c r="D43" s="32" t="n"/>
      <c r="E43" s="33" t="n"/>
      <c r="F43" s="34" t="n"/>
      <c r="G43" s="35" t="n"/>
      <c r="H43" s="36">
        <f>IFERROR(ROUND((D43*E43*F43)/G43,0),"")</f>
      </c>
      <c r="I43" s="18" t="n"/>
      <c r="J43" s="18" t="n"/>
      <c r="K43" s="18" t="n"/>
      <c r="L43" s="31" t="n"/>
    </row>
    <row r="44" ht="22" customHeight="true">
      <c r="A44" s="14" t="n"/>
      <c r="B44" s="31" t="n"/>
      <c r="C44" s="18" t="n"/>
      <c r="D44" s="32" t="n"/>
      <c r="E44" s="33" t="n"/>
      <c r="F44" s="34" t="n"/>
      <c r="G44" s="35" t="n"/>
      <c r="H44" s="36">
        <f>IFERROR(ROUND((D44*E44*F44)/G44,0),"")</f>
      </c>
      <c r="I44" s="18" t="n"/>
      <c r="J44" s="18" t="n"/>
      <c r="K44" s="18" t="n"/>
      <c r="L44" s="31" t="n"/>
    </row>
    <row r="45" ht="22" customHeight="true">
      <c r="A45" s="14" t="n"/>
      <c r="B45" s="31" t="n"/>
      <c r="C45" s="18" t="n"/>
      <c r="D45" s="32" t="n"/>
      <c r="E45" s="33" t="n"/>
      <c r="F45" s="34" t="n"/>
      <c r="G45" s="35" t="n"/>
      <c r="H45" s="36">
        <f>IFERROR(ROUND((D45*E45*F45)/G45,0),"")</f>
      </c>
      <c r="I45" s="18" t="n"/>
      <c r="J45" s="18" t="n"/>
      <c r="K45" s="18" t="n"/>
      <c r="L45" s="31" t="n"/>
    </row>
    <row r="46" ht="22" customHeight="true">
      <c r="A46" s="14" t="n"/>
      <c r="B46" s="31" t="n"/>
      <c r="C46" s="18" t="n"/>
      <c r="D46" s="32" t="n"/>
      <c r="E46" s="33" t="n"/>
      <c r="F46" s="34" t="n"/>
      <c r="G46" s="35" t="n"/>
      <c r="H46" s="36">
        <f>IFERROR(ROUND((D46*E46*F46)/G46,0),"")</f>
      </c>
      <c r="I46" s="18" t="n"/>
      <c r="J46" s="18" t="n"/>
      <c r="K46" s="18" t="n"/>
      <c r="L46" s="31" t="n"/>
    </row>
    <row r="47" ht="22" customHeight="true">
      <c r="A47" s="14" t="n"/>
      <c r="B47" s="31" t="n"/>
      <c r="C47" s="18" t="n"/>
      <c r="D47" s="32" t="n"/>
      <c r="E47" s="33" t="n"/>
      <c r="F47" s="34" t="n"/>
      <c r="G47" s="35" t="n"/>
      <c r="H47" s="36">
        <f>IFERROR(ROUND((D47*E47*F47)/G47,0),"")</f>
      </c>
      <c r="I47" s="18" t="n"/>
      <c r="J47" s="18" t="n"/>
      <c r="K47" s="18" t="n"/>
      <c r="L47" s="31" t="n"/>
    </row>
    <row r="48" ht="22" customHeight="true">
      <c r="A48" s="14" t="n"/>
      <c r="B48" s="31" t="n"/>
      <c r="C48" s="18" t="n"/>
      <c r="D48" s="32" t="n"/>
      <c r="E48" s="33" t="n"/>
      <c r="F48" s="34" t="n"/>
      <c r="G48" s="35" t="n"/>
      <c r="H48" s="36">
        <f>IFERROR(ROUND((D48*E48*F48)/G48,0),"")</f>
      </c>
      <c r="I48" s="18" t="n"/>
      <c r="J48" s="18" t="n"/>
      <c r="K48" s="18" t="n"/>
      <c r="L48" s="31" t="n"/>
    </row>
    <row r="49" ht="22" customHeight="true">
      <c r="A49" s="14" t="n"/>
      <c r="B49" s="31" t="n"/>
      <c r="C49" s="18" t="n"/>
      <c r="D49" s="32" t="n"/>
      <c r="E49" s="33" t="n"/>
      <c r="F49" s="34" t="n"/>
      <c r="G49" s="35" t="n"/>
      <c r="H49" s="36">
        <f>IFERROR(ROUND((D49*E49*F49)/G49,0),"")</f>
      </c>
      <c r="I49" s="18" t="n"/>
      <c r="J49" s="18" t="n"/>
      <c r="K49" s="18" t="n"/>
      <c r="L49" s="31" t="n"/>
    </row>
    <row r="50" ht="22" customHeight="true">
      <c r="A50" s="14" t="n"/>
      <c r="B50" s="31" t="n"/>
      <c r="C50" s="18" t="n"/>
      <c r="D50" s="32" t="n"/>
      <c r="E50" s="33" t="n"/>
      <c r="F50" s="34" t="n"/>
      <c r="G50" s="35" t="n"/>
      <c r="H50" s="36">
        <f>IFERROR(ROUND((D50*E50*F50)/G50,0),"")</f>
      </c>
      <c r="I50" s="18" t="n"/>
      <c r="J50" s="18" t="n"/>
      <c r="K50" s="18" t="n"/>
      <c r="L50" s="31" t="n"/>
    </row>
    <row r="51" ht="22" customHeight="true">
      <c r="A51" s="14" t="n"/>
      <c r="B51" s="31" t="n"/>
      <c r="C51" s="18" t="n"/>
      <c r="D51" s="32" t="n"/>
      <c r="E51" s="33" t="n"/>
      <c r="F51" s="34" t="n"/>
      <c r="G51" s="35" t="n"/>
      <c r="H51" s="36">
        <f>IFERROR(ROUND((D51*E51*F51)/G51,0),"")</f>
      </c>
      <c r="I51" s="18" t="n"/>
      <c r="J51" s="18" t="n"/>
      <c r="K51" s="18" t="n"/>
      <c r="L51" s="31" t="n"/>
    </row>
    <row r="52" ht="22" customHeight="true">
      <c r="A52" s="14" t="n"/>
      <c r="B52" s="31" t="n"/>
      <c r="C52" s="18" t="n"/>
      <c r="D52" s="32" t="n"/>
      <c r="E52" s="33" t="n"/>
      <c r="F52" s="34" t="n"/>
      <c r="G52" s="35" t="n"/>
      <c r="H52" s="36">
        <f>IFERROR(ROUND((D52*E52*F52)/G52,0),"")</f>
      </c>
      <c r="I52" s="18" t="n"/>
      <c r="J52" s="18" t="n"/>
      <c r="K52" s="18" t="n"/>
      <c r="L52" s="31" t="n"/>
    </row>
    <row r="53" ht="22" customHeight="true">
      <c r="A53" s="14" t="n"/>
      <c r="B53" s="31" t="n"/>
      <c r="C53" s="18" t="n"/>
      <c r="D53" s="32" t="n"/>
      <c r="E53" s="33" t="n"/>
      <c r="F53" s="34" t="n"/>
      <c r="G53" s="35" t="n"/>
      <c r="H53" s="36">
        <f>IFERROR(ROUND((D53*E53*F53)/G53,0),"")</f>
      </c>
      <c r="I53" s="18" t="n"/>
      <c r="J53" s="18" t="n"/>
      <c r="K53" s="18" t="n"/>
      <c r="L53" s="31" t="n"/>
    </row>
    <row r="54" ht="22" customHeight="true">
      <c r="A54" s="14" t="n"/>
      <c r="B54" s="31" t="n"/>
      <c r="C54" s="18" t="n"/>
      <c r="D54" s="32" t="n"/>
      <c r="E54" s="33" t="n"/>
      <c r="F54" s="34" t="n"/>
      <c r="G54" s="35" t="n"/>
      <c r="H54" s="36">
        <f>IFERROR(ROUND((D54*E54*F54)/G54,0),"")</f>
      </c>
      <c r="I54" s="18" t="n"/>
      <c r="J54" s="18" t="n"/>
      <c r="K54" s="18" t="n"/>
      <c r="L54" s="31" t="n"/>
    </row>
    <row r="55" ht="22" customHeight="true">
      <c r="A55" s="14" t="n"/>
      <c r="B55" s="31" t="n"/>
      <c r="C55" s="18" t="n"/>
      <c r="D55" s="32" t="n"/>
      <c r="E55" s="33" t="n"/>
      <c r="F55" s="34" t="n"/>
      <c r="G55" s="35" t="n"/>
      <c r="H55" s="36">
        <f>IFERROR(ROUND((D55*E55*F55)/G55,0),"")</f>
      </c>
      <c r="I55" s="18" t="n"/>
      <c r="J55" s="18" t="n"/>
      <c r="K55" s="18" t="n"/>
      <c r="L55" s="31" t="n"/>
    </row>
    <row r="56" ht="22" customHeight="true">
      <c r="A56" s="14" t="n"/>
      <c r="B56" s="31" t="n"/>
      <c r="C56" s="18" t="n"/>
      <c r="D56" s="32" t="n"/>
      <c r="E56" s="33" t="n"/>
      <c r="F56" s="34" t="n"/>
      <c r="G56" s="35" t="n"/>
      <c r="H56" s="36">
        <f>IFERROR(ROUND((D56*E56*F56)/G56,0),"")</f>
      </c>
      <c r="I56" s="18" t="n"/>
      <c r="J56" s="18" t="n"/>
      <c r="K56" s="18" t="n"/>
      <c r="L56" s="31" t="n"/>
    </row>
    <row r="57" ht="22" customHeight="true">
      <c r="A57" s="14" t="n"/>
      <c r="B57" s="31" t="n"/>
      <c r="C57" s="18" t="n"/>
      <c r="D57" s="32" t="n"/>
      <c r="E57" s="33" t="n"/>
      <c r="F57" s="34" t="n"/>
      <c r="G57" s="35" t="n"/>
      <c r="H57" s="36">
        <f>IFERROR(ROUND((D57*E57*F57)/G57,0),"")</f>
      </c>
      <c r="I57" s="18" t="n"/>
      <c r="J57" s="18" t="n"/>
      <c r="K57" s="18" t="n"/>
      <c r="L57" s="31" t="n"/>
    </row>
    <row r="58" ht="22" customHeight="true">
      <c r="A58" s="14" t="n"/>
      <c r="B58" s="31" t="n"/>
      <c r="C58" s="18" t="n"/>
      <c r="D58" s="32" t="n"/>
      <c r="E58" s="33" t="n"/>
      <c r="F58" s="34" t="n"/>
      <c r="G58" s="35" t="n"/>
      <c r="H58" s="36">
        <f>IFERROR(ROUND((D58*E58*F58)/G58,0),"")</f>
      </c>
      <c r="I58" s="18" t="n"/>
      <c r="J58" s="18" t="n"/>
      <c r="K58" s="18" t="n"/>
      <c r="L58" s="31" t="n"/>
    </row>
    <row r="59" ht="22" customHeight="true">
      <c r="A59" s="14" t="n"/>
      <c r="B59" s="31" t="n"/>
      <c r="C59" s="18" t="n"/>
      <c r="D59" s="32" t="n"/>
      <c r="E59" s="33" t="n"/>
      <c r="F59" s="34" t="n"/>
      <c r="G59" s="35" t="n"/>
      <c r="H59" s="36">
        <f>IFERROR(ROUND((D59*E59*F59)/G59,0),"")</f>
      </c>
      <c r="I59" s="18" t="n"/>
      <c r="J59" s="18" t="n"/>
      <c r="K59" s="18" t="n"/>
      <c r="L59" s="31" t="n"/>
    </row>
    <row r="60" ht="22" customHeight="true">
      <c r="A60" s="14" t="n"/>
      <c r="B60" s="31" t="n"/>
      <c r="C60" s="18" t="n"/>
      <c r="D60" s="32" t="n"/>
      <c r="E60" s="33" t="n"/>
      <c r="F60" s="34" t="n"/>
      <c r="G60" s="35" t="n"/>
      <c r="H60" s="36">
        <f>IFERROR(ROUND((D60*E60*F60)/G60,0),"")</f>
      </c>
      <c r="I60" s="18" t="n"/>
      <c r="J60" s="18" t="n"/>
      <c r="K60" s="18" t="n"/>
      <c r="L60" s="31" t="n"/>
    </row>
    <row r="61" ht="22" customHeight="true">
      <c r="A61" s="14" t="n"/>
      <c r="B61" s="31" t="n"/>
      <c r="C61" s="18" t="n"/>
      <c r="D61" s="32" t="n"/>
      <c r="E61" s="33" t="n"/>
      <c r="F61" s="34" t="n"/>
      <c r="G61" s="35" t="n"/>
      <c r="H61" s="36">
        <f>IFERROR(ROUND((D61*E61*F61)/G61,0),"")</f>
      </c>
      <c r="I61" s="18" t="n"/>
      <c r="J61" s="18" t="n"/>
      <c r="K61" s="18" t="n"/>
      <c r="L61" s="31" t="n"/>
    </row>
    <row r="62" ht="22" customHeight="true">
      <c r="A62" s="14" t="n"/>
      <c r="B62" s="31" t="n"/>
      <c r="C62" s="18" t="n"/>
      <c r="D62" s="32" t="n"/>
      <c r="E62" s="33" t="n"/>
      <c r="F62" s="34" t="n"/>
      <c r="G62" s="35" t="n"/>
      <c r="H62" s="36">
        <f>IFERROR(ROUND((D62*E62*F62)/G62,0),"")</f>
      </c>
      <c r="I62" s="18" t="n"/>
      <c r="J62" s="18" t="n"/>
      <c r="K62" s="18" t="n"/>
      <c r="L62" s="31" t="n"/>
    </row>
    <row r="63" ht="22" customHeight="true">
      <c r="A63" s="14" t="n"/>
      <c r="B63" s="31" t="n"/>
      <c r="C63" s="18" t="n"/>
      <c r="D63" s="32" t="n"/>
      <c r="E63" s="33" t="n"/>
      <c r="F63" s="34" t="n"/>
      <c r="G63" s="35" t="n"/>
      <c r="H63" s="36">
        <f>IFERROR(ROUND((D63*E63*F63)/G63,0),"")</f>
      </c>
      <c r="I63" s="18" t="n"/>
      <c r="J63" s="18" t="n"/>
      <c r="K63" s="18" t="n"/>
      <c r="L63" s="31" t="n"/>
    </row>
    <row r="64" ht="22" customHeight="true">
      <c r="A64" s="14" t="n"/>
      <c r="B64" s="31" t="n"/>
      <c r="C64" s="18" t="n"/>
      <c r="D64" s="32" t="n"/>
      <c r="E64" s="33" t="n"/>
      <c r="F64" s="34" t="n"/>
      <c r="G64" s="35" t="n"/>
      <c r="H64" s="36">
        <f>IFERROR(ROUND((D64*E64*F64)/G64,0),"")</f>
      </c>
      <c r="I64" s="18" t="n"/>
      <c r="J64" s="18" t="n"/>
      <c r="K64" s="18" t="n"/>
      <c r="L64" s="31" t="n"/>
    </row>
    <row r="65" ht="22" customHeight="true">
      <c r="A65" s="14" t="n"/>
      <c r="B65" s="31" t="n"/>
      <c r="C65" s="18" t="n"/>
      <c r="D65" s="32" t="n"/>
      <c r="E65" s="33" t="n"/>
      <c r="F65" s="34" t="n"/>
      <c r="G65" s="35" t="n"/>
      <c r="H65" s="36">
        <f>IFERROR(ROUND((D65*E65*F65)/G65,0),"")</f>
      </c>
      <c r="I65" s="18" t="n"/>
      <c r="J65" s="18" t="n"/>
      <c r="K65" s="18" t="n"/>
      <c r="L65" s="31" t="n"/>
    </row>
    <row r="66" ht="22" customHeight="true">
      <c r="A66" s="14" t="n"/>
      <c r="B66" s="31" t="n"/>
      <c r="C66" s="18" t="n"/>
      <c r="D66" s="32" t="n"/>
      <c r="E66" s="33" t="n"/>
      <c r="F66" s="34" t="n"/>
      <c r="G66" s="35" t="n"/>
      <c r="H66" s="36">
        <f>IFERROR(ROUND((D66*E66*F66)/G66,0),"")</f>
      </c>
      <c r="I66" s="18" t="n"/>
      <c r="J66" s="18" t="n"/>
      <c r="K66" s="18" t="n"/>
      <c r="L66" s="31" t="n"/>
    </row>
    <row r="67" ht="22" customHeight="true">
      <c r="A67" s="14" t="n"/>
      <c r="B67" s="31" t="n"/>
      <c r="C67" s="18" t="n"/>
      <c r="D67" s="32" t="n"/>
      <c r="E67" s="33" t="n"/>
      <c r="F67" s="34" t="n"/>
      <c r="G67" s="35" t="n"/>
      <c r="H67" s="36">
        <f>IFERROR(ROUND((D67*E67*F67)/G67,0),"")</f>
      </c>
      <c r="I67" s="18" t="n"/>
      <c r="J67" s="18" t="n"/>
      <c r="K67" s="18" t="n"/>
      <c r="L67" s="31" t="n"/>
    </row>
    <row r="68" ht="22" customHeight="true">
      <c r="A68" s="14" t="n"/>
      <c r="B68" s="31" t="n"/>
      <c r="C68" s="18" t="n"/>
      <c r="D68" s="32" t="n"/>
      <c r="E68" s="33" t="n"/>
      <c r="F68" s="34" t="n"/>
      <c r="G68" s="35" t="n"/>
      <c r="H68" s="36">
        <f>IFERROR(ROUND((D68*E68*F68)/G68,0),"")</f>
      </c>
      <c r="I68" s="18" t="n"/>
      <c r="J68" s="18" t="n"/>
      <c r="K68" s="18" t="n"/>
      <c r="L68" s="31" t="n"/>
    </row>
    <row r="69" ht="22" customHeight="true">
      <c r="A69" s="14" t="n"/>
      <c r="B69" s="31" t="n"/>
      <c r="C69" s="18" t="n"/>
      <c r="D69" s="32" t="n"/>
      <c r="E69" s="33" t="n"/>
      <c r="F69" s="34" t="n"/>
      <c r="G69" s="35" t="n"/>
      <c r="H69" s="36">
        <f>IFERROR(ROUND((D69*E69*F69)/G69,0),"")</f>
      </c>
      <c r="I69" s="18" t="n"/>
      <c r="J69" s="18" t="n"/>
      <c r="K69" s="18" t="n"/>
      <c r="L69" s="31" t="n"/>
    </row>
    <row r="70" ht="22" customHeight="true">
      <c r="A70" s="14" t="n"/>
      <c r="B70" s="31" t="n"/>
      <c r="C70" s="18" t="n"/>
      <c r="D70" s="32" t="n"/>
      <c r="E70" s="33" t="n"/>
      <c r="F70" s="34" t="n"/>
      <c r="G70" s="35" t="n"/>
      <c r="H70" s="36">
        <f>IFERROR(ROUND((D70*E70*F70)/G70,0),"")</f>
      </c>
      <c r="I70" s="18" t="n"/>
      <c r="J70" s="18" t="n"/>
      <c r="K70" s="18" t="n"/>
      <c r="L70" s="31" t="n"/>
    </row>
    <row r="71" ht="22" customHeight="true">
      <c r="A71" s="14" t="n"/>
      <c r="B71" s="31" t="n"/>
      <c r="C71" s="18" t="n"/>
      <c r="D71" s="32" t="n"/>
      <c r="E71" s="33" t="n"/>
      <c r="F71" s="34" t="n"/>
      <c r="G71" s="35" t="n"/>
      <c r="H71" s="36">
        <f>IFERROR(ROUND((D71*E71*F71)/G71,0),"")</f>
      </c>
      <c r="I71" s="18" t="n"/>
      <c r="J71" s="18" t="n"/>
      <c r="K71" s="18" t="n"/>
      <c r="L71" s="31" t="n"/>
    </row>
    <row r="72" ht="22" customHeight="true">
      <c r="A72" s="14" t="n"/>
      <c r="B72" s="31" t="n"/>
      <c r="C72" s="18" t="n"/>
      <c r="D72" s="32" t="n"/>
      <c r="E72" s="33" t="n"/>
      <c r="F72" s="34" t="n"/>
      <c r="G72" s="35" t="n"/>
      <c r="H72" s="36">
        <f>IFERROR(ROUND((D72*E72*F72)/G72,0),"")</f>
      </c>
      <c r="I72" s="18" t="n"/>
      <c r="J72" s="18" t="n"/>
      <c r="K72" s="18" t="n"/>
      <c r="L72" s="31" t="n"/>
    </row>
    <row r="73" ht="22" customHeight="true">
      <c r="A73" s="14" t="n"/>
      <c r="B73" s="31" t="n"/>
      <c r="C73" s="18" t="n"/>
      <c r="D73" s="32" t="n"/>
      <c r="E73" s="33" t="n"/>
      <c r="F73" s="34" t="n"/>
      <c r="G73" s="35" t="n"/>
      <c r="H73" s="36">
        <f>IFERROR(ROUND((D73*E73*F73)/G73,0),"")</f>
      </c>
      <c r="I73" s="18" t="n"/>
      <c r="J73" s="18" t="n"/>
      <c r="K73" s="18" t="n"/>
      <c r="L73" s="31" t="n"/>
    </row>
    <row r="74" ht="22" customHeight="true">
      <c r="A74" s="14" t="n"/>
      <c r="B74" s="31" t="n"/>
      <c r="C74" s="18" t="n"/>
      <c r="D74" s="32" t="n"/>
      <c r="E74" s="33" t="n"/>
      <c r="F74" s="34" t="n"/>
      <c r="G74" s="35" t="n"/>
      <c r="H74" s="36">
        <f>IFERROR(ROUND((D74*E74*F74)/G74,0),"")</f>
      </c>
      <c r="I74" s="18" t="n"/>
      <c r="J74" s="18" t="n"/>
      <c r="K74" s="18" t="n"/>
      <c r="L74" s="31" t="n"/>
    </row>
    <row r="75" ht="22" customHeight="true">
      <c r="A75" s="14" t="n"/>
      <c r="B75" s="31" t="n"/>
      <c r="C75" s="18" t="n"/>
      <c r="D75" s="32" t="n"/>
      <c r="E75" s="33" t="n"/>
      <c r="F75" s="34" t="n"/>
      <c r="G75" s="35" t="n"/>
      <c r="H75" s="36">
        <f>IFERROR(ROUND((D75*E75*F75)/G75,0),"")</f>
      </c>
      <c r="I75" s="18" t="n"/>
      <c r="J75" s="18" t="n"/>
      <c r="K75" s="18" t="n"/>
      <c r="L75" s="31" t="n"/>
    </row>
    <row r="76" ht="22" customHeight="true">
      <c r="A76" s="14" t="n"/>
      <c r="B76" s="31" t="n"/>
      <c r="C76" s="18" t="n"/>
      <c r="D76" s="32" t="n"/>
      <c r="E76" s="33" t="n"/>
      <c r="F76" s="34" t="n"/>
      <c r="G76" s="35" t="n"/>
      <c r="H76" s="36">
        <f>IFERROR(ROUND((D76*E76*F76)/G76,0),"")</f>
      </c>
      <c r="I76" s="18" t="n"/>
      <c r="J76" s="18" t="n"/>
      <c r="K76" s="18" t="n"/>
      <c r="L76" s="31" t="n"/>
    </row>
    <row r="77" ht="22" customHeight="true">
      <c r="A77" s="14" t="n"/>
      <c r="B77" s="31" t="n"/>
      <c r="C77" s="18" t="n"/>
      <c r="D77" s="32" t="n"/>
      <c r="E77" s="33" t="n"/>
      <c r="F77" s="34" t="n"/>
      <c r="G77" s="35" t="n"/>
      <c r="H77" s="36">
        <f>IFERROR(ROUND((D77*E77*F77)/G77,0),"")</f>
      </c>
      <c r="I77" s="18" t="n"/>
      <c r="J77" s="18" t="n"/>
      <c r="K77" s="18" t="n"/>
      <c r="L77" s="31" t="n"/>
    </row>
    <row r="78" ht="22" customHeight="true">
      <c r="A78" s="14" t="n"/>
      <c r="B78" s="31" t="n"/>
      <c r="C78" s="18" t="n"/>
      <c r="D78" s="32" t="n"/>
      <c r="E78" s="33" t="n"/>
      <c r="F78" s="34" t="n"/>
      <c r="G78" s="35" t="n"/>
      <c r="H78" s="36">
        <f>IFERROR(ROUND((D78*E78*F78)/G78,0),"")</f>
      </c>
      <c r="I78" s="18" t="n"/>
      <c r="J78" s="18" t="n"/>
      <c r="K78" s="18" t="n"/>
      <c r="L78" s="31" t="n"/>
    </row>
    <row r="79" ht="22" customHeight="true">
      <c r="A79" s="14" t="n"/>
      <c r="B79" s="31" t="n"/>
      <c r="C79" s="18" t="n"/>
      <c r="D79" s="32" t="n"/>
      <c r="E79" s="33" t="n"/>
      <c r="F79" s="34" t="n"/>
      <c r="G79" s="35" t="n"/>
      <c r="H79" s="36">
        <f>IFERROR(ROUND((D79*E79*F79)/G79,0),"")</f>
      </c>
      <c r="I79" s="18" t="n"/>
      <c r="J79" s="18" t="n"/>
      <c r="K79" s="18" t="n"/>
      <c r="L79" s="31" t="n"/>
    </row>
    <row r="80" ht="22" customHeight="true">
      <c r="A80" s="14" t="n"/>
      <c r="B80" s="31" t="n"/>
      <c r="C80" s="18" t="n"/>
      <c r="D80" s="32" t="n"/>
      <c r="E80" s="33" t="n"/>
      <c r="F80" s="34" t="n"/>
      <c r="G80" s="35" t="n"/>
      <c r="H80" s="36">
        <f>IFERROR(ROUND((D80*E80*F80)/G80,0),"")</f>
      </c>
      <c r="I80" s="18" t="n"/>
      <c r="J80" s="18" t="n"/>
      <c r="K80" s="18" t="n"/>
      <c r="L80" s="31" t="n"/>
    </row>
    <row r="81" ht="22" customHeight="true">
      <c r="A81" s="14" t="n"/>
      <c r="B81" s="31" t="n"/>
      <c r="C81" s="18" t="n"/>
      <c r="D81" s="32" t="n"/>
      <c r="E81" s="33" t="n"/>
      <c r="F81" s="34" t="n"/>
      <c r="G81" s="35" t="n"/>
      <c r="H81" s="36">
        <f>IFERROR(ROUND((D81*E81*F81)/G81,0),"")</f>
      </c>
      <c r="I81" s="18" t="n"/>
      <c r="J81" s="18" t="n"/>
      <c r="K81" s="18" t="n"/>
      <c r="L81" s="31" t="n"/>
    </row>
    <row r="82" ht="22" customHeight="true">
      <c r="A82" s="14" t="n"/>
      <c r="B82" s="31" t="n"/>
      <c r="C82" s="18" t="n"/>
      <c r="D82" s="32" t="n"/>
      <c r="E82" s="33" t="n"/>
      <c r="F82" s="34" t="n"/>
      <c r="G82" s="35" t="n"/>
      <c r="H82" s="36">
        <f>IFERROR(ROUND((D82*E82*F82)/G82,0),"")</f>
      </c>
      <c r="I82" s="18" t="n"/>
      <c r="J82" s="18" t="n"/>
      <c r="K82" s="18" t="n"/>
      <c r="L82" s="31" t="n"/>
    </row>
    <row r="83" ht="22" customHeight="true">
      <c r="A83" s="14" t="n"/>
      <c r="B83" s="31" t="n"/>
      <c r="C83" s="18" t="n"/>
      <c r="D83" s="32" t="n"/>
      <c r="E83" s="33" t="n"/>
      <c r="F83" s="34" t="n"/>
      <c r="G83" s="35" t="n"/>
      <c r="H83" s="36">
        <f>IFERROR(ROUND((D83*E83*F83)/G83,0),"")</f>
      </c>
      <c r="I83" s="18" t="n"/>
      <c r="J83" s="18" t="n"/>
      <c r="K83" s="18" t="n"/>
      <c r="L83" s="31" t="n"/>
    </row>
    <row r="84" ht="22" customHeight="true">
      <c r="A84" s="14" t="n"/>
      <c r="B84" s="31" t="n"/>
      <c r="C84" s="18" t="n"/>
      <c r="D84" s="32" t="n"/>
      <c r="E84" s="33" t="n"/>
      <c r="F84" s="34" t="n"/>
      <c r="G84" s="35" t="n"/>
      <c r="H84" s="36">
        <f>IFERROR(ROUND((D84*E84*F84)/G84,0),"")</f>
      </c>
      <c r="I84" s="18" t="n"/>
      <c r="J84" s="18" t="n"/>
      <c r="K84" s="18" t="n"/>
      <c r="L84" s="31" t="n"/>
    </row>
    <row r="85" ht="22" customHeight="true">
      <c r="A85" s="14" t="n"/>
      <c r="B85" s="31" t="n"/>
      <c r="C85" s="18" t="n"/>
      <c r="D85" s="32" t="n"/>
      <c r="E85" s="33" t="n"/>
      <c r="F85" s="34" t="n"/>
      <c r="G85" s="35" t="n"/>
      <c r="H85" s="36">
        <f>IFERROR(ROUND((D85*E85*F85)/G85,0),"")</f>
      </c>
      <c r="I85" s="18" t="n"/>
      <c r="J85" s="18" t="n"/>
      <c r="K85" s="18" t="n"/>
      <c r="L85" s="31" t="n"/>
    </row>
    <row r="86" ht="22" customHeight="true">
      <c r="A86" s="14" t="n"/>
      <c r="B86" s="31" t="n"/>
      <c r="C86" s="18" t="n"/>
      <c r="D86" s="32" t="n"/>
      <c r="E86" s="33" t="n"/>
      <c r="F86" s="34" t="n"/>
      <c r="G86" s="35" t="n"/>
      <c r="H86" s="36">
        <f>IFERROR(ROUND((D86*E86*F86)/G86,0),"")</f>
      </c>
      <c r="I86" s="18" t="n"/>
      <c r="J86" s="18" t="n"/>
      <c r="K86" s="18" t="n"/>
      <c r="L86" s="31" t="n"/>
    </row>
    <row r="87" ht="22" customHeight="true">
      <c r="A87" s="14" t="n"/>
      <c r="B87" s="31" t="n"/>
      <c r="C87" s="18" t="n"/>
      <c r="D87" s="32" t="n"/>
      <c r="E87" s="33" t="n"/>
      <c r="F87" s="34" t="n"/>
      <c r="G87" s="35" t="n"/>
      <c r="H87" s="36">
        <f>IFERROR(ROUND((D87*E87*F87)/G87,0),"")</f>
      </c>
      <c r="I87" s="18" t="n"/>
      <c r="J87" s="18" t="n"/>
      <c r="K87" s="18" t="n"/>
      <c r="L87" s="31" t="n"/>
    </row>
    <row r="88" ht="22" customHeight="true">
      <c r="A88" s="14" t="n"/>
      <c r="B88" s="31" t="n"/>
      <c r="C88" s="18" t="n"/>
      <c r="D88" s="32" t="n"/>
      <c r="E88" s="33" t="n"/>
      <c r="F88" s="34" t="n"/>
      <c r="G88" s="35" t="n"/>
      <c r="H88" s="36">
        <f>IFERROR(ROUND((D88*E88*F88)/G88,0),"")</f>
      </c>
      <c r="I88" s="18" t="n"/>
      <c r="J88" s="18" t="n"/>
      <c r="K88" s="18" t="n"/>
      <c r="L88" s="31" t="n"/>
    </row>
    <row r="89" ht="22" customHeight="true">
      <c r="A89" s="14" t="n"/>
      <c r="B89" s="31" t="n"/>
      <c r="C89" s="18" t="n"/>
      <c r="D89" s="32" t="n"/>
      <c r="E89" s="33" t="n"/>
      <c r="F89" s="34" t="n"/>
      <c r="G89" s="35" t="n"/>
      <c r="H89" s="36">
        <f>IFERROR(ROUND((D89*E89*F89)/G89,0),"")</f>
      </c>
      <c r="I89" s="18" t="n"/>
      <c r="J89" s="18" t="n"/>
      <c r="K89" s="18" t="n"/>
      <c r="L89" s="31" t="n"/>
    </row>
    <row r="90" ht="22" customHeight="true">
      <c r="A90" s="14" t="n"/>
      <c r="B90" s="31" t="n"/>
      <c r="C90" s="18" t="n"/>
      <c r="D90" s="32" t="n"/>
      <c r="E90" s="33" t="n"/>
      <c r="F90" s="34" t="n"/>
      <c r="G90" s="35" t="n"/>
      <c r="H90" s="36">
        <f>IFERROR(ROUND((D90*E90*F90)/G90,0),"")</f>
      </c>
      <c r="I90" s="18" t="n"/>
      <c r="J90" s="18" t="n"/>
      <c r="K90" s="18" t="n"/>
      <c r="L90" s="31" t="n"/>
    </row>
    <row r="91" ht="22" customHeight="true">
      <c r="A91" s="14" t="n"/>
      <c r="B91" s="31" t="n"/>
      <c r="C91" s="18" t="n"/>
      <c r="D91" s="32" t="n"/>
      <c r="E91" s="33" t="n"/>
      <c r="F91" s="34" t="n"/>
      <c r="G91" s="35" t="n"/>
      <c r="H91" s="36">
        <f>IFERROR(ROUND((D91*E91*F91)/G91,0),"")</f>
      </c>
      <c r="I91" s="18" t="n"/>
      <c r="J91" s="18" t="n"/>
      <c r="K91" s="18" t="n"/>
      <c r="L91" s="31" t="n"/>
    </row>
    <row r="92" ht="22" customHeight="true">
      <c r="A92" s="14" t="n"/>
      <c r="B92" s="31" t="n"/>
      <c r="C92" s="18" t="n"/>
      <c r="D92" s="32" t="n"/>
      <c r="E92" s="33" t="n"/>
      <c r="F92" s="34" t="n"/>
      <c r="G92" s="35" t="n"/>
      <c r="H92" s="36">
        <f>IFERROR(ROUND((D92*E92*F92)/G92,0),"")</f>
      </c>
      <c r="I92" s="18" t="n"/>
      <c r="J92" s="18" t="n"/>
      <c r="K92" s="18" t="n"/>
      <c r="L92" s="31" t="n"/>
    </row>
    <row r="93" ht="22" customHeight="true">
      <c r="A93" s="14" t="n"/>
      <c r="B93" s="31" t="n"/>
      <c r="C93" s="18" t="n"/>
      <c r="D93" s="32" t="n"/>
      <c r="E93" s="33" t="n"/>
      <c r="F93" s="34" t="n"/>
      <c r="G93" s="35" t="n"/>
      <c r="H93" s="36">
        <f>IFERROR(ROUND((D93*E93*F93)/G93,0),"")</f>
      </c>
      <c r="I93" s="18" t="n"/>
      <c r="J93" s="18" t="n"/>
      <c r="K93" s="18" t="n"/>
      <c r="L93" s="31" t="n"/>
    </row>
    <row r="94" ht="22" customHeight="true">
      <c r="A94" s="14" t="n"/>
      <c r="B94" s="31" t="n"/>
      <c r="C94" s="18" t="n"/>
      <c r="D94" s="32" t="n"/>
      <c r="E94" s="33" t="n"/>
      <c r="F94" s="34" t="n"/>
      <c r="G94" s="35" t="n"/>
      <c r="H94" s="36">
        <f>IFERROR(ROUND((D94*E94*F94)/G94,0),"")</f>
      </c>
      <c r="I94" s="18" t="n"/>
      <c r="J94" s="18" t="n"/>
      <c r="K94" s="18" t="n"/>
      <c r="L94" s="31" t="n"/>
    </row>
    <row r="95" ht="22" customHeight="true">
      <c r="A95" s="14" t="n"/>
      <c r="B95" s="31" t="n"/>
      <c r="C95" s="18" t="n"/>
      <c r="D95" s="32" t="n"/>
      <c r="E95" s="33" t="n"/>
      <c r="F95" s="34" t="n"/>
      <c r="G95" s="35" t="n"/>
      <c r="H95" s="36">
        <f>IFERROR(ROUND((D95*E95*F95)/G95,0),"")</f>
      </c>
      <c r="I95" s="18" t="n"/>
      <c r="J95" s="18" t="n"/>
      <c r="K95" s="18" t="n"/>
      <c r="L95" s="31" t="n"/>
    </row>
    <row r="96" ht="22" customHeight="true">
      <c r="A96" s="14" t="n"/>
      <c r="B96" s="31" t="n"/>
      <c r="C96" s="18" t="n"/>
      <c r="D96" s="32" t="n"/>
      <c r="E96" s="33" t="n"/>
      <c r="F96" s="34" t="n"/>
      <c r="G96" s="35" t="n"/>
      <c r="H96" s="36">
        <f>IFERROR(ROUND((D96*E96*F96)/G96,0),"")</f>
      </c>
      <c r="I96" s="18" t="n"/>
      <c r="J96" s="18" t="n"/>
      <c r="K96" s="18" t="n"/>
      <c r="L96" s="31" t="n"/>
    </row>
    <row r="97" ht="22" customHeight="true">
      <c r="A97" s="14" t="n"/>
      <c r="B97" s="31" t="n"/>
      <c r="C97" s="18" t="n"/>
      <c r="D97" s="32" t="n"/>
      <c r="E97" s="33" t="n"/>
      <c r="F97" s="34" t="n"/>
      <c r="G97" s="35" t="n"/>
      <c r="H97" s="36">
        <f>IFERROR(ROUND((D97*E97*F97)/G97,0),"")</f>
      </c>
      <c r="I97" s="18" t="n"/>
      <c r="J97" s="18" t="n"/>
      <c r="K97" s="18" t="n"/>
      <c r="L97" s="31" t="n"/>
    </row>
    <row r="98" ht="22" customHeight="true">
      <c r="A98" s="14" t="n"/>
      <c r="B98" s="31" t="n"/>
      <c r="C98" s="18" t="n"/>
      <c r="D98" s="32" t="n"/>
      <c r="E98" s="33" t="n"/>
      <c r="F98" s="34" t="n"/>
      <c r="G98" s="35" t="n"/>
      <c r="H98" s="36">
        <f>IFERROR(ROUND((D98*E98*F98)/G98,0),"")</f>
      </c>
      <c r="I98" s="18" t="n"/>
      <c r="J98" s="18" t="n"/>
      <c r="K98" s="18" t="n"/>
      <c r="L98" s="31" t="n"/>
    </row>
    <row r="99" ht="22" customHeight="true">
      <c r="A99" s="14" t="n"/>
      <c r="B99" s="31" t="n"/>
      <c r="C99" s="18" t="n"/>
      <c r="D99" s="32" t="n"/>
      <c r="E99" s="33" t="n"/>
      <c r="F99" s="34" t="n"/>
      <c r="G99" s="35" t="n"/>
      <c r="H99" s="36">
        <f>IFERROR(ROUND((D99*E99*F99)/G99,0),"")</f>
      </c>
      <c r="I99" s="18" t="n"/>
      <c r="J99" s="18" t="n"/>
      <c r="K99" s="18" t="n"/>
      <c r="L99" s="31" t="n"/>
    </row>
    <row r="100" ht="22" customHeight="true">
      <c r="A100" s="14" t="n"/>
      <c r="B100" s="31" t="n"/>
      <c r="C100" s="18" t="n"/>
      <c r="D100" s="32" t="n"/>
      <c r="E100" s="33" t="n"/>
      <c r="F100" s="34" t="n"/>
      <c r="G100" s="35" t="n"/>
      <c r="H100" s="36">
        <f>IFERROR(ROUND((D100*E100*F100)/G100,0),"")</f>
      </c>
      <c r="I100" s="18" t="n"/>
      <c r="J100" s="18" t="n"/>
      <c r="K100" s="18" t="n"/>
      <c r="L100" s="31" t="n"/>
    </row>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4">
    <mergeCell ref="A2:L2"/>
    <mergeCell ref="A5:L7"/>
    <mergeCell ref="A1:L1"/>
    <mergeCell ref="A4:L4"/>
  </mergeCells>
  <conditionalFormatting sqref="H13:H100">
    <cfRule type="colorScale" priority="1">
      <colorScale>
        <cfvo type="min"/>
        <cfvo type="percentile" val="50"/>
        <cfvo type="max"/>
        <color rgb="00F4CCCC"/>
        <color rgb="00FFF2CC"/>
        <color rgb="00D9EAD3"/>
      </colorScale>
    </cfRule>
  </conditionalFormatting>
  <conditionalFormatting sqref="I13:I100">
    <cfRule type="expression" dxfId="0" priority="2">
      <formula>$I13="開発中"</formula>
    </cfRule>
    <cfRule type="expression" dxfId="1" priority="3">
      <formula>$I13="リリース済み"</formula>
    </cfRule>
    <cfRule type="expression" dxfId="2" priority="4">
      <formula>$I13="見送り"</formula>
    </cfRule>
    <cfRule type="expression" dxfId="3" priority="5">
      <formula>$I13="要評価"</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8">
    <dataValidation allowBlank="true" error="リストから有効な値を選択してください。" errorTitle="入力値エラー" prompt="リストから選択してください。" promptTitle="種類" showErrorMessage="true" showInputMessage="true" sqref="C13:C100" type="list">
      <formula1>'Настройки'!$A$13:$A$17</formula1>
    </dataValidation>
    <dataValidation allowBlank="true" error="リストから有効な値を選択してください。" errorTitle="入力値エラー" prompt="リストから選択してください。" promptTitle="Impact" showErrorMessage="true" showInputMessage="true" sqref="E13:E100" type="list">
      <formula1>'Настройки'!$I$13:$I$17</formula1>
    </dataValidation>
    <dataValidation allowBlank="true" error="リストから有効な値を選択してください。" errorTitle="入力値エラー" prompt="リストから選択してください。" promptTitle="Confidence" showErrorMessage="true" showInputMessage="true" sqref="F13:F100" type="list">
      <formula1>'Настройки'!$K$13:$K$16</formula1>
    </dataValidation>
    <dataValidation allowBlank="true" error="リストから有効な値を選択してください。" errorTitle="入力値エラー" prompt="リストから選択してください。" promptTitle="状態" showErrorMessage="true" showInputMessage="true" sqref="I13:I100" type="list">
      <formula1>'Настройки'!$G$13:$G$18</formula1>
    </dataValidation>
    <dataValidation allowBlank="true" error="リストから有効な値を選択してください。" errorTitle="入力値エラー" prompt="リストから選択してください。" promptTitle="担当者" showErrorMessage="true" showInputMessage="true" sqref="J13:J100" type="list">
      <formula1>'Настройки'!$C$13:$C$16</formula1>
    </dataValidation>
    <dataValidation allowBlank="true" error="リストから有効な値を選択してください。" errorTitle="入力値エラー" prompt="リストから選択してください。" promptTitle="対象リリース" showErrorMessage="true" showInputMessage="true" sqref="K13:K100" type="list">
      <formula1>'Настройки'!$E$13:$E$17</formula1>
    </dataValidation>
    <dataValidation allowBlank="true" error="0以上の数値を入力してください。" errorTitle="数値入力エラー" operator="greaterThanOrEqual" showErrorMessage="true" sqref="D13:D100" type="decimal">
      <formula1>0</formula1>
    </dataValidation>
    <dataValidation allowBlank="true" error="0以上の数値を入力してください。" errorTitle="数値入力エラー" operator="greaterThanOrEqual" showErrorMessage="true" sqref="G13:G100" type="decimal">
      <formula1>0</formula1>
    </dataValidation>
  </dataValidations>
  <pageMargins left="0.35" right="0.35" top="0.5" bottom="0.5" header="0.5" footer="0.5"/>
  <pageSetup fitToHeight="0" fitToWidth="1"/>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G100"/>
  <sheetViews>
    <sheetView showGridLines="true" workbookViewId="0">
      <pane activePane="bottomLeft" state="frozen" topLeftCell="A13" ySplit="12"/>
      <selection activeCell="A1" pane="bottomLeft" sqref="A1"/>
    </sheetView>
  </sheetViews>
  <sheetFormatPr baseColWidth="8" defaultRowHeight="15"/>
  <cols>
    <col customWidth="true" max="2" min="1" width="14"/>
    <col customWidth="true" max="3" min="3" width="34"/>
    <col customWidth="true" max="4" min="4" width="15"/>
    <col customWidth="true" max="5" min="5" width="20"/>
    <col customWidth="true" max="6" min="6" width="18"/>
    <col customWidth="true" max="7" min="7" width="48"/>
  </cols>
  <sheetData>
    <row r="1" ht="30" customHeight="true">
      <c r="A1" s="1" t="s">
        <v>36</v>
      </c>
      <c r="B1" s="2" t="n"/>
      <c r="C1" s="2" t="n"/>
      <c r="D1" s="2" t="n"/>
      <c r="E1" s="2" t="n"/>
      <c r="F1" s="2" t="n"/>
      <c r="G1" s="2" t="n"/>
    </row>
    <row r="2" ht="26" customHeight="true">
      <c r="A2" s="3" t="s">
        <v>93</v>
      </c>
      <c r="B2" s="2" t="n"/>
      <c r="C2" s="2" t="n"/>
      <c r="D2" s="2" t="n"/>
      <c r="E2" s="2" t="n"/>
      <c r="F2" s="2" t="n"/>
      <c r="G2" s="2" t="n"/>
    </row>
    <row r="3" ht="21" customHeight="true">
      <c r="A3" s="2" t="n"/>
      <c r="B3" s="2" t="n"/>
      <c r="C3" s="2" t="n"/>
      <c r="D3" s="2" t="n"/>
      <c r="E3" s="2" t="n"/>
      <c r="F3" s="2" t="n"/>
      <c r="G3" s="2" t="n"/>
    </row>
    <row r="4" ht="21" customHeight="true">
      <c r="A4" s="4" t="s">
        <v>94</v>
      </c>
      <c r="B4" s="5" t="n"/>
      <c r="C4" s="5" t="n"/>
      <c r="D4" s="5" t="n"/>
      <c r="E4" s="5" t="n"/>
      <c r="F4" s="5" t="n"/>
      <c r="G4" s="5" t="n"/>
    </row>
    <row r="5" ht="21" customHeight="true">
      <c r="A5" s="11" t="s">
        <v>95</v>
      </c>
      <c r="B5" s="11" t="n"/>
      <c r="C5" s="11" t="n"/>
      <c r="D5" s="11" t="n"/>
      <c r="E5" s="11" t="n"/>
      <c r="F5" s="11" t="n"/>
      <c r="G5" s="11" t="n"/>
    </row>
    <row r="6" ht="21" customHeight="true">
      <c r="A6" s="11" t="n"/>
      <c r="B6" s="11" t="n"/>
      <c r="C6" s="11" t="n"/>
      <c r="D6" s="11" t="n"/>
      <c r="E6" s="11" t="n"/>
      <c r="F6" s="11" t="n"/>
      <c r="G6" s="11" t="n"/>
    </row>
    <row r="7" ht="21" customHeight="true">
      <c r="A7" s="11" t="n"/>
      <c r="B7" s="11" t="n"/>
      <c r="C7" s="11" t="n"/>
      <c r="D7" s="11" t="n"/>
      <c r="E7" s="11" t="n"/>
      <c r="F7" s="11" t="n"/>
      <c r="G7" s="11" t="n"/>
    </row>
    <row r="8" ht="21" customHeight="true">
      <c r="A8" s="2" t="n"/>
      <c r="B8" s="2" t="n"/>
      <c r="C8" s="2" t="n"/>
      <c r="D8" s="2" t="n"/>
      <c r="E8" s="2" t="n"/>
      <c r="F8" s="2" t="n"/>
      <c r="G8" s="2" t="n"/>
    </row>
    <row r="9" ht="21" customHeight="true">
      <c r="A9" s="2" t="n"/>
      <c r="B9" s="2" t="n"/>
      <c r="C9" s="2" t="n"/>
      <c r="D9" s="2" t="n"/>
      <c r="E9" s="2" t="n"/>
      <c r="F9" s="2" t="n"/>
      <c r="G9" s="2" t="n"/>
    </row>
    <row r="10" ht="21" customHeight="true">
      <c r="A10" s="2" t="n"/>
      <c r="B10" s="2" t="n"/>
      <c r="C10" s="2" t="n"/>
      <c r="D10" s="2" t="n"/>
      <c r="E10" s="2" t="n"/>
      <c r="F10" s="2" t="n"/>
      <c r="G10" s="2" t="n"/>
    </row>
    <row r="11" ht="21" customHeight="true">
      <c r="A11" s="2" t="n"/>
      <c r="B11" s="2" t="n"/>
      <c r="C11" s="2" t="n"/>
      <c r="D11" s="2" t="n"/>
      <c r="E11" s="2" t="n"/>
      <c r="F11" s="2" t="n"/>
      <c r="G11" s="2" t="n"/>
    </row>
    <row r="12" ht="28" customHeight="true">
      <c r="A12" s="28" t="s">
        <v>96</v>
      </c>
      <c r="B12" s="28" t="s">
        <v>62</v>
      </c>
      <c r="C12" s="28" t="s">
        <v>63</v>
      </c>
      <c r="D12" s="28" t="s">
        <v>97</v>
      </c>
      <c r="E12" s="28" t="s">
        <v>98</v>
      </c>
      <c r="F12" s="28" t="s">
        <v>99</v>
      </c>
      <c r="G12" s="28" t="s">
        <v>66</v>
      </c>
    </row>
    <row r="13" ht="22" customHeight="true">
      <c r="A13" s="14" t="s">
        <v>100</v>
      </c>
      <c r="B13" s="18" t="s">
        <v>67</v>
      </c>
      <c r="C13" s="37">
        <f>IFERROR(VLOOKUP(B13,'Оценка на беклог'!$A$13:$B$100,2,FALSE),"")</f>
      </c>
      <c r="D13" s="38" t="n">
        <v>46030</v>
      </c>
      <c r="E13" s="18" t="s">
        <v>74</v>
      </c>
      <c r="F13" s="18" t="s">
        <v>72</v>
      </c>
      <c r="G13" s="31" t="s">
        <v>101</v>
      </c>
    </row>
    <row r="14" ht="22" customHeight="true">
      <c r="A14" s="14" t="s">
        <v>102</v>
      </c>
      <c r="B14" s="18" t="s">
        <v>76</v>
      </c>
      <c r="C14" s="37">
        <f>IFERROR(VLOOKUP(B14,'Оценка на беклог'!$A$13:$B$100,2,FALSE),"")</f>
      </c>
      <c r="D14" s="38" t="n">
        <v>46032</v>
      </c>
      <c r="E14" s="18" t="s">
        <v>83</v>
      </c>
      <c r="F14" s="18" t="s">
        <v>81</v>
      </c>
      <c r="G14" s="31" t="s">
        <v>103</v>
      </c>
    </row>
    <row r="15" ht="22" customHeight="true">
      <c r="A15" s="14" t="s">
        <v>104</v>
      </c>
      <c r="B15" s="18" t="s">
        <v>85</v>
      </c>
      <c r="C15" s="37">
        <f>IFERROR(VLOOKUP(B15,'Оценка на беклог'!$A$13:$B$100,2,FALSE),"")</f>
      </c>
      <c r="D15" s="38" t="n">
        <v>46034</v>
      </c>
      <c r="E15" s="18" t="s">
        <v>91</v>
      </c>
      <c r="F15" s="18" t="s">
        <v>89</v>
      </c>
      <c r="G15" s="31" t="s">
        <v>105</v>
      </c>
    </row>
    <row r="16" ht="22" customHeight="true">
      <c r="A16" s="14" t="n"/>
      <c r="B16" s="18" t="n"/>
      <c r="C16" s="37">
        <f>IFERROR(VLOOKUP(B16,'Оценка на беклог'!$A$13:$B$100,2,FALSE),"")</f>
      </c>
      <c r="D16" s="38" t="n"/>
      <c r="E16" s="18" t="n"/>
      <c r="F16" s="18" t="n"/>
      <c r="G16" s="31" t="n"/>
    </row>
    <row r="17" ht="22" customHeight="true">
      <c r="A17" s="14" t="n"/>
      <c r="B17" s="18" t="n"/>
      <c r="C17" s="37">
        <f>IFERROR(VLOOKUP(B17,'Оценка на беклог'!$A$13:$B$100,2,FALSE),"")</f>
      </c>
      <c r="D17" s="38" t="n"/>
      <c r="E17" s="18" t="n"/>
      <c r="F17" s="18" t="n"/>
      <c r="G17" s="31" t="n"/>
    </row>
    <row r="18" ht="22" customHeight="true">
      <c r="A18" s="14" t="n"/>
      <c r="B18" s="18" t="n"/>
      <c r="C18" s="37">
        <f>IFERROR(VLOOKUP(B18,'Оценка на беклог'!$A$13:$B$100,2,FALSE),"")</f>
      </c>
      <c r="D18" s="38" t="n"/>
      <c r="E18" s="18" t="n"/>
      <c r="F18" s="18" t="n"/>
      <c r="G18" s="31" t="n"/>
    </row>
    <row r="19" ht="22" customHeight="true">
      <c r="A19" s="14" t="n"/>
      <c r="B19" s="18" t="n"/>
      <c r="C19" s="37">
        <f>IFERROR(VLOOKUP(B19,'Оценка на беклог'!$A$13:$B$100,2,FALSE),"")</f>
      </c>
      <c r="D19" s="38" t="n"/>
      <c r="E19" s="18" t="n"/>
      <c r="F19" s="18" t="n"/>
      <c r="G19" s="31" t="n"/>
    </row>
    <row r="20" ht="22" customHeight="true">
      <c r="A20" s="14" t="n"/>
      <c r="B20" s="18" t="n"/>
      <c r="C20" s="37">
        <f>IFERROR(VLOOKUP(B20,'Оценка на беклог'!$A$13:$B$100,2,FALSE),"")</f>
      </c>
      <c r="D20" s="38" t="n"/>
      <c r="E20" s="18" t="n"/>
      <c r="F20" s="18" t="n"/>
      <c r="G20" s="31" t="n"/>
    </row>
    <row r="21" ht="22" customHeight="true">
      <c r="A21" s="14" t="n"/>
      <c r="B21" s="18" t="n"/>
      <c r="C21" s="37">
        <f>IFERROR(VLOOKUP(B21,'Оценка на беклог'!$A$13:$B$100,2,FALSE),"")</f>
      </c>
      <c r="D21" s="38" t="n"/>
      <c r="E21" s="18" t="n"/>
      <c r="F21" s="18" t="n"/>
      <c r="G21" s="31" t="n"/>
    </row>
    <row r="22" ht="22" customHeight="true">
      <c r="A22" s="14" t="n"/>
      <c r="B22" s="18" t="n"/>
      <c r="C22" s="37">
        <f>IFERROR(VLOOKUP(B22,'Оценка на беклог'!$A$13:$B$100,2,FALSE),"")</f>
      </c>
      <c r="D22" s="38" t="n"/>
      <c r="E22" s="18" t="n"/>
      <c r="F22" s="18" t="n"/>
      <c r="G22" s="31" t="n"/>
    </row>
    <row r="23" ht="22" customHeight="true">
      <c r="A23" s="14" t="n"/>
      <c r="B23" s="18" t="n"/>
      <c r="C23" s="37">
        <f>IFERROR(VLOOKUP(B23,'Оценка на беклог'!$A$13:$B$100,2,FALSE),"")</f>
      </c>
      <c r="D23" s="38" t="n"/>
      <c r="E23" s="18" t="n"/>
      <c r="F23" s="18" t="n"/>
      <c r="G23" s="31" t="n"/>
    </row>
    <row r="24" ht="22" customHeight="true">
      <c r="A24" s="14" t="n"/>
      <c r="B24" s="18" t="n"/>
      <c r="C24" s="37">
        <f>IFERROR(VLOOKUP(B24,'Оценка на беклог'!$A$13:$B$100,2,FALSE),"")</f>
      </c>
      <c r="D24" s="38" t="n"/>
      <c r="E24" s="18" t="n"/>
      <c r="F24" s="18" t="n"/>
      <c r="G24" s="31" t="n"/>
    </row>
    <row r="25" ht="22" customHeight="true">
      <c r="A25" s="14" t="n"/>
      <c r="B25" s="18" t="n"/>
      <c r="C25" s="37">
        <f>IFERROR(VLOOKUP(B25,'Оценка на беклог'!$A$13:$B$100,2,FALSE),"")</f>
      </c>
      <c r="D25" s="38" t="n"/>
      <c r="E25" s="18" t="n"/>
      <c r="F25" s="18" t="n"/>
      <c r="G25" s="31" t="n"/>
    </row>
    <row r="26" ht="22" customHeight="true">
      <c r="A26" s="14" t="n"/>
      <c r="B26" s="18" t="n"/>
      <c r="C26" s="37">
        <f>IFERROR(VLOOKUP(B26,'Оценка на беклог'!$A$13:$B$100,2,FALSE),"")</f>
      </c>
      <c r="D26" s="38" t="n"/>
      <c r="E26" s="18" t="n"/>
      <c r="F26" s="18" t="n"/>
      <c r="G26" s="31" t="n"/>
    </row>
    <row r="27" ht="22" customHeight="true">
      <c r="A27" s="14" t="n"/>
      <c r="B27" s="18" t="n"/>
      <c r="C27" s="37">
        <f>IFERROR(VLOOKUP(B27,'Оценка на беклог'!$A$13:$B$100,2,FALSE),"")</f>
      </c>
      <c r="D27" s="38" t="n"/>
      <c r="E27" s="18" t="n"/>
      <c r="F27" s="18" t="n"/>
      <c r="G27" s="31" t="n"/>
    </row>
    <row r="28" ht="22" customHeight="true">
      <c r="A28" s="14" t="n"/>
      <c r="B28" s="18" t="n"/>
      <c r="C28" s="37">
        <f>IFERROR(VLOOKUP(B28,'Оценка на беклог'!$A$13:$B$100,2,FALSE),"")</f>
      </c>
      <c r="D28" s="38" t="n"/>
      <c r="E28" s="18" t="n"/>
      <c r="F28" s="18" t="n"/>
      <c r="G28" s="31" t="n"/>
    </row>
    <row r="29" ht="22" customHeight="true">
      <c r="A29" s="14" t="n"/>
      <c r="B29" s="18" t="n"/>
      <c r="C29" s="37">
        <f>IFERROR(VLOOKUP(B29,'Оценка на беклог'!$A$13:$B$100,2,FALSE),"")</f>
      </c>
      <c r="D29" s="38" t="n"/>
      <c r="E29" s="18" t="n"/>
      <c r="F29" s="18" t="n"/>
      <c r="G29" s="31" t="n"/>
    </row>
    <row r="30" ht="22" customHeight="true">
      <c r="A30" s="14" t="n"/>
      <c r="B30" s="18" t="n"/>
      <c r="C30" s="37">
        <f>IFERROR(VLOOKUP(B30,'Оценка на беклог'!$A$13:$B$100,2,FALSE),"")</f>
      </c>
      <c r="D30" s="38" t="n"/>
      <c r="E30" s="18" t="n"/>
      <c r="F30" s="18" t="n"/>
      <c r="G30" s="31" t="n"/>
    </row>
    <row r="31" ht="22" customHeight="true">
      <c r="A31" s="14" t="n"/>
      <c r="B31" s="18" t="n"/>
      <c r="C31" s="37">
        <f>IFERROR(VLOOKUP(B31,'Оценка на беклог'!$A$13:$B$100,2,FALSE),"")</f>
      </c>
      <c r="D31" s="38" t="n"/>
      <c r="E31" s="18" t="n"/>
      <c r="F31" s="18" t="n"/>
      <c r="G31" s="31" t="n"/>
    </row>
    <row r="32" ht="22" customHeight="true">
      <c r="A32" s="14" t="n"/>
      <c r="B32" s="18" t="n"/>
      <c r="C32" s="37">
        <f>IFERROR(VLOOKUP(B32,'Оценка на беклог'!$A$13:$B$100,2,FALSE),"")</f>
      </c>
      <c r="D32" s="38" t="n"/>
      <c r="E32" s="18" t="n"/>
      <c r="F32" s="18" t="n"/>
      <c r="G32" s="31" t="n"/>
    </row>
    <row r="33" ht="22" customHeight="true">
      <c r="A33" s="14" t="n"/>
      <c r="B33" s="18" t="n"/>
      <c r="C33" s="37">
        <f>IFERROR(VLOOKUP(B33,'Оценка на беклог'!$A$13:$B$100,2,FALSE),"")</f>
      </c>
      <c r="D33" s="38" t="n"/>
      <c r="E33" s="18" t="n"/>
      <c r="F33" s="18" t="n"/>
      <c r="G33" s="31" t="n"/>
    </row>
    <row r="34" ht="22" customHeight="true">
      <c r="A34" s="14" t="n"/>
      <c r="B34" s="18" t="n"/>
      <c r="C34" s="37">
        <f>IFERROR(VLOOKUP(B34,'Оценка на беклог'!$A$13:$B$100,2,FALSE),"")</f>
      </c>
      <c r="D34" s="38" t="n"/>
      <c r="E34" s="18" t="n"/>
      <c r="F34" s="18" t="n"/>
      <c r="G34" s="31" t="n"/>
    </row>
    <row r="35" ht="22" customHeight="true">
      <c r="A35" s="14" t="n"/>
      <c r="B35" s="18" t="n"/>
      <c r="C35" s="37">
        <f>IFERROR(VLOOKUP(B35,'Оценка на беклог'!$A$13:$B$100,2,FALSE),"")</f>
      </c>
      <c r="D35" s="38" t="n"/>
      <c r="E35" s="18" t="n"/>
      <c r="F35" s="18" t="n"/>
      <c r="G35" s="31" t="n"/>
    </row>
    <row r="36" ht="22" customHeight="true">
      <c r="A36" s="14" t="n"/>
      <c r="B36" s="18" t="n"/>
      <c r="C36" s="37">
        <f>IFERROR(VLOOKUP(B36,'Оценка на беклог'!$A$13:$B$100,2,FALSE),"")</f>
      </c>
      <c r="D36" s="38" t="n"/>
      <c r="E36" s="18" t="n"/>
      <c r="F36" s="18" t="n"/>
      <c r="G36" s="31" t="n"/>
    </row>
    <row r="37" ht="22" customHeight="true">
      <c r="A37" s="14" t="n"/>
      <c r="B37" s="18" t="n"/>
      <c r="C37" s="37">
        <f>IFERROR(VLOOKUP(B37,'Оценка на беклог'!$A$13:$B$100,2,FALSE),"")</f>
      </c>
      <c r="D37" s="38" t="n"/>
      <c r="E37" s="18" t="n"/>
      <c r="F37" s="18" t="n"/>
      <c r="G37" s="31" t="n"/>
    </row>
    <row r="38" ht="22" customHeight="true">
      <c r="A38" s="14" t="n"/>
      <c r="B38" s="18" t="n"/>
      <c r="C38" s="37">
        <f>IFERROR(VLOOKUP(B38,'Оценка на беклог'!$A$13:$B$100,2,FALSE),"")</f>
      </c>
      <c r="D38" s="38" t="n"/>
      <c r="E38" s="18" t="n"/>
      <c r="F38" s="18" t="n"/>
      <c r="G38" s="31" t="n"/>
    </row>
    <row r="39" ht="22" customHeight="true">
      <c r="A39" s="14" t="n"/>
      <c r="B39" s="18" t="n"/>
      <c r="C39" s="37">
        <f>IFERROR(VLOOKUP(B39,'Оценка на беклог'!$A$13:$B$100,2,FALSE),"")</f>
      </c>
      <c r="D39" s="38" t="n"/>
      <c r="E39" s="18" t="n"/>
      <c r="F39" s="18" t="n"/>
      <c r="G39" s="31" t="n"/>
    </row>
    <row r="40" ht="22" customHeight="true">
      <c r="A40" s="14" t="n"/>
      <c r="B40" s="18" t="n"/>
      <c r="C40" s="37">
        <f>IFERROR(VLOOKUP(B40,'Оценка на беклог'!$A$13:$B$100,2,FALSE),"")</f>
      </c>
      <c r="D40" s="38" t="n"/>
      <c r="E40" s="18" t="n"/>
      <c r="F40" s="18" t="n"/>
      <c r="G40" s="31" t="n"/>
    </row>
    <row r="41" ht="22" customHeight="true">
      <c r="A41" s="14" t="n"/>
      <c r="B41" s="18" t="n"/>
      <c r="C41" s="37">
        <f>IFERROR(VLOOKUP(B41,'Оценка на беклог'!$A$13:$B$100,2,FALSE),"")</f>
      </c>
      <c r="D41" s="38" t="n"/>
      <c r="E41" s="18" t="n"/>
      <c r="F41" s="18" t="n"/>
      <c r="G41" s="31" t="n"/>
    </row>
    <row r="42" ht="22" customHeight="true">
      <c r="A42" s="14" t="n"/>
      <c r="B42" s="18" t="n"/>
      <c r="C42" s="37">
        <f>IFERROR(VLOOKUP(B42,'Оценка на беклог'!$A$13:$B$100,2,FALSE),"")</f>
      </c>
      <c r="D42" s="38" t="n"/>
      <c r="E42" s="18" t="n"/>
      <c r="F42" s="18" t="n"/>
      <c r="G42" s="31" t="n"/>
    </row>
    <row r="43" ht="22" customHeight="true">
      <c r="A43" s="14" t="n"/>
      <c r="B43" s="18" t="n"/>
      <c r="C43" s="37">
        <f>IFERROR(VLOOKUP(B43,'Оценка на беклог'!$A$13:$B$100,2,FALSE),"")</f>
      </c>
      <c r="D43" s="38" t="n"/>
      <c r="E43" s="18" t="n"/>
      <c r="F43" s="18" t="n"/>
      <c r="G43" s="31" t="n"/>
    </row>
    <row r="44" ht="22" customHeight="true">
      <c r="A44" s="14" t="n"/>
      <c r="B44" s="18" t="n"/>
      <c r="C44" s="37">
        <f>IFERROR(VLOOKUP(B44,'Оценка на беклог'!$A$13:$B$100,2,FALSE),"")</f>
      </c>
      <c r="D44" s="38" t="n"/>
      <c r="E44" s="18" t="n"/>
      <c r="F44" s="18" t="n"/>
      <c r="G44" s="31" t="n"/>
    </row>
    <row r="45" ht="22" customHeight="true">
      <c r="A45" s="14" t="n"/>
      <c r="B45" s="18" t="n"/>
      <c r="C45" s="37">
        <f>IFERROR(VLOOKUP(B45,'Оценка на беклог'!$A$13:$B$100,2,FALSE),"")</f>
      </c>
      <c r="D45" s="38" t="n"/>
      <c r="E45" s="18" t="n"/>
      <c r="F45" s="18" t="n"/>
      <c r="G45" s="31" t="n"/>
    </row>
    <row r="46" ht="22" customHeight="true">
      <c r="A46" s="14" t="n"/>
      <c r="B46" s="18" t="n"/>
      <c r="C46" s="37">
        <f>IFERROR(VLOOKUP(B46,'Оценка на беклог'!$A$13:$B$100,2,FALSE),"")</f>
      </c>
      <c r="D46" s="38" t="n"/>
      <c r="E46" s="18" t="n"/>
      <c r="F46" s="18" t="n"/>
      <c r="G46" s="31" t="n"/>
    </row>
    <row r="47" ht="22" customHeight="true">
      <c r="A47" s="14" t="n"/>
      <c r="B47" s="18" t="n"/>
      <c r="C47" s="37">
        <f>IFERROR(VLOOKUP(B47,'Оценка на беклог'!$A$13:$B$100,2,FALSE),"")</f>
      </c>
      <c r="D47" s="38" t="n"/>
      <c r="E47" s="18" t="n"/>
      <c r="F47" s="18" t="n"/>
      <c r="G47" s="31" t="n"/>
    </row>
    <row r="48" ht="22" customHeight="true">
      <c r="A48" s="14" t="n"/>
      <c r="B48" s="18" t="n"/>
      <c r="C48" s="37">
        <f>IFERROR(VLOOKUP(B48,'Оценка на беклог'!$A$13:$B$100,2,FALSE),"")</f>
      </c>
      <c r="D48" s="38" t="n"/>
      <c r="E48" s="18" t="n"/>
      <c r="F48" s="18" t="n"/>
      <c r="G48" s="31" t="n"/>
    </row>
    <row r="49" ht="22" customHeight="true">
      <c r="A49" s="14" t="n"/>
      <c r="B49" s="18" t="n"/>
      <c r="C49" s="37">
        <f>IFERROR(VLOOKUP(B49,'Оценка на беклог'!$A$13:$B$100,2,FALSE),"")</f>
      </c>
      <c r="D49" s="38" t="n"/>
      <c r="E49" s="18" t="n"/>
      <c r="F49" s="18" t="n"/>
      <c r="G49" s="31" t="n"/>
    </row>
    <row r="50" ht="22" customHeight="true">
      <c r="A50" s="14" t="n"/>
      <c r="B50" s="18" t="n"/>
      <c r="C50" s="37">
        <f>IFERROR(VLOOKUP(B50,'Оценка на беклог'!$A$13:$B$100,2,FALSE),"")</f>
      </c>
      <c r="D50" s="38" t="n"/>
      <c r="E50" s="18" t="n"/>
      <c r="F50" s="18" t="n"/>
      <c r="G50" s="31" t="n"/>
    </row>
    <row r="51" ht="22" customHeight="true">
      <c r="A51" s="14" t="n"/>
      <c r="B51" s="18" t="n"/>
      <c r="C51" s="37">
        <f>IFERROR(VLOOKUP(B51,'Оценка на беклог'!$A$13:$B$100,2,FALSE),"")</f>
      </c>
      <c r="D51" s="38" t="n"/>
      <c r="E51" s="18" t="n"/>
      <c r="F51" s="18" t="n"/>
      <c r="G51" s="31" t="n"/>
    </row>
    <row r="52" ht="22" customHeight="true">
      <c r="A52" s="14" t="n"/>
      <c r="B52" s="18" t="n"/>
      <c r="C52" s="37">
        <f>IFERROR(VLOOKUP(B52,'Оценка на беклог'!$A$13:$B$100,2,FALSE),"")</f>
      </c>
      <c r="D52" s="38" t="n"/>
      <c r="E52" s="18" t="n"/>
      <c r="F52" s="18" t="n"/>
      <c r="G52" s="31" t="n"/>
    </row>
    <row r="53" ht="22" customHeight="true">
      <c r="A53" s="14" t="n"/>
      <c r="B53" s="18" t="n"/>
      <c r="C53" s="37">
        <f>IFERROR(VLOOKUP(B53,'Оценка на беклог'!$A$13:$B$100,2,FALSE),"")</f>
      </c>
      <c r="D53" s="38" t="n"/>
      <c r="E53" s="18" t="n"/>
      <c r="F53" s="18" t="n"/>
      <c r="G53" s="31" t="n"/>
    </row>
    <row r="54" ht="22" customHeight="true">
      <c r="A54" s="14" t="n"/>
      <c r="B54" s="18" t="n"/>
      <c r="C54" s="37">
        <f>IFERROR(VLOOKUP(B54,'Оценка на беклог'!$A$13:$B$100,2,FALSE),"")</f>
      </c>
      <c r="D54" s="38" t="n"/>
      <c r="E54" s="18" t="n"/>
      <c r="F54" s="18" t="n"/>
      <c r="G54" s="31" t="n"/>
    </row>
    <row r="55" ht="22" customHeight="true">
      <c r="A55" s="14" t="n"/>
      <c r="B55" s="18" t="n"/>
      <c r="C55" s="37">
        <f>IFERROR(VLOOKUP(B55,'Оценка на беклог'!$A$13:$B$100,2,FALSE),"")</f>
      </c>
      <c r="D55" s="38" t="n"/>
      <c r="E55" s="18" t="n"/>
      <c r="F55" s="18" t="n"/>
      <c r="G55" s="31" t="n"/>
    </row>
    <row r="56" ht="22" customHeight="true">
      <c r="A56" s="14" t="n"/>
      <c r="B56" s="18" t="n"/>
      <c r="C56" s="37">
        <f>IFERROR(VLOOKUP(B56,'Оценка на беклог'!$A$13:$B$100,2,FALSE),"")</f>
      </c>
      <c r="D56" s="38" t="n"/>
      <c r="E56" s="18" t="n"/>
      <c r="F56" s="18" t="n"/>
      <c r="G56" s="31" t="n"/>
    </row>
    <row r="57" ht="22" customHeight="true">
      <c r="A57" s="14" t="n"/>
      <c r="B57" s="18" t="n"/>
      <c r="C57" s="37">
        <f>IFERROR(VLOOKUP(B57,'Оценка на беклог'!$A$13:$B$100,2,FALSE),"")</f>
      </c>
      <c r="D57" s="38" t="n"/>
      <c r="E57" s="18" t="n"/>
      <c r="F57" s="18" t="n"/>
      <c r="G57" s="31" t="n"/>
    </row>
    <row r="58" ht="22" customHeight="true">
      <c r="A58" s="14" t="n"/>
      <c r="B58" s="18" t="n"/>
      <c r="C58" s="37">
        <f>IFERROR(VLOOKUP(B58,'Оценка на беклог'!$A$13:$B$100,2,FALSE),"")</f>
      </c>
      <c r="D58" s="38" t="n"/>
      <c r="E58" s="18" t="n"/>
      <c r="F58" s="18" t="n"/>
      <c r="G58" s="31" t="n"/>
    </row>
    <row r="59" ht="22" customHeight="true">
      <c r="A59" s="14" t="n"/>
      <c r="B59" s="18" t="n"/>
      <c r="C59" s="37">
        <f>IFERROR(VLOOKUP(B59,'Оценка на беклог'!$A$13:$B$100,2,FALSE),"")</f>
      </c>
      <c r="D59" s="38" t="n"/>
      <c r="E59" s="18" t="n"/>
      <c r="F59" s="18" t="n"/>
      <c r="G59" s="31" t="n"/>
    </row>
    <row r="60" ht="22" customHeight="true">
      <c r="A60" s="14" t="n"/>
      <c r="B60" s="18" t="n"/>
      <c r="C60" s="37">
        <f>IFERROR(VLOOKUP(B60,'Оценка на беклог'!$A$13:$B$100,2,FALSE),"")</f>
      </c>
      <c r="D60" s="38" t="n"/>
      <c r="E60" s="18" t="n"/>
      <c r="F60" s="18" t="n"/>
      <c r="G60" s="31" t="n"/>
    </row>
    <row r="61" ht="22" customHeight="true">
      <c r="A61" s="14" t="n"/>
      <c r="B61" s="18" t="n"/>
      <c r="C61" s="37">
        <f>IFERROR(VLOOKUP(B61,'Оценка на беклог'!$A$13:$B$100,2,FALSE),"")</f>
      </c>
      <c r="D61" s="38" t="n"/>
      <c r="E61" s="18" t="n"/>
      <c r="F61" s="18" t="n"/>
      <c r="G61" s="31" t="n"/>
    </row>
    <row r="62" ht="22" customHeight="true">
      <c r="A62" s="14" t="n"/>
      <c r="B62" s="18" t="n"/>
      <c r="C62" s="37">
        <f>IFERROR(VLOOKUP(B62,'Оценка на беклог'!$A$13:$B$100,2,FALSE),"")</f>
      </c>
      <c r="D62" s="38" t="n"/>
      <c r="E62" s="18" t="n"/>
      <c r="F62" s="18" t="n"/>
      <c r="G62" s="31" t="n"/>
    </row>
    <row r="63" ht="22" customHeight="true">
      <c r="A63" s="14" t="n"/>
      <c r="B63" s="18" t="n"/>
      <c r="C63" s="37">
        <f>IFERROR(VLOOKUP(B63,'Оценка на беклог'!$A$13:$B$100,2,FALSE),"")</f>
      </c>
      <c r="D63" s="38" t="n"/>
      <c r="E63" s="18" t="n"/>
      <c r="F63" s="18" t="n"/>
      <c r="G63" s="31" t="n"/>
    </row>
    <row r="64" ht="22" customHeight="true">
      <c r="A64" s="14" t="n"/>
      <c r="B64" s="18" t="n"/>
      <c r="C64" s="37">
        <f>IFERROR(VLOOKUP(B64,'Оценка на беклог'!$A$13:$B$100,2,FALSE),"")</f>
      </c>
      <c r="D64" s="38" t="n"/>
      <c r="E64" s="18" t="n"/>
      <c r="F64" s="18" t="n"/>
      <c r="G64" s="31" t="n"/>
    </row>
    <row r="65" ht="22" customHeight="true">
      <c r="A65" s="14" t="n"/>
      <c r="B65" s="18" t="n"/>
      <c r="C65" s="37">
        <f>IFERROR(VLOOKUP(B65,'Оценка на беклог'!$A$13:$B$100,2,FALSE),"")</f>
      </c>
      <c r="D65" s="38" t="n"/>
      <c r="E65" s="18" t="n"/>
      <c r="F65" s="18" t="n"/>
      <c r="G65" s="31" t="n"/>
    </row>
    <row r="66" ht="22" customHeight="true">
      <c r="A66" s="14" t="n"/>
      <c r="B66" s="18" t="n"/>
      <c r="C66" s="37">
        <f>IFERROR(VLOOKUP(B66,'Оценка на беклог'!$A$13:$B$100,2,FALSE),"")</f>
      </c>
      <c r="D66" s="38" t="n"/>
      <c r="E66" s="18" t="n"/>
      <c r="F66" s="18" t="n"/>
      <c r="G66" s="31" t="n"/>
    </row>
    <row r="67" ht="22" customHeight="true">
      <c r="A67" s="14" t="n"/>
      <c r="B67" s="18" t="n"/>
      <c r="C67" s="37">
        <f>IFERROR(VLOOKUP(B67,'Оценка на беклог'!$A$13:$B$100,2,FALSE),"")</f>
      </c>
      <c r="D67" s="38" t="n"/>
      <c r="E67" s="18" t="n"/>
      <c r="F67" s="18" t="n"/>
      <c r="G67" s="31" t="n"/>
    </row>
    <row r="68" ht="22" customHeight="true">
      <c r="A68" s="14" t="n"/>
      <c r="B68" s="18" t="n"/>
      <c r="C68" s="37">
        <f>IFERROR(VLOOKUP(B68,'Оценка на беклог'!$A$13:$B$100,2,FALSE),"")</f>
      </c>
      <c r="D68" s="38" t="n"/>
      <c r="E68" s="18" t="n"/>
      <c r="F68" s="18" t="n"/>
      <c r="G68" s="31" t="n"/>
    </row>
    <row r="69" ht="22" customHeight="true">
      <c r="A69" s="14" t="n"/>
      <c r="B69" s="18" t="n"/>
      <c r="C69" s="37">
        <f>IFERROR(VLOOKUP(B69,'Оценка на беклог'!$A$13:$B$100,2,FALSE),"")</f>
      </c>
      <c r="D69" s="38" t="n"/>
      <c r="E69" s="18" t="n"/>
      <c r="F69" s="18" t="n"/>
      <c r="G69" s="31" t="n"/>
    </row>
    <row r="70" ht="22" customHeight="true">
      <c r="A70" s="14" t="n"/>
      <c r="B70" s="18" t="n"/>
      <c r="C70" s="37">
        <f>IFERROR(VLOOKUP(B70,'Оценка на беклог'!$A$13:$B$100,2,FALSE),"")</f>
      </c>
      <c r="D70" s="38" t="n"/>
      <c r="E70" s="18" t="n"/>
      <c r="F70" s="18" t="n"/>
      <c r="G70" s="31" t="n"/>
    </row>
    <row r="71" ht="22" customHeight="true">
      <c r="A71" s="14" t="n"/>
      <c r="B71" s="18" t="n"/>
      <c r="C71" s="37">
        <f>IFERROR(VLOOKUP(B71,'Оценка на беклог'!$A$13:$B$100,2,FALSE),"")</f>
      </c>
      <c r="D71" s="38" t="n"/>
      <c r="E71" s="18" t="n"/>
      <c r="F71" s="18" t="n"/>
      <c r="G71" s="31" t="n"/>
    </row>
    <row r="72" ht="22" customHeight="true">
      <c r="A72" s="14" t="n"/>
      <c r="B72" s="18" t="n"/>
      <c r="C72" s="37">
        <f>IFERROR(VLOOKUP(B72,'Оценка на беклог'!$A$13:$B$100,2,FALSE),"")</f>
      </c>
      <c r="D72" s="38" t="n"/>
      <c r="E72" s="18" t="n"/>
      <c r="F72" s="18" t="n"/>
      <c r="G72" s="31" t="n"/>
    </row>
    <row r="73" ht="22" customHeight="true">
      <c r="A73" s="14" t="n"/>
      <c r="B73" s="18" t="n"/>
      <c r="C73" s="37">
        <f>IFERROR(VLOOKUP(B73,'Оценка на беклог'!$A$13:$B$100,2,FALSE),"")</f>
      </c>
      <c r="D73" s="38" t="n"/>
      <c r="E73" s="18" t="n"/>
      <c r="F73" s="18" t="n"/>
      <c r="G73" s="31" t="n"/>
    </row>
    <row r="74" ht="22" customHeight="true">
      <c r="A74" s="14" t="n"/>
      <c r="B74" s="18" t="n"/>
      <c r="C74" s="37">
        <f>IFERROR(VLOOKUP(B74,'Оценка на беклог'!$A$13:$B$100,2,FALSE),"")</f>
      </c>
      <c r="D74" s="38" t="n"/>
      <c r="E74" s="18" t="n"/>
      <c r="F74" s="18" t="n"/>
      <c r="G74" s="31" t="n"/>
    </row>
    <row r="75" ht="22" customHeight="true">
      <c r="A75" s="14" t="n"/>
      <c r="B75" s="18" t="n"/>
      <c r="C75" s="37">
        <f>IFERROR(VLOOKUP(B75,'Оценка на беклог'!$A$13:$B$100,2,FALSE),"")</f>
      </c>
      <c r="D75" s="38" t="n"/>
      <c r="E75" s="18" t="n"/>
      <c r="F75" s="18" t="n"/>
      <c r="G75" s="31" t="n"/>
    </row>
    <row r="76" ht="22" customHeight="true">
      <c r="A76" s="14" t="n"/>
      <c r="B76" s="18" t="n"/>
      <c r="C76" s="37">
        <f>IFERROR(VLOOKUP(B76,'Оценка на беклог'!$A$13:$B$100,2,FALSE),"")</f>
      </c>
      <c r="D76" s="38" t="n"/>
      <c r="E76" s="18" t="n"/>
      <c r="F76" s="18" t="n"/>
      <c r="G76" s="31" t="n"/>
    </row>
    <row r="77" ht="22" customHeight="true">
      <c r="A77" s="14" t="n"/>
      <c r="B77" s="18" t="n"/>
      <c r="C77" s="37">
        <f>IFERROR(VLOOKUP(B77,'Оценка на беклог'!$A$13:$B$100,2,FALSE),"")</f>
      </c>
      <c r="D77" s="38" t="n"/>
      <c r="E77" s="18" t="n"/>
      <c r="F77" s="18" t="n"/>
      <c r="G77" s="31" t="n"/>
    </row>
    <row r="78" ht="22" customHeight="true">
      <c r="A78" s="14" t="n"/>
      <c r="B78" s="18" t="n"/>
      <c r="C78" s="37">
        <f>IFERROR(VLOOKUP(B78,'Оценка на беклог'!$A$13:$B$100,2,FALSE),"")</f>
      </c>
      <c r="D78" s="38" t="n"/>
      <c r="E78" s="18" t="n"/>
      <c r="F78" s="18" t="n"/>
      <c r="G78" s="31" t="n"/>
    </row>
    <row r="79" ht="22" customHeight="true">
      <c r="A79" s="14" t="n"/>
      <c r="B79" s="18" t="n"/>
      <c r="C79" s="37">
        <f>IFERROR(VLOOKUP(B79,'Оценка на беклог'!$A$13:$B$100,2,FALSE),"")</f>
      </c>
      <c r="D79" s="38" t="n"/>
      <c r="E79" s="18" t="n"/>
      <c r="F79" s="18" t="n"/>
      <c r="G79" s="31" t="n"/>
    </row>
    <row r="80" ht="22" customHeight="true">
      <c r="A80" s="14" t="n"/>
      <c r="B80" s="18" t="n"/>
      <c r="C80" s="37">
        <f>IFERROR(VLOOKUP(B80,'Оценка на беклог'!$A$13:$B$100,2,FALSE),"")</f>
      </c>
      <c r="D80" s="38" t="n"/>
      <c r="E80" s="18" t="n"/>
      <c r="F80" s="18" t="n"/>
      <c r="G80" s="31" t="n"/>
    </row>
    <row r="81" ht="22" customHeight="true">
      <c r="A81" s="14" t="n"/>
      <c r="B81" s="18" t="n"/>
      <c r="C81" s="37">
        <f>IFERROR(VLOOKUP(B81,'Оценка на беклог'!$A$13:$B$100,2,FALSE),"")</f>
      </c>
      <c r="D81" s="38" t="n"/>
      <c r="E81" s="18" t="n"/>
      <c r="F81" s="18" t="n"/>
      <c r="G81" s="31" t="n"/>
    </row>
    <row r="82" ht="22" customHeight="true">
      <c r="A82" s="14" t="n"/>
      <c r="B82" s="18" t="n"/>
      <c r="C82" s="37">
        <f>IFERROR(VLOOKUP(B82,'Оценка на беклог'!$A$13:$B$100,2,FALSE),"")</f>
      </c>
      <c r="D82" s="38" t="n"/>
      <c r="E82" s="18" t="n"/>
      <c r="F82" s="18" t="n"/>
      <c r="G82" s="31" t="n"/>
    </row>
    <row r="83" ht="22" customHeight="true">
      <c r="A83" s="14" t="n"/>
      <c r="B83" s="18" t="n"/>
      <c r="C83" s="37">
        <f>IFERROR(VLOOKUP(B83,'Оценка на беклог'!$A$13:$B$100,2,FALSE),"")</f>
      </c>
      <c r="D83" s="38" t="n"/>
      <c r="E83" s="18" t="n"/>
      <c r="F83" s="18" t="n"/>
      <c r="G83" s="31" t="n"/>
    </row>
    <row r="84" ht="22" customHeight="true">
      <c r="A84" s="14" t="n"/>
      <c r="B84" s="18" t="n"/>
      <c r="C84" s="37">
        <f>IFERROR(VLOOKUP(B84,'Оценка на беклог'!$A$13:$B$100,2,FALSE),"")</f>
      </c>
      <c r="D84" s="38" t="n"/>
      <c r="E84" s="18" t="n"/>
      <c r="F84" s="18" t="n"/>
      <c r="G84" s="31" t="n"/>
    </row>
    <row r="85" ht="22" customHeight="true">
      <c r="A85" s="14" t="n"/>
      <c r="B85" s="18" t="n"/>
      <c r="C85" s="37">
        <f>IFERROR(VLOOKUP(B85,'Оценка на беклог'!$A$13:$B$100,2,FALSE),"")</f>
      </c>
      <c r="D85" s="38" t="n"/>
      <c r="E85" s="18" t="n"/>
      <c r="F85" s="18" t="n"/>
      <c r="G85" s="31" t="n"/>
    </row>
    <row r="86" ht="22" customHeight="true">
      <c r="A86" s="14" t="n"/>
      <c r="B86" s="18" t="n"/>
      <c r="C86" s="37">
        <f>IFERROR(VLOOKUP(B86,'Оценка на беклог'!$A$13:$B$100,2,FALSE),"")</f>
      </c>
      <c r="D86" s="38" t="n"/>
      <c r="E86" s="18" t="n"/>
      <c r="F86" s="18" t="n"/>
      <c r="G86" s="31" t="n"/>
    </row>
    <row r="87" ht="22" customHeight="true">
      <c r="A87" s="14" t="n"/>
      <c r="B87" s="18" t="n"/>
      <c r="C87" s="37">
        <f>IFERROR(VLOOKUP(B87,'Оценка на беклог'!$A$13:$B$100,2,FALSE),"")</f>
      </c>
      <c r="D87" s="38" t="n"/>
      <c r="E87" s="18" t="n"/>
      <c r="F87" s="18" t="n"/>
      <c r="G87" s="31" t="n"/>
    </row>
    <row r="88" ht="22" customHeight="true">
      <c r="A88" s="14" t="n"/>
      <c r="B88" s="18" t="n"/>
      <c r="C88" s="37">
        <f>IFERROR(VLOOKUP(B88,'Оценка на беклог'!$A$13:$B$100,2,FALSE),"")</f>
      </c>
      <c r="D88" s="38" t="n"/>
      <c r="E88" s="18" t="n"/>
      <c r="F88" s="18" t="n"/>
      <c r="G88" s="31" t="n"/>
    </row>
    <row r="89" ht="22" customHeight="true">
      <c r="A89" s="14" t="n"/>
      <c r="B89" s="18" t="n"/>
      <c r="C89" s="37">
        <f>IFERROR(VLOOKUP(B89,'Оценка на беклог'!$A$13:$B$100,2,FALSE),"")</f>
      </c>
      <c r="D89" s="38" t="n"/>
      <c r="E89" s="18" t="n"/>
      <c r="F89" s="18" t="n"/>
      <c r="G89" s="31" t="n"/>
    </row>
    <row r="90" ht="22" customHeight="true">
      <c r="A90" s="14" t="n"/>
      <c r="B90" s="18" t="n"/>
      <c r="C90" s="37">
        <f>IFERROR(VLOOKUP(B90,'Оценка на беклог'!$A$13:$B$100,2,FALSE),"")</f>
      </c>
      <c r="D90" s="38" t="n"/>
      <c r="E90" s="18" t="n"/>
      <c r="F90" s="18" t="n"/>
      <c r="G90" s="31" t="n"/>
    </row>
    <row r="91" ht="22" customHeight="true">
      <c r="A91" s="14" t="n"/>
      <c r="B91" s="18" t="n"/>
      <c r="C91" s="37">
        <f>IFERROR(VLOOKUP(B91,'Оценка на беклог'!$A$13:$B$100,2,FALSE),"")</f>
      </c>
      <c r="D91" s="38" t="n"/>
      <c r="E91" s="18" t="n"/>
      <c r="F91" s="18" t="n"/>
      <c r="G91" s="31" t="n"/>
    </row>
    <row r="92" ht="22" customHeight="true">
      <c r="A92" s="14" t="n"/>
      <c r="B92" s="18" t="n"/>
      <c r="C92" s="37">
        <f>IFERROR(VLOOKUP(B92,'Оценка на беклог'!$A$13:$B$100,2,FALSE),"")</f>
      </c>
      <c r="D92" s="38" t="n"/>
      <c r="E92" s="18" t="n"/>
      <c r="F92" s="18" t="n"/>
      <c r="G92" s="31" t="n"/>
    </row>
    <row r="93" ht="22" customHeight="true">
      <c r="A93" s="14" t="n"/>
      <c r="B93" s="18" t="n"/>
      <c r="C93" s="37">
        <f>IFERROR(VLOOKUP(B93,'Оценка на беклог'!$A$13:$B$100,2,FALSE),"")</f>
      </c>
      <c r="D93" s="38" t="n"/>
      <c r="E93" s="18" t="n"/>
      <c r="F93" s="18" t="n"/>
      <c r="G93" s="31" t="n"/>
    </row>
    <row r="94" ht="22" customHeight="true">
      <c r="A94" s="14" t="n"/>
      <c r="B94" s="18" t="n"/>
      <c r="C94" s="37">
        <f>IFERROR(VLOOKUP(B94,'Оценка на беклог'!$A$13:$B$100,2,FALSE),"")</f>
      </c>
      <c r="D94" s="38" t="n"/>
      <c r="E94" s="18" t="n"/>
      <c r="F94" s="18" t="n"/>
      <c r="G94" s="31" t="n"/>
    </row>
    <row r="95" ht="22" customHeight="true">
      <c r="A95" s="14" t="n"/>
      <c r="B95" s="18" t="n"/>
      <c r="C95" s="37">
        <f>IFERROR(VLOOKUP(B95,'Оценка на беклог'!$A$13:$B$100,2,FALSE),"")</f>
      </c>
      <c r="D95" s="38" t="n"/>
      <c r="E95" s="18" t="n"/>
      <c r="F95" s="18" t="n"/>
      <c r="G95" s="31" t="n"/>
    </row>
    <row r="96" ht="22" customHeight="true">
      <c r="A96" s="14" t="n"/>
      <c r="B96" s="18" t="n"/>
      <c r="C96" s="37">
        <f>IFERROR(VLOOKUP(B96,'Оценка на беклог'!$A$13:$B$100,2,FALSE),"")</f>
      </c>
      <c r="D96" s="38" t="n"/>
      <c r="E96" s="18" t="n"/>
      <c r="F96" s="18" t="n"/>
      <c r="G96" s="31" t="n"/>
    </row>
    <row r="97" ht="22" customHeight="true">
      <c r="A97" s="14" t="n"/>
      <c r="B97" s="18" t="n"/>
      <c r="C97" s="37">
        <f>IFERROR(VLOOKUP(B97,'Оценка на беклог'!$A$13:$B$100,2,FALSE),"")</f>
      </c>
      <c r="D97" s="38" t="n"/>
      <c r="E97" s="18" t="n"/>
      <c r="F97" s="18" t="n"/>
      <c r="G97" s="31" t="n"/>
    </row>
    <row r="98" ht="22" customHeight="true">
      <c r="A98" s="14" t="n"/>
      <c r="B98" s="18" t="n"/>
      <c r="C98" s="37">
        <f>IFERROR(VLOOKUP(B98,'Оценка на беклог'!$A$13:$B$100,2,FALSE),"")</f>
      </c>
      <c r="D98" s="38" t="n"/>
      <c r="E98" s="18" t="n"/>
      <c r="F98" s="18" t="n"/>
      <c r="G98" s="31" t="n"/>
    </row>
    <row r="99" ht="22" customHeight="true">
      <c r="A99" s="14" t="n"/>
      <c r="B99" s="18" t="n"/>
      <c r="C99" s="37">
        <f>IFERROR(VLOOKUP(B99,'Оценка на беклог'!$A$13:$B$100,2,FALSE),"")</f>
      </c>
      <c r="D99" s="38" t="n"/>
      <c r="E99" s="18" t="n"/>
      <c r="F99" s="18" t="n"/>
      <c r="G99" s="31" t="n"/>
    </row>
    <row r="100" ht="22" customHeight="true">
      <c r="A100" s="14" t="n"/>
      <c r="B100" s="18" t="n"/>
      <c r="C100" s="37">
        <f>IFERROR(VLOOKUP(B100,'Оценка на беклог'!$A$13:$B$100,2,FALSE),"")</f>
      </c>
      <c r="D100" s="38" t="n"/>
      <c r="E100" s="18" t="n"/>
      <c r="F100" s="18" t="n"/>
      <c r="G100" s="31" t="n"/>
    </row>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4">
    <mergeCell ref="A5:G7"/>
    <mergeCell ref="A2:G2"/>
    <mergeCell ref="A1:G1"/>
    <mergeCell ref="A4:G4"/>
  </mergeCells>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から有効な値を選択してください。" errorTitle="入力値エラー" prompt="リストから選択してください。" promptTitle="アイテムID" showErrorMessage="true" showInputMessage="true" sqref="B13:B100" type="list">
      <formula1>'Оценка на беклог'!$A$13:$A$100</formula1>
    </dataValidation>
    <dataValidation allowBlank="true" error="リストから有効な値を選択してください。" errorTitle="入力値エラー" prompt="リストから選択してください。" promptTitle="スプリント名" showErrorMessage="true" showInputMessage="true" sqref="E13:E100" type="list">
      <formula1>'Настройки'!$E$13:$E$17</formula1>
    </dataValidation>
    <dataValidation allowBlank="true" error="リストから有効な値を選択してください。" errorTitle="入力値エラー" prompt="リストから選択してください。" promptTitle="変更後状態" showErrorMessage="true" showInputMessage="true" sqref="F13:F100" type="list">
      <formula1>'Настройки'!$G$13:$G$18</formula1>
    </dataValidation>
  </dataValidations>
  <pageMargins left="0.35" right="0.35" top="0.5" bottom="0.5" header="0.5" footer="0.5"/>
  <pageSetup fitToHeight="0" fitToWidth="1"/>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5"/>
  <sheetViews>
    <sheetView showGridLines="true" workbookViewId="0">
      <selection activeCell="A1" sqref="A1"/>
    </sheetView>
  </sheetViews>
  <sheetFormatPr baseColWidth="8" defaultRowHeight="15"/>
  <cols>
    <col customWidth="true" max="1" min="1" width="24"/>
    <col customWidth="true" max="2" min="2" width="4"/>
    <col customWidth="true" max="3" min="3" width="24"/>
    <col customWidth="true" max="4" min="4" width="4"/>
    <col customWidth="true" max="5" min="5" width="26"/>
    <col customWidth="true" max="6" min="6" width="4"/>
    <col customWidth="true" max="7" min="7" width="18"/>
    <col customWidth="true" max="8" min="8" width="4"/>
    <col customWidth="true" max="9" min="9" width="16"/>
    <col customWidth="true" max="10" min="10" width="42"/>
    <col customWidth="true" max="11" min="11" width="20"/>
    <col customWidth="true" max="12" min="12" width="42"/>
  </cols>
  <sheetData>
    <row r="1" ht="30" customHeight="true">
      <c r="A1" s="1" t="s">
        <v>12</v>
      </c>
      <c r="B1" s="2" t="n"/>
      <c r="C1" s="2" t="n"/>
      <c r="D1" s="2" t="n"/>
      <c r="E1" s="2" t="n"/>
      <c r="F1" s="2" t="n"/>
      <c r="G1" s="2" t="n"/>
      <c r="H1" s="2" t="n"/>
      <c r="I1" s="2" t="n"/>
      <c r="J1" s="2" t="n"/>
      <c r="K1" s="2" t="n"/>
      <c r="L1" s="2" t="n"/>
    </row>
    <row r="2" ht="26" customHeight="true">
      <c r="A2" s="3" t="s">
        <v>106</v>
      </c>
      <c r="B2" s="2" t="n"/>
      <c r="C2" s="2" t="n"/>
      <c r="D2" s="2" t="n"/>
      <c r="E2" s="2" t="n"/>
      <c r="F2" s="2" t="n"/>
      <c r="G2" s="2" t="n"/>
      <c r="H2" s="2" t="n"/>
      <c r="I2" s="2" t="n"/>
      <c r="J2" s="2" t="n"/>
      <c r="K2" s="2" t="n"/>
      <c r="L2" s="2" t="n"/>
    </row>
    <row r="3" ht="21" customHeight="true">
      <c r="A3" s="2" t="n"/>
      <c r="B3" s="2" t="n"/>
      <c r="C3" s="2" t="n"/>
      <c r="D3" s="2" t="n"/>
      <c r="E3" s="2" t="n"/>
      <c r="F3" s="2" t="n"/>
      <c r="G3" s="2" t="n"/>
      <c r="H3" s="2" t="n"/>
      <c r="I3" s="2" t="n"/>
      <c r="J3" s="2" t="n"/>
      <c r="K3" s="2" t="n"/>
      <c r="L3" s="2" t="n"/>
    </row>
    <row r="4" ht="21" customHeight="true">
      <c r="A4" s="4" t="s">
        <v>107</v>
      </c>
      <c r="B4" s="5" t="n"/>
      <c r="C4" s="5" t="n"/>
      <c r="D4" s="5" t="n"/>
      <c r="E4" s="5" t="n"/>
      <c r="F4" s="5" t="n"/>
      <c r="G4" s="5" t="n"/>
      <c r="H4" s="5" t="n"/>
      <c r="I4" s="5" t="n"/>
      <c r="J4" s="5" t="n"/>
      <c r="K4" s="5" t="n"/>
      <c r="L4" s="5" t="n"/>
    </row>
    <row r="5" ht="30" customHeight="true">
      <c r="A5" s="11" t="s">
        <v>108</v>
      </c>
      <c r="B5" s="11" t="n"/>
      <c r="C5" s="11" t="n"/>
      <c r="D5" s="11" t="n"/>
      <c r="E5" s="11" t="n"/>
      <c r="F5" s="11" t="n"/>
      <c r="G5" s="11" t="n"/>
      <c r="H5" s="11" t="n"/>
      <c r="I5" s="11" t="n"/>
      <c r="J5" s="11" t="n"/>
      <c r="K5" s="11" t="n"/>
      <c r="L5" s="11" t="n"/>
    </row>
    <row r="6" ht="30" customHeight="true">
      <c r="A6" s="11" t="n"/>
      <c r="B6" s="11" t="n"/>
      <c r="C6" s="11" t="n"/>
      <c r="D6" s="11" t="n"/>
      <c r="E6" s="11" t="n"/>
      <c r="F6" s="11" t="n"/>
      <c r="G6" s="11" t="n"/>
      <c r="H6" s="11" t="n"/>
      <c r="I6" s="11" t="n"/>
      <c r="J6" s="11" t="n"/>
      <c r="K6" s="11" t="n"/>
      <c r="L6" s="11" t="n"/>
    </row>
    <row r="7" ht="30" customHeight="true">
      <c r="A7" s="11" t="n"/>
      <c r="B7" s="11" t="n"/>
      <c r="C7" s="11" t="n"/>
      <c r="D7" s="11" t="n"/>
      <c r="E7" s="11" t="n"/>
      <c r="F7" s="11" t="n"/>
      <c r="G7" s="11" t="n"/>
      <c r="H7" s="11" t="n"/>
      <c r="I7" s="11" t="n"/>
      <c r="J7" s="11" t="n"/>
      <c r="K7" s="11" t="n"/>
      <c r="L7" s="11" t="n"/>
    </row>
    <row r="8" ht="21" customHeight="true">
      <c r="A8" s="2" t="n"/>
      <c r="B8" s="2" t="n"/>
      <c r="C8" s="2" t="n"/>
      <c r="D8" s="2" t="n"/>
      <c r="E8" s="2" t="n"/>
      <c r="F8" s="2" t="n"/>
      <c r="G8" s="2" t="n"/>
      <c r="H8" s="2" t="n"/>
      <c r="I8" s="2" t="n"/>
      <c r="J8" s="2" t="n"/>
      <c r="K8" s="2" t="n"/>
      <c r="L8" s="2" t="n"/>
    </row>
    <row r="9" ht="21" customHeight="true">
      <c r="A9" s="2" t="n"/>
      <c r="B9" s="2" t="n"/>
      <c r="C9" s="2" t="n"/>
      <c r="D9" s="2" t="n"/>
      <c r="E9" s="2" t="n"/>
      <c r="F9" s="2" t="n"/>
      <c r="G9" s="2" t="n"/>
      <c r="H9" s="2" t="n"/>
      <c r="I9" s="2" t="n"/>
      <c r="J9" s="2" t="n"/>
      <c r="K9" s="2" t="n"/>
      <c r="L9" s="2" t="n"/>
    </row>
    <row r="10" ht="21" customHeight="true">
      <c r="A10" s="2" t="n"/>
      <c r="B10" s="2" t="n"/>
      <c r="C10" s="2" t="n"/>
      <c r="D10" s="2" t="n"/>
      <c r="E10" s="2" t="n"/>
      <c r="F10" s="2" t="n"/>
      <c r="G10" s="2" t="n"/>
      <c r="H10" s="2" t="n"/>
      <c r="I10" s="2" t="n"/>
      <c r="J10" s="2" t="n"/>
      <c r="K10" s="2" t="n"/>
      <c r="L10" s="2" t="n"/>
    </row>
    <row r="11" ht="21" customHeight="true">
      <c r="A11" s="2" t="n"/>
      <c r="B11" s="2" t="n"/>
      <c r="C11" s="2" t="n"/>
      <c r="D11" s="2" t="n"/>
      <c r="E11" s="2" t="n"/>
      <c r="F11" s="2" t="n"/>
      <c r="G11" s="2" t="n"/>
      <c r="H11" s="2" t="n"/>
      <c r="I11" s="2" t="n"/>
      <c r="J11" s="2" t="n"/>
      <c r="K11" s="2" t="n"/>
      <c r="L11" s="2" t="n"/>
    </row>
    <row r="12" ht="28" customHeight="true">
      <c r="A12" s="28" t="s">
        <v>109</v>
      </c>
      <c r="B12" s="2" t="n"/>
      <c r="C12" s="28" t="s">
        <v>110</v>
      </c>
      <c r="D12" s="2" t="n"/>
      <c r="E12" s="28" t="s">
        <v>111</v>
      </c>
      <c r="F12" s="2" t="n"/>
      <c r="G12" s="28" t="s">
        <v>2</v>
      </c>
      <c r="H12" s="2" t="n"/>
      <c r="I12" s="28" t="s">
        <v>112</v>
      </c>
      <c r="J12" s="28" t="s">
        <v>113</v>
      </c>
      <c r="K12" s="28" t="s">
        <v>114</v>
      </c>
      <c r="L12" s="28" t="s">
        <v>115</v>
      </c>
    </row>
    <row r="13" ht="24" customHeight="true">
      <c r="A13" s="14" t="s">
        <v>69</v>
      </c>
      <c r="B13" s="2" t="n"/>
      <c r="C13" s="14" t="s">
        <v>73</v>
      </c>
      <c r="D13" s="2" t="n"/>
      <c r="E13" s="14" t="s">
        <v>91</v>
      </c>
      <c r="F13" s="2" t="n"/>
      <c r="G13" s="14" t="s">
        <v>116</v>
      </c>
      <c r="H13" s="2" t="n"/>
      <c r="I13" s="39" t="n">
        <v>3</v>
      </c>
      <c r="J13" s="40" t="s">
        <v>117</v>
      </c>
      <c r="K13" s="41" t="s">
        <v>80</v>
      </c>
      <c r="L13" s="40" t="s">
        <v>118</v>
      </c>
    </row>
    <row r="14" ht="24" customHeight="true">
      <c r="A14" s="14" t="s">
        <v>78</v>
      </c>
      <c r="B14" s="2" t="n"/>
      <c r="C14" s="14" t="s">
        <v>82</v>
      </c>
      <c r="D14" s="2" t="n"/>
      <c r="E14" s="14" t="s">
        <v>74</v>
      </c>
      <c r="F14" s="2" t="n"/>
      <c r="G14" s="14" t="s">
        <v>89</v>
      </c>
      <c r="H14" s="2" t="n"/>
      <c r="I14" s="39" t="n">
        <v>2</v>
      </c>
      <c r="J14" s="40" t="s">
        <v>119</v>
      </c>
      <c r="K14" s="41" t="s">
        <v>71</v>
      </c>
      <c r="L14" s="40" t="s">
        <v>120</v>
      </c>
    </row>
    <row r="15" ht="24" customHeight="true">
      <c r="A15" s="14" t="s">
        <v>121</v>
      </c>
      <c r="B15" s="2" t="n"/>
      <c r="C15" s="14" t="s">
        <v>122</v>
      </c>
      <c r="D15" s="2" t="n"/>
      <c r="E15" s="14" t="s">
        <v>123</v>
      </c>
      <c r="F15" s="2" t="n"/>
      <c r="G15" s="14" t="s">
        <v>72</v>
      </c>
      <c r="H15" s="2" t="n"/>
      <c r="I15" s="39" t="n">
        <v>1</v>
      </c>
      <c r="J15" s="40" t="s">
        <v>124</v>
      </c>
      <c r="K15" s="41" t="s">
        <v>125</v>
      </c>
      <c r="L15" s="40" t="s">
        <v>126</v>
      </c>
    </row>
    <row r="16" ht="24" customHeight="true">
      <c r="A16" s="14" t="s">
        <v>127</v>
      </c>
      <c r="B16" s="2" t="n"/>
      <c r="C16" s="14" t="s">
        <v>90</v>
      </c>
      <c r="D16" s="2" t="n"/>
      <c r="E16" s="14" t="s">
        <v>83</v>
      </c>
      <c r="F16" s="2" t="n"/>
      <c r="G16" s="14" t="s">
        <v>81</v>
      </c>
      <c r="H16" s="2" t="n"/>
      <c r="I16" s="39" t="n">
        <v>0.5</v>
      </c>
      <c r="J16" s="40" t="s">
        <v>128</v>
      </c>
      <c r="K16" s="41" t="s">
        <v>129</v>
      </c>
      <c r="L16" s="40" t="s">
        <v>130</v>
      </c>
    </row>
    <row r="17" ht="24" customHeight="true">
      <c r="A17" s="14" t="s">
        <v>87</v>
      </c>
      <c r="B17" s="2" t="n"/>
      <c r="C17" s="14" t="n"/>
      <c r="D17" s="2" t="n"/>
      <c r="E17" s="14" t="s">
        <v>131</v>
      </c>
      <c r="F17" s="2" t="n"/>
      <c r="G17" s="14" t="s">
        <v>132</v>
      </c>
      <c r="H17" s="2" t="n"/>
      <c r="I17" s="39" t="n">
        <v>0.25</v>
      </c>
      <c r="J17" s="40" t="s">
        <v>133</v>
      </c>
      <c r="K17" s="18" t="n"/>
      <c r="L17" s="40" t="n"/>
    </row>
    <row r="18" ht="24" customHeight="true">
      <c r="A18" s="14" t="n"/>
      <c r="B18" s="2" t="n"/>
      <c r="C18" s="14" t="n"/>
      <c r="D18" s="2" t="n"/>
      <c r="E18" s="14" t="n"/>
      <c r="F18" s="2" t="n"/>
      <c r="G18" s="14" t="s">
        <v>134</v>
      </c>
      <c r="H18" s="2" t="n"/>
      <c r="I18" s="18" t="n"/>
      <c r="J18" s="40" t="n"/>
      <c r="K18" s="18" t="n"/>
      <c r="L18" s="40" t="n"/>
    </row>
    <row r="19" ht="24" customHeight="true">
      <c r="A19" s="14" t="n"/>
      <c r="B19" s="2" t="n"/>
      <c r="C19" s="14" t="n"/>
      <c r="D19" s="2" t="n"/>
      <c r="E19" s="14" t="n"/>
      <c r="F19" s="2" t="n"/>
      <c r="G19" s="14" t="n"/>
      <c r="H19" s="2" t="n"/>
      <c r="I19" s="18" t="n"/>
      <c r="J19" s="40" t="n"/>
      <c r="K19" s="18" t="n"/>
      <c r="L19" s="40" t="n"/>
    </row>
    <row r="20" ht="21" customHeight="true">
      <c r="A20" s="2" t="n"/>
      <c r="B20" s="2" t="n"/>
      <c r="C20" s="2" t="n"/>
      <c r="D20" s="2" t="n"/>
      <c r="E20" s="2" t="n"/>
      <c r="F20" s="2" t="n"/>
      <c r="G20" s="2" t="n"/>
      <c r="H20" s="2" t="n"/>
      <c r="I20" s="2" t="n"/>
      <c r="J20" s="2" t="n"/>
      <c r="K20" s="2" t="n"/>
      <c r="L20" s="2" t="n"/>
    </row>
    <row r="21" ht="21" customHeight="true">
      <c r="A21" s="2" t="n"/>
      <c r="B21" s="2" t="n"/>
      <c r="C21" s="2" t="n"/>
      <c r="D21" s="2" t="n"/>
      <c r="E21" s="2" t="n"/>
      <c r="F21" s="2" t="n"/>
      <c r="G21" s="2" t="n"/>
      <c r="H21" s="2" t="n"/>
      <c r="I21" s="2" t="n"/>
      <c r="J21" s="2" t="n"/>
      <c r="K21" s="2" t="n"/>
      <c r="L21" s="2" t="n"/>
    </row>
    <row r="22" ht="21" customHeight="true">
      <c r="A22" s="4" t="s">
        <v>135</v>
      </c>
      <c r="B22" s="5" t="n"/>
      <c r="C22" s="5" t="n"/>
      <c r="D22" s="5" t="n"/>
      <c r="E22" s="5" t="n"/>
      <c r="F22" s="5" t="n"/>
      <c r="G22" s="5" t="n"/>
      <c r="H22" s="5" t="n"/>
      <c r="I22" s="5" t="n"/>
      <c r="J22" s="5" t="n"/>
      <c r="K22" s="5" t="n"/>
      <c r="L22" s="5" t="n"/>
    </row>
    <row r="23" ht="21" customHeight="true">
      <c r="A23" s="11" t="s">
        <v>136</v>
      </c>
      <c r="B23" s="11" t="n"/>
      <c r="C23" s="11" t="n"/>
      <c r="D23" s="11" t="n"/>
      <c r="E23" s="11" t="n"/>
      <c r="F23" s="11" t="n"/>
      <c r="G23" s="11" t="n"/>
      <c r="H23" s="11" t="n"/>
      <c r="I23" s="11" t="n"/>
      <c r="J23" s="11" t="n"/>
      <c r="K23" s="11" t="n"/>
      <c r="L23" s="11" t="n"/>
    </row>
    <row r="24" ht="21" customHeight="true">
      <c r="A24" s="11" t="n"/>
      <c r="B24" s="11" t="n"/>
      <c r="C24" s="11" t="n"/>
      <c r="D24" s="11" t="n"/>
      <c r="E24" s="11" t="n"/>
      <c r="F24" s="11" t="n"/>
      <c r="G24" s="11" t="n"/>
      <c r="H24" s="11" t="n"/>
      <c r="I24" s="11" t="n"/>
      <c r="J24" s="11" t="n"/>
      <c r="K24" s="11" t="n"/>
      <c r="L24" s="11" t="n"/>
    </row>
    <row r="25" ht="21" customHeight="true">
      <c r="A25" s="11" t="n"/>
      <c r="B25" s="11" t="n"/>
      <c r="C25" s="11" t="n"/>
      <c r="D25" s="11" t="n"/>
      <c r="E25" s="11" t="n"/>
      <c r="F25" s="11" t="n"/>
      <c r="G25" s="11" t="n"/>
      <c r="H25" s="11" t="n"/>
      <c r="I25" s="11" t="n"/>
      <c r="J25" s="11" t="n"/>
      <c r="K25" s="11" t="n"/>
      <c r="L25" s="11" t="n"/>
    </row>
    <row r="26" ht="21" customHeight="true"/>
    <row r="27" ht="21" customHeight="true"/>
    <row r="28" ht="21" customHeight="true"/>
    <row r="29" ht="21" customHeight="true"/>
    <row r="30" ht="21" customHeight="true"/>
    <row r="31" ht="21" customHeight="true"/>
    <row r="32" ht="21" customHeight="true"/>
    <row r="33" ht="21" customHeight="true"/>
    <row r="34" ht="21" customHeight="true"/>
    <row r="35" ht="21" customHeight="true"/>
    <row r="36" ht="21" customHeight="true"/>
    <row r="37" ht="21" customHeight="true"/>
    <row r="38" ht="21" customHeight="true"/>
    <row r="39" ht="21" customHeight="true"/>
    <row r="40" ht="21" customHeight="true"/>
    <row r="41" ht="21" customHeight="true"/>
    <row r="42" ht="21" customHeight="true"/>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row r="56" ht="21" customHeight="true"/>
    <row r="57" ht="21" customHeight="true"/>
    <row r="58" ht="21" customHeight="true"/>
    <row r="59" ht="21" customHeight="true"/>
    <row r="60" ht="21" customHeight="true"/>
    <row r="61" ht="21" customHeight="true"/>
    <row r="62" ht="21" customHeight="true"/>
    <row r="63" ht="21" customHeight="true"/>
    <row r="64" ht="21" customHeight="true"/>
    <row r="65" ht="21" customHeight="true"/>
    <row r="66" ht="21" customHeight="true"/>
    <row r="67" ht="21" customHeight="true"/>
    <row r="68" ht="21" customHeight="true"/>
    <row r="69" ht="21" customHeight="true"/>
    <row r="70" ht="21" customHeight="true"/>
    <row r="71" ht="21" customHeight="true"/>
    <row r="72" ht="21" customHeight="true"/>
    <row r="73" ht="21" customHeight="true"/>
    <row r="74" ht="21" customHeight="true"/>
    <row r="75" ht="21" customHeight="true"/>
    <row r="76" ht="21" customHeight="true"/>
    <row r="77" ht="21" customHeight="true"/>
    <row r="78" ht="21" customHeight="true"/>
    <row r="79" ht="21" customHeight="true"/>
    <row r="80" ht="21" customHeight="true"/>
    <row r="81" ht="21" customHeight="true"/>
    <row r="82" ht="21" customHeight="true"/>
    <row r="83" ht="21" customHeight="true"/>
    <row r="84" ht="21" customHeight="true"/>
    <row r="85" ht="21" customHeight="true"/>
    <row r="86" ht="21" customHeight="true"/>
    <row r="87" ht="21" customHeight="true"/>
    <row r="88" ht="21" customHeight="true"/>
    <row r="89" ht="21" customHeight="true"/>
    <row r="90" ht="21" customHeight="true"/>
    <row r="91" ht="21" customHeight="true"/>
    <row r="92" ht="21" customHeight="true"/>
    <row r="93" ht="21" customHeight="true"/>
    <row r="94" ht="21" customHeight="true"/>
    <row r="95" ht="21" customHeight="true"/>
    <row r="96" ht="21" customHeight="true"/>
    <row r="97" ht="21" customHeight="true"/>
    <row r="98" ht="21" customHeight="true"/>
    <row r="99" ht="21" customHeight="true"/>
    <row r="100" ht="21" customHeight="true"/>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6">
    <mergeCell ref="A2:L2"/>
    <mergeCell ref="A5:L7"/>
    <mergeCell ref="A23:L25"/>
    <mergeCell ref="A1:L1"/>
    <mergeCell ref="A22:L22"/>
    <mergeCell ref="A4:L4"/>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5" footer="0.5"/>
  <pageSetup fitToHeight="0" fitToWidth="1"/>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Шаблон за дневник за приоритизиране на backlog</dc:title>
  <dc:creator>Finite Field</dc:creator>
  <dc:description>Excel template for managing and prioritizing the backlog objectively.</dc:description>
  <lastModifiedBy/>
  <dcterms:created xsi:type="dcterms:W3CDTF">2026-06-16T16:16:52Z</dcterms:created>
  <dcterms:modified xsi:type="dcterms:W3CDTF">2026-06-16T16:16:53Z</dcterms:modified>
  <category>Product Management</category>
</coreProperties>
</file>