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Anleitung" sheetId="1" r:id="rId1" state="visible"/>
    <sheet name="Dashboard" sheetId="2" r:id="rId2" state="visible"/>
    <sheet name="Promotionsmaßnahmen" sheetId="3" r:id="rId3" state="visible"/>
    <sheet name="Anziehungs-Log" sheetId="4" r:id="rId4" state="visible"/>
    <sheet name="Event-Einstellungen" sheetId="5" r:id="rId5" state="visible"/>
  </sheets>
  <definedNames>
    <definedName name="ChannelList">'Event-Einstellungen'!$E$6:$E$50</definedName>
    <definedName name="OwnerList">'Event-Einstellungen'!$G$6:$G$50</definedName>
    <definedName name="PromotionIDList">'Promotionsmaßnahmen'!$A$13:$A$100</definedName>
  </definedNames>
  <calcPr calcId="124519" forceFullCalc="true" fullCalcOnLoad="true"/>
</workbook>
</file>

<file path=xl/sharedStrings.xml><?xml version="1.0" encoding="utf-8"?>
<sst xmlns="http://schemas.openxmlformats.org/spreadsheetml/2006/main" count="169" uniqueCount="129">
  <si>
    <t>Durchschnittlicher CPA</t>
  </si>
  <si>
    <t>Status</t>
  </si>
  <si>
    <t>Aktionen gesamt</t>
  </si>
  <si>
    <t>Verwendung der Event-Promotion-Planungsvorlage</t>
  </si>
  <si>
    <t>Verwalten Sie Promotionsaktionen, Budgets, tatsächliche Registrierungen und den CPA für Seminare, Webinare oder Messen zentral.</t>
  </si>
  <si>
    <t>Ablauf (4 Schritte)</t>
  </si>
  <si>
    <t>SCHRITT 1</t>
  </si>
  <si>
    <t>SCHRITT 2</t>
  </si>
  <si>
    <t>SCHRITT 3</t>
  </si>
  <si>
    <t>SCHRITT 4</t>
  </si>
  <si>
    <t>Event-Einstellungen</t>
  </si>
  <si>
    <t>Promotionsplan</t>
  </si>
  <si>
    <t>Tägliches Log</t>
  </si>
  <si>
    <t>Kontrolle &amp; Optimierung</t>
  </si>
  <si>
    <t>Definieren Sie Event-Details, Registrierungsziele, Kanäle und Verantwortliche auf dem Blatt 'Event-Einstellungen'.</t>
  </si>
  <si>
    <t>→</t>
  </si>
  <si>
    <t>Legen Sie Promotionsaktionen, Budgets und Zielregistrierungen auf dem Blatt 'Promotionsaktionen' fest.</t>
  </si>
  <si>
    <t>Geben Sie neue Registrierungen und Ergebnisse im 'Anziehungs-Log' ein, wenn E-Mails gesendet oder Anzeigen geschaltet werden.</t>
  </si>
  <si>
    <t>Überprüfen Sie die Erreichungsgrade, kanalspezifischen CPAs und Statusverteilungen auf dem Blatt 'Dashboard'.</t>
  </si>
  <si>
    <t>Legende (Leitfaden zur Zellfarbcodierung)</t>
  </si>
  <si>
    <t>Eingabezelle</t>
  </si>
  <si>
    <t>Manuelle Eingabefelder. Geben Sie Budgets, Ziele, Termine, Ist-Daten usw. ein.</t>
  </si>
  <si>
    <t>Formelzelle (automatische Berechnung)</t>
  </si>
  <si>
    <t>Automatisch berechnete Felder. Nicht überschreiben.</t>
  </si>
  <si>
    <t>Dropdown-Zelle</t>
  </si>
  <si>
    <t>Wählen Sie Werte aus den Dropdown-Menüs aus, die auf dem Einstellungsblatt oder als feste Status definiert sind.</t>
  </si>
  <si>
    <t>Wichtige Eingabe- und Kontrollpunkte</t>
  </si>
  <si>
    <t>1.</t>
  </si>
  <si>
    <t>Die tatsächliche Registrierungsanzahl auf dem Promotionsblatt wird mittels SUMIFS im Anziehungs-Log nach Promotions-ID berechnet.</t>
  </si>
  <si>
    <t>2.</t>
  </si>
  <si>
    <t>Der CPA berechnet sich als Ausgegeben / Tatsächliche Registrierungen. Wenn die tatsächlichen Registrierungen 0 sind, wird der CPA als ¥0 / $0 angezeigt.</t>
  </si>
  <si>
    <t>3.</t>
  </si>
  <si>
    <t>Die Dropdown-Optionen für Kanäle und Verantwortliche können auf dem Blatt 'Event-Einstellungen' angepasst werden.</t>
  </si>
  <si>
    <t>4.</t>
  </si>
  <si>
    <t>Dashboard-Diagramme werden beim Öffnen der Datei in Excel automatisch basierend auf den Formelergebnissen aktualisiert.</t>
  </si>
  <si>
    <t>Dashboard</t>
  </si>
  <si>
    <t>Visualisiert den gesamten Registrierungsfortschritt, das verbrauchte Budget, den CPA, die Kanalleistung und den Status.</t>
  </si>
  <si>
    <t>Registrierungen (Soll)</t>
  </si>
  <si>
    <t>Registrierungen (Ist)</t>
  </si>
  <si>
    <t>Erreichungsgrad (Ziel)</t>
  </si>
  <si>
    <t>Ausgaben gesamt</t>
  </si>
  <si>
    <t>Leistungszusammenfassung nach Kanal</t>
  </si>
  <si>
    <t>Kanal</t>
  </si>
  <si>
    <t>Ausgegeben</t>
  </si>
  <si>
    <t>CPA</t>
  </si>
  <si>
    <t>Erreichungsgrad</t>
  </si>
  <si>
    <t>Verteilung Registrierungen</t>
  </si>
  <si>
    <t>Anteil nach Promotionsstatus</t>
  </si>
  <si>
    <t>Anzahl</t>
  </si>
  <si>
    <t>Anteil</t>
  </si>
  <si>
    <t>Geplant</t>
  </si>
  <si>
    <t>In Bearbeitung</t>
  </si>
  <si>
    <t>Veröffentlicht</t>
  </si>
  <si>
    <t>Abgeschlossen</t>
  </si>
  <si>
    <t>Hinweise zur Dashboard-Überprüfung</t>
  </si>
  <si>
    <t>Wenn der Wert unter 100 % liegt, sollten Sie zusätzliche Aktionen oder eine Budgetumverteilung auf Kanäle mit niedrigerem CPA in Betracht ziehen.</t>
  </si>
  <si>
    <t>Wenn der CPA eines Kanals über dem Durchschnitt liegt, überprüfen Sie das Targeting, die Landingpages und den Promotion-Text.</t>
  </si>
  <si>
    <t>Überprüfen Sie die Veröffentlichungsdaten und Verantwortlichen für Aktionen, die noch im Status Geplant oder In Bearbeitung sind.</t>
  </si>
  <si>
    <t>Promotionsaktionen</t>
  </si>
  <si>
    <t>Verwalten Sie Budgets, Ziele, Ist-Daten, CPA und Status für jede Aktion.</t>
  </si>
  <si>
    <t>Event-Zusammenfassung</t>
  </si>
  <si>
    <t>Eventname</t>
  </si>
  <si>
    <t>Veranstaltungsdatum</t>
  </si>
  <si>
    <t>Gesamtziel</t>
  </si>
  <si>
    <t>Promotions-ID</t>
  </si>
  <si>
    <t>Promotionsname</t>
  </si>
  <si>
    <t>Budget</t>
  </si>
  <si>
    <t>Ziel</t>
  </si>
  <si>
    <t>Ist-Wert</t>
  </si>
  <si>
    <t>Fortschritt</t>
  </si>
  <si>
    <t>Verantwortlicher</t>
  </si>
  <si>
    <t>Geplantes Datum</t>
  </si>
  <si>
    <t>PRM-001</t>
  </si>
  <si>
    <t>Erste Promotions-E-Mail an Hausliste</t>
  </si>
  <si>
    <t>E-Mail-Marketing</t>
  </si>
  <si>
    <t>¥0</t>
  </si>
  <si>
    <t>Verantwortlicher 1</t>
  </si>
  <si>
    <t>PRM-002</t>
  </si>
  <si>
    <t>Promotionsposts auf LinkedIn &amp; X</t>
  </si>
  <si>
    <t>Social Media</t>
  </si>
  <si>
    <t>¥50,000</t>
  </si>
  <si>
    <t>¥22,000</t>
  </si>
  <si>
    <t>Verantwortlicher 2</t>
  </si>
  <si>
    <t>PRM-003</t>
  </si>
  <si>
    <t>Suchanzeigenkampagne</t>
  </si>
  <si>
    <t>Web-Werbung</t>
  </si>
  <si>
    <t>¥180,000</t>
  </si>
  <si>
    <t>¥48,000</t>
  </si>
  <si>
    <t>Verantwortlicher 3</t>
  </si>
  <si>
    <t>Anziehungs-Log</t>
  </si>
  <si>
    <t>Erfassen Sie tägliche Registrierungsergebnisse, um die Leistung im Promotionsplan automatisch zusammenzufassen.</t>
  </si>
  <si>
    <t>Eingaberegeln</t>
  </si>
  <si>
    <t>Wählen Sie eine Promotions-ID; der Promotionsname wird automatisch über VLOOKUP abgerufen.</t>
  </si>
  <si>
    <t>Geben Sie die Anzahl der an diesem Tag neu hinzugekommenen Registrierungen oder Anmeldungen ein.</t>
  </si>
  <si>
    <t>Die tägliche Erfassung der Daten hilft, Registrierungstrends und CPAs für jede Aktion genauer zu verfolgen.</t>
  </si>
  <si>
    <t>Log-ID</t>
  </si>
  <si>
    <t>Registrierungsdatum</t>
  </si>
  <si>
    <t>Registrierungen</t>
  </si>
  <si>
    <t>Anmerkungen</t>
  </si>
  <si>
    <t>Log-001</t>
  </si>
  <si>
    <t>Erste Promotions-E-Mail gesendet</t>
  </si>
  <si>
    <t>Log-002</t>
  </si>
  <si>
    <t>Erinnerung an Nicht-Öffner gesendet</t>
  </si>
  <si>
    <t>Log-003</t>
  </si>
  <si>
    <t>Social-Media-Post &amp; interne Verbreitung</t>
  </si>
  <si>
    <t>Event-Einstellungen &amp; Stammdaten</t>
  </si>
  <si>
    <t>Definieren Sie Event-Details, Promotionskanäle und Verantwortliche.</t>
  </si>
  <si>
    <t>Event-Grundeinstellungen</t>
  </si>
  <si>
    <t>Promotionskanäle</t>
  </si>
  <si>
    <t>Verantwortliche</t>
  </si>
  <si>
    <t>Statusliste</t>
  </si>
  <si>
    <t>Element</t>
  </si>
  <si>
    <t>Einstellungswert</t>
  </si>
  <si>
    <t>Marketing-DX-Webinar Sommer 2026</t>
  </si>
  <si>
    <t>Wird auf dem Dashboard und der Promotionsliste angezeigt</t>
  </si>
  <si>
    <t>Hauspost</t>
  </si>
  <si>
    <t>Datum</t>
  </si>
  <si>
    <t>Format YYYY-MM-DD</t>
  </si>
  <si>
    <t>Gesamt-KPI. Wenn leer, werden die Ziele der einzelnen Aktionen addiert</t>
  </si>
  <si>
    <t>Online-Webinar zur B2B-Leadgenerierung</t>
  </si>
  <si>
    <t>Bei Bedarf bearbeiten</t>
  </si>
  <si>
    <t>Event-Manager</t>
  </si>
  <si>
    <t>Pressemitteilung</t>
  </si>
  <si>
    <t>Anzeigenbetrieb</t>
  </si>
  <si>
    <t>Partnerempfehlungen</t>
  </si>
  <si>
    <t>PR</t>
  </si>
  <si>
    <t>Messen</t>
  </si>
  <si>
    <t>Vertriebsempfehlungen</t>
  </si>
  <si>
    <t>Hinweis: Geben Sie Kanäle oder Verantwortliche ohne Leerzeilen ein. Dropdown-Bereiche sind bis Zeile 50 reserviert.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</si>
</sst>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YYYY-MM-DD"/>
    <numFmt numFmtId="166" formatCode="¥#,##0"/>
    <numFmt numFmtId="167" formatCode="0.0%"/>
  </numFmts>
  <fonts count="16">
    <font>
      <sz val="11"/>
      <color theme="1"/>
      <name val="Calibri"/>
      <family val="2"/>
      <scheme val="minor"/>
    </font>
    <font>
      <sz val="11"/>
      <color rgb="001F2937"/>
      <name val="Yu Gothic"/>
    </font>
    <font>
      <b val="1"/>
      <sz val="16"/>
      <color rgb="00FFFFFF"/>
      <name val="Yu Gothic"/>
    </font>
    <font>
      <sz val="10.5"/>
      <color rgb="006B7280"/>
      <name val="Yu Gothic"/>
    </font>
    <font>
      <b val="1"/>
      <sz val="12"/>
      <color rgb="001F4E79"/>
      <name val="Yu Gothic"/>
    </font>
    <font>
      <b val="1"/>
      <sz val="11"/>
      <color rgb="00FFFFFF"/>
      <name val="Yu Gothic"/>
    </font>
    <font>
      <b val="1"/>
      <sz val="10.5"/>
      <color rgb="001F4E79"/>
      <name val="Yu Gothic"/>
    </font>
    <font>
      <sz val="10.5"/>
      <color rgb="001F2937"/>
      <name val="Yu Gothic"/>
    </font>
    <font>
      <b val="1"/>
      <sz val="12"/>
      <color rgb="001F2937"/>
      <name val="Yu Gothic"/>
    </font>
    <font>
      <b val="1"/>
      <sz val="10.5"/>
      <color rgb="002A9D8F"/>
      <name val="Yu Gothic"/>
    </font>
    <font>
      <b val="1"/>
      <sz val="18"/>
      <color rgb="001F4E79"/>
      <name val="Yu Gothic"/>
    </font>
    <font>
      <b val="1"/>
      <sz val="10.5"/>
      <color rgb="00FFFFFF"/>
      <name val="Yu Gothic"/>
    </font>
    <font>
      <b val="1"/>
      <sz val="12"/>
      <color rgb="00FFFFFF"/>
      <name val="Yu Gothic"/>
    </font>
    <font>
      <b val="1"/>
      <sz val="13"/>
      <color rgb="001F4E79"/>
      <name val="Yu Gothic"/>
    </font>
    <font>
      <b val="1"/>
      <sz val="16"/>
      <color rgb="002A9D8F"/>
      <name val="Yu Gothic"/>
    </font>
    <font>
      <b val="1"/>
      <sz val="11"/>
      <color rgb="001F4E79"/>
      <name val="Yu Gothic"/>
    </font>
  </fonts>
  <fills count="11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E6F2FF"/>
      </patternFill>
    </fill>
    <fill>
      <patternFill patternType="solid">
        <fgColor rgb="00FFF2CC"/>
      </patternFill>
    </fill>
    <fill>
      <patternFill patternType="solid">
        <fgColor rgb="00F2F2F2"/>
      </patternFill>
    </fill>
    <fill>
      <patternFill patternType="solid">
        <fgColor rgb="00FBFDFF"/>
      </patternFill>
    </fill>
    <fill>
      <patternFill patternType="solid">
        <fgColor rgb="00FFFFFF"/>
      </patternFill>
    </fill>
    <fill>
      <patternFill patternType="solid">
        <fgColor rgb="002A9D8F"/>
      </patternFill>
    </fill>
  </fills>
  <borders count="12">
    <border>
      <left/>
      <right/>
      <top/>
      <bottom/>
      <diagonal/>
    </border>
    <border>
      <bottom style="medium">
        <color rgb="001F4E79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65">
    <xf numFmtId="0" fontId="0" fillId="0" borderId="0" xfId="0" quotePrefix="false" pivotButton="false"/>
    <xf numFmtId="0" fontId="1" fillId="0" borderId="0" xfId="0" quotePrefix="false" pivotButton="false"/>
    <xf numFmtId="0" fontId="2" fillId="2" borderId="1" xfId="0" quotePrefix="false" pivotButton="false" applyAlignment="true">
      <alignment horizontal="left" vertical="center"/>
    </xf>
    <xf numFmtId="0" fontId="0" fillId="2" borderId="1" xfId="0" quotePrefix="false" pivotButton="false"/>
    <xf numFmtId="0" fontId="3" fillId="0" borderId="0" xfId="0" quotePrefix="false" pivotButton="false" applyAlignment="true">
      <alignment horizontal="left" vertical="center" wrapText="true"/>
    </xf>
    <xf numFmtId="0" fontId="4" fillId="3" borderId="2" xfId="0" quotePrefix="false" pivotButton="false" applyAlignment="true">
      <alignment horizontal="left" vertical="center"/>
    </xf>
    <xf numFmtId="0" fontId="12" fillId="10" borderId="2" xfId="0" quotePrefix="false" pivotButton="false" applyAlignment="true">
      <alignment horizontal="center" vertical="center"/>
    </xf>
    <xf numFmtId="0" fontId="0" fillId="0" borderId="5" xfId="0" quotePrefix="false" pivotButton="false"/>
    <xf numFmtId="0" fontId="0" fillId="0" borderId="6" xfId="0" quotePrefix="false" pivotButton="false"/>
    <xf numFmtId="0" fontId="12" fillId="2" borderId="2" xfId="0" quotePrefix="false" pivotButton="false" applyAlignment="true">
      <alignment horizontal="center" vertical="center"/>
    </xf>
    <xf numFmtId="0" fontId="13" fillId="9" borderId="2" xfId="0" quotePrefix="false" pivotButton="false" applyAlignment="true">
      <alignment horizontal="center" vertical="center"/>
    </xf>
    <xf numFmtId="0" fontId="7" fillId="9" borderId="2" xfId="0" quotePrefix="false" pivotButton="false" applyAlignment="true">
      <alignment horizontal="left" vertical="top" wrapText="true"/>
    </xf>
    <xf numFmtId="0" fontId="0" fillId="0" borderId="3" xfId="0" quotePrefix="false" pivotButton="false"/>
    <xf numFmtId="0" fontId="0" fillId="0" borderId="4" xfId="0" quotePrefix="false" pivotButton="false"/>
    <xf numFmtId="0" fontId="14" fillId="0" borderId="0" xfId="0" quotePrefix="false" pivotButton="false" applyAlignment="true">
      <alignment horizontal="center" vertical="center"/>
    </xf>
    <xf numFmtId="0" fontId="0" fillId="0" borderId="7" xfId="0" quotePrefix="false" pivotButton="false"/>
    <xf numFmtId="0" fontId="0" fillId="0" borderId="8" xfId="0" quotePrefix="false" pivotButton="false"/>
    <xf numFmtId="0" fontId="0" fillId="0" borderId="9" xfId="0" quotePrefix="false" pivotButton="false"/>
    <xf numFmtId="0" fontId="0" fillId="0" borderId="10" xfId="0" quotePrefix="false" pivotButton="false"/>
    <xf numFmtId="0" fontId="0" fillId="0" borderId="11" xfId="0" quotePrefix="false" pivotButton="false"/>
    <xf numFmtId="0" fontId="0" fillId="4" borderId="2" xfId="0" quotePrefix="false" pivotButton="false" applyAlignment="true">
      <alignment vertical="center" wrapText="true"/>
    </xf>
    <xf numFmtId="0" fontId="15" fillId="0" borderId="2" xfId="0" quotePrefix="false" pivotButton="false" applyAlignment="true">
      <alignment vertical="center" wrapText="true"/>
    </xf>
    <xf numFmtId="0" fontId="0" fillId="0" borderId="2" xfId="0" quotePrefix="false" pivotButton="false" applyAlignment="true">
      <alignment vertical="center" wrapText="true"/>
    </xf>
    <xf numFmtId="0" fontId="0" fillId="7" borderId="2" xfId="0" quotePrefix="false" pivotButton="false" applyAlignment="true">
      <alignment vertical="center" wrapText="true"/>
    </xf>
    <xf numFmtId="0" fontId="0" fillId="5" borderId="2" xfId="0" quotePrefix="false" pivotButton="false" applyAlignment="true">
      <alignment vertical="center" wrapText="true"/>
    </xf>
    <xf numFmtId="0" fontId="9" fillId="0" borderId="2" xfId="0" quotePrefix="false" pivotButton="false" applyAlignment="true">
      <alignment vertical="center" wrapText="true"/>
    </xf>
    <xf numFmtId="0" fontId="5" fillId="2" borderId="2" xfId="0" quotePrefix="false" pivotButton="false" applyAlignment="true">
      <alignment horizontal="center" vertical="center"/>
    </xf>
    <xf numFmtId="0" fontId="0" fillId="2" borderId="2" xfId="0" quotePrefix="false" pivotButton="false"/>
    <xf numFmtId="3" fontId="10" fillId="5" borderId="2" xfId="0" quotePrefix="false" pivotButton="false" applyAlignment="true">
      <alignment horizontal="center" vertical="center"/>
    </xf>
    <xf numFmtId="0" fontId="0" fillId="5" borderId="2" xfId="0" quotePrefix="false" pivotButton="false"/>
    <xf numFmtId="167" fontId="10" fillId="5" borderId="2" xfId="0" quotePrefix="false" pivotButton="false" applyAlignment="true">
      <alignment horizontal="center" vertical="center"/>
    </xf>
    <xf numFmtId="166" fontId="10" fillId="5" borderId="2" xfId="0" quotePrefix="false" pivotButton="false" applyAlignment="true">
      <alignment horizontal="center" vertical="center"/>
    </xf>
    <xf numFmtId="0" fontId="11" fillId="2" borderId="2" xfId="0" quotePrefix="false" pivotButton="false" applyAlignment="true">
      <alignment horizontal="center" vertical="center" wrapText="true"/>
    </xf>
    <xf numFmtId="0" fontId="7" fillId="5" borderId="2" xfId="0" quotePrefix="false" pivotButton="false" applyAlignment="true">
      <alignment horizontal="left" vertical="center" wrapText="true"/>
    </xf>
    <xf numFmtId="166" fontId="7" fillId="7" borderId="2" xfId="0" quotePrefix="false" pivotButton="false" applyAlignment="true">
      <alignment horizontal="right" vertical="center" wrapText="true"/>
    </xf>
    <xf numFmtId="3" fontId="7" fillId="7" borderId="2" xfId="0" quotePrefix="false" pivotButton="false" applyAlignment="true">
      <alignment horizontal="right" vertical="center" wrapText="true"/>
    </xf>
    <xf numFmtId="167" fontId="7" fillId="7" borderId="2" xfId="0" quotePrefix="false" pivotButton="false" applyAlignment="true">
      <alignment horizontal="right" vertical="center" wrapText="true"/>
    </xf>
    <xf numFmtId="0" fontId="11" fillId="2" borderId="2" xfId="0" quotePrefix="false" pivotButton="false" applyAlignment="true">
      <alignment horizontal="center" vertical="center"/>
    </xf>
    <xf numFmtId="0" fontId="7" fillId="5" borderId="2" xfId="0" quotePrefix="false" pivotButton="false" applyAlignment="true">
      <alignment horizontal="center" vertical="center"/>
    </xf>
    <xf numFmtId="3" fontId="7" fillId="7" borderId="2" xfId="0" quotePrefix="false" pivotButton="false" applyAlignment="true">
      <alignment horizontal="center" vertical="center"/>
    </xf>
    <xf numFmtId="167" fontId="7" fillId="7" borderId="2" xfId="0" quotePrefix="false" pivotButton="false" applyAlignment="true">
      <alignment horizontal="center" vertical="center"/>
    </xf>
    <xf numFmtId="0" fontId="6" fillId="5" borderId="2" xfId="0" quotePrefix="false" pivotButton="false" applyAlignment="true">
      <alignment vertical="center" wrapText="true"/>
    </xf>
    <xf numFmtId="0" fontId="6" fillId="3" borderId="2" xfId="0" quotePrefix="false" pivotButton="false" applyAlignment="true">
      <alignment horizontal="center" vertical="center"/>
    </xf>
    <xf numFmtId="0" fontId="0" fillId="0" borderId="2" xfId="0" quotePrefix="false" pivotButton="false"/>
    <xf numFmtId="0" fontId="8" fillId="7" borderId="2" xfId="0" quotePrefix="false" pivotButton="false" applyAlignment="true">
      <alignment horizontal="center" vertical="center"/>
    </xf>
    <xf numFmtId="165" fontId="8" fillId="7" borderId="2" xfId="0" quotePrefix="false" pivotButton="false" applyAlignment="true">
      <alignment horizontal="center" vertical="center"/>
    </xf>
    <xf numFmtId="3" fontId="8" fillId="7" borderId="2" xfId="0" quotePrefix="false" pivotButton="false" applyAlignment="true">
      <alignment horizontal="center" vertical="center"/>
    </xf>
    <xf numFmtId="0" fontId="5" fillId="2" borderId="2" xfId="0" quotePrefix="false" pivotButton="false" applyAlignment="true">
      <alignment horizontal="center" vertical="center" wrapText="true"/>
    </xf>
    <xf numFmtId="0" fontId="7" fillId="4" borderId="2" xfId="0" quotePrefix="false" pivotButton="false" applyAlignment="true">
      <alignment horizontal="center" vertical="center" wrapText="true"/>
    </xf>
    <xf numFmtId="0" fontId="7" fillId="4" borderId="2" xfId="0" quotePrefix="false" pivotButton="false" applyAlignment="true">
      <alignment horizontal="left" vertical="center" wrapText="true"/>
    </xf>
    <xf numFmtId="0" fontId="7" fillId="5" borderId="2" xfId="0" quotePrefix="false" pivotButton="false" applyAlignment="true">
      <alignment horizontal="center" vertical="center" wrapText="true"/>
    </xf>
    <xf numFmtId="166" fontId="7" fillId="4" borderId="2" xfId="0" quotePrefix="false" pivotButton="false" applyAlignment="true">
      <alignment horizontal="right" vertical="center" wrapText="true"/>
    </xf>
    <xf numFmtId="3" fontId="7" fillId="4" borderId="2" xfId="0" quotePrefix="false" pivotButton="false" applyAlignment="true">
      <alignment horizontal="right" vertical="center" wrapText="true"/>
    </xf>
    <xf numFmtId="165" fontId="7" fillId="4" borderId="2" xfId="0" quotePrefix="false" pivotButton="false" applyAlignment="true">
      <alignment horizontal="center" vertical="center" wrapText="true"/>
    </xf>
    <xf numFmtId="0" fontId="7" fillId="4" borderId="2" xfId="0" quotePrefix="false" pivotButton="false" applyAlignment="true">
      <alignment horizontal="center" vertical="center"/>
    </xf>
    <xf numFmtId="165" fontId="7" fillId="4" borderId="2" xfId="0" quotePrefix="false" pivotButton="false" applyAlignment="true">
      <alignment horizontal="center" vertical="center"/>
    </xf>
    <xf numFmtId="0" fontId="7" fillId="7" borderId="2" xfId="0" quotePrefix="false" pivotButton="false" applyAlignment="true">
      <alignment horizontal="left" vertical="center" wrapText="true"/>
    </xf>
    <xf numFmtId="3" fontId="7" fillId="4" borderId="2" xfId="0" quotePrefix="false" pivotButton="false" applyAlignment="true">
      <alignment horizontal="right" vertical="center"/>
    </xf>
    <xf numFmtId="0" fontId="6" fillId="0" borderId="2" xfId="0" quotePrefix="false" pivotButton="false" applyAlignment="true">
      <alignment vertical="center" wrapText="true"/>
    </xf>
    <xf numFmtId="0" fontId="7" fillId="4" borderId="2" xfId="0" quotePrefix="false" pivotButton="false" applyAlignment="true">
      <alignment vertical="center" wrapText="true"/>
    </xf>
    <xf numFmtId="0" fontId="7" fillId="0" borderId="2" xfId="0" quotePrefix="false" pivotButton="false" applyAlignment="true">
      <alignment vertical="center" wrapText="true"/>
    </xf>
    <xf numFmtId="0" fontId="7" fillId="5" borderId="2" xfId="0" quotePrefix="false" pivotButton="false" applyAlignment="true">
      <alignment vertical="center"/>
    </xf>
    <xf numFmtId="165" fontId="7" fillId="4" borderId="2" xfId="0" quotePrefix="false" pivotButton="false" applyAlignment="true">
      <alignment vertical="center" wrapText="true"/>
    </xf>
    <xf numFmtId="3" fontId="7" fillId="4" borderId="2" xfId="0" quotePrefix="false" pivotButton="false" applyAlignment="true">
      <alignment vertical="center" wrapText="true"/>
    </xf>
    <xf numFmtId="0" fontId="7" fillId="6" borderId="2" xfId="0" quotePrefix="false" pivotButton="false" applyAlignment="true">
      <alignment vertical="top" wrapText="true"/>
    </xf>
  </cellXfs>
  <cellStyles count="1">
    <cellStyle name="Normal" xfId="0" builtinId="0" hidden="false"/>
  </cellStyles>
  <dxfs count="6">
    <dxf>
      <fill>
        <patternFill patternType="solid">
          <fgColor rgb="00DFF4EA"/>
        </patternFill>
      </fill>
    </dxf>
    <dxf>
      <fill>
        <patternFill patternType="solid">
          <fgColor rgb="00FCE4D6"/>
        </patternFill>
      </fill>
    </dxf>
    <dxf>
      <font>
        <b val="1"/>
        <sz val="10.5"/>
        <color rgb="00404040"/>
        <name val="Yu Gothic"/>
      </font>
      <fill>
        <patternFill patternType="solid">
          <fgColor rgb="00F7F9FB"/>
        </patternFill>
      </fill>
    </dxf>
    <dxf>
      <font>
        <b val="1"/>
        <sz val="10.5"/>
        <color rgb="001F4E79"/>
        <name val="Yu Gothic"/>
      </font>
      <fill>
        <patternFill patternType="solid">
          <fgColor rgb="00E6F2FF"/>
        </patternFill>
      </fill>
    </dxf>
    <dxf>
      <font>
        <b val="1"/>
        <sz val="10.5"/>
        <color rgb="001F4E79"/>
        <name val="Yu Gothic"/>
      </font>
      <fill>
        <patternFill patternType="solid">
          <fgColor rgb="00DFF4EA"/>
        </patternFill>
      </fill>
    </dxf>
    <dxf>
      <font>
        <b val="1"/>
        <sz val="10.5"/>
        <color rgb="001F4E79"/>
        <name val="Yu Gothic"/>
      </font>
      <fill>
        <patternFill patternType="solid">
          <fgColor rgb="00D9EAF7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styles.xml" Type="http://schemas.openxmlformats.org/officeDocument/2006/relationships/styles"></Relationship><Relationship Id="rId7" Target="theme/theme1.xml" Type="http://schemas.openxmlformats.org/officeDocument/2006/relationships/theme"></Relationship><Relationship Id="rId8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チャネル別 目標 vs 実績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'Dashboard'!D11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'Dashboard'!$B$12:$B$19</f>
            </numRef>
          </cat>
          <val>
            <numRef>
              <f>'Dashboard'!$D$12:$D$19</f>
            </numRef>
          </val>
        </ser>
        <ser>
          <idx val="1"/>
          <order val="1"/>
          <tx>
            <strRef>
              <f>'Dashboard'!E11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'Dashboard'!$B$12:$B$19</f>
            </numRef>
          </cat>
          <val>
            <numRef>
              <f>'Dashboard'!$E$12:$E$19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チャネル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集客数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施策状態のAnteil</a:t>
            </a:r>
          </a:p>
        </rich>
      </tx>
    </title>
    <plotArea>
      <pieChart>
        <varyColors val="1"/>
        <ser>
          <idx val="0"/>
          <order val="0"/>
          <tx>
            <strRef>
              <f>'Dashboard'!C24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'Dashboard'!$B$25:$B$28</f>
            </numRef>
          </cat>
          <val>
            <numRef>
              <f>'Dashboard'!$C$25:$C$28</f>
            </numRef>
          </val>
        </ser>
        <dLbls>
          <showPercent val="1"/>
          <showLeaderLines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9</col>
      <colOff>0</colOff>
      <row>9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28</row>
      <rowOff>0</rowOff>
    </from>
    <ext cx="432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PromotionRegister" displayName="PromotionRegister" ref="A12:L100" headerRowCount="1">
  <autoFilter ref="A12:L100"/>
  <tableColumns count="12">
    <tableColumn id="1" name="Promotions-ID"/>
    <tableColumn id="2" name="Promotionsname"/>
    <tableColumn id="3" name="Kanal"/>
    <tableColumn id="4" name="Budget"/>
    <tableColumn id="5" name="Ausgegeben"/>
    <tableColumn id="6" name="Ziel"/>
    <tableColumn id="7" name="Ist-Wert"/>
    <tableColumn id="8" name="Fortschritt"/>
    <tableColumn id="9" name="CPA"/>
    <tableColumn id="10" name="Status"/>
    <tableColumn id="11" name="Verantwortlicher"/>
    <tableColumn id="12" name="Geplantes Datum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AttractionLog" displayName="AttractionLog" ref="A12:F200" headerRowCount="1">
  <autoFilter ref="A12:F200"/>
  <tableColumns count="6">
    <tableColumn id="1" name="Log-ID"/>
    <tableColumn id="2" name="Registrierungsdatum"/>
    <tableColumn id="3" name="Promotions-ID"/>
    <tableColumn id="4" name="Promotionsname"/>
    <tableColumn id="5" name="Registrierungen"/>
    <tableColumn id="6" name="Anmerkungen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O29"/>
  <sheetViews>
    <sheetView showGridLines="true" tabSelected="true" zoomScale="90" zoomScaleNormal="90" workbookViewId="0">
      <selection activeCell="A1" sqref="A1"/>
    </sheetView>
  </sheetViews>
  <sheetFormatPr baseColWidth="8" defaultRowHeight="21"/>
  <cols>
    <col customWidth="true" max="1" min="1" width="12"/>
    <col customWidth="true" max="2" min="2" width="16"/>
    <col customWidth="true" max="3" min="3" width="18"/>
    <col customWidth="true" max="4" min="4" width="14"/>
    <col customWidth="true" max="5" min="5" width="16"/>
    <col customWidth="true" max="7" min="6" width="18"/>
    <col customWidth="true" max="8" min="8" width="4"/>
    <col customWidth="true" max="9" min="9" width="14"/>
    <col customWidth="true" max="10" min="10" width="16"/>
    <col customWidth="true" max="11" min="11" width="18"/>
    <col customWidth="true" max="12" min="12" width="4"/>
    <col customWidth="true" max="13" min="13" width="14"/>
    <col customWidth="true" max="14" min="14" width="16"/>
    <col customWidth="true" max="15" min="15" width="18"/>
  </cols>
  <sheetData>
    <row r="1" ht="21" customHeight="true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</row>
    <row r="2" ht="30" customHeight="true">
      <c r="A2" s="2" t="s">
        <v>3</v>
      </c>
      <c r="B2" s="3" t="n"/>
      <c r="C2" s="3" t="n"/>
      <c r="D2" s="3" t="n"/>
      <c r="E2" s="3" t="n"/>
      <c r="F2" s="3" t="n"/>
      <c r="G2" s="3" t="n"/>
      <c r="H2" s="3" t="n"/>
      <c r="I2" s="3" t="n"/>
      <c r="J2" s="3" t="n"/>
      <c r="K2" s="3" t="n"/>
      <c r="L2" s="3" t="n"/>
      <c r="M2" s="3" t="n"/>
      <c r="N2" s="3" t="n"/>
      <c r="O2" s="3" t="n"/>
    </row>
    <row r="3" ht="24" customHeight="true">
      <c r="A3" s="4" t="s">
        <v>4</v>
      </c>
    </row>
    <row r="4" ht="21" customHeight="true"/>
    <row r="5" ht="21" customHeight="true">
      <c r="A5" s="5" t="s">
        <v>5</v>
      </c>
      <c r="B5" s="5" t="n"/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</row>
    <row r="6" ht="21" customHeight="true"/>
    <row r="7" ht="24" customHeight="true">
      <c r="A7" s="6" t="s">
        <v>6</v>
      </c>
      <c r="B7" s="7" t="n"/>
      <c r="C7" s="8" t="n"/>
      <c r="E7" s="9" t="s">
        <v>7</v>
      </c>
      <c r="F7" s="7" t="n"/>
      <c r="G7" s="8" t="n"/>
      <c r="I7" s="6" t="s">
        <v>8</v>
      </c>
      <c r="J7" s="7" t="n"/>
      <c r="K7" s="8" t="n"/>
      <c r="M7" s="9" t="s">
        <v>9</v>
      </c>
      <c r="N7" s="7" t="n"/>
      <c r="O7" s="8" t="n"/>
    </row>
    <row r="8" ht="24" customHeight="true">
      <c r="A8" s="10" t="s">
        <v>10</v>
      </c>
      <c r="B8" s="7" t="n"/>
      <c r="C8" s="8" t="n"/>
      <c r="E8" s="10" t="s">
        <v>11</v>
      </c>
      <c r="F8" s="7" t="n"/>
      <c r="G8" s="8" t="n"/>
      <c r="I8" s="10" t="s">
        <v>12</v>
      </c>
      <c r="J8" s="7" t="n"/>
      <c r="K8" s="8" t="n"/>
      <c r="M8" s="10" t="s">
        <v>13</v>
      </c>
      <c r="N8" s="7" t="n"/>
      <c r="O8" s="8" t="n"/>
    </row>
    <row r="9" ht="24" customHeight="true">
      <c r="A9" s="11" t="s">
        <v>14</v>
      </c>
      <c r="B9" s="12" t="n"/>
      <c r="C9" s="13" t="n"/>
      <c r="D9" s="14" t="s">
        <v>15</v>
      </c>
      <c r="E9" s="11" t="s">
        <v>16</v>
      </c>
      <c r="F9" s="12" t="n"/>
      <c r="G9" s="13" t="n"/>
      <c r="H9" s="14" t="s">
        <v>15</v>
      </c>
      <c r="I9" s="11" t="s">
        <v>17</v>
      </c>
      <c r="J9" s="12" t="n"/>
      <c r="K9" s="13" t="n"/>
      <c r="L9" s="14" t="s">
        <v>15</v>
      </c>
      <c r="M9" s="11" t="s">
        <v>18</v>
      </c>
      <c r="N9" s="12" t="n"/>
      <c r="O9" s="13" t="n"/>
    </row>
    <row r="10" ht="24" customHeight="true">
      <c r="A10" s="15" t="n"/>
      <c r="C10" s="16" t="n"/>
      <c r="E10" s="15" t="n"/>
      <c r="G10" s="16" t="n"/>
      <c r="I10" s="15" t="n"/>
      <c r="K10" s="16" t="n"/>
      <c r="M10" s="15" t="n"/>
      <c r="O10" s="16" t="n"/>
    </row>
    <row r="11" ht="24" customHeight="true">
      <c r="A11" s="15" t="n"/>
      <c r="C11" s="16" t="n"/>
      <c r="E11" s="15" t="n"/>
      <c r="G11" s="16" t="n"/>
      <c r="I11" s="15" t="n"/>
      <c r="K11" s="16" t="n"/>
      <c r="M11" s="15" t="n"/>
      <c r="O11" s="16" t="n"/>
    </row>
    <row r="12" ht="24" customHeight="true">
      <c r="A12" s="17" t="n"/>
      <c r="B12" s="18" t="n"/>
      <c r="C12" s="19" t="n"/>
      <c r="E12" s="17" t="n"/>
      <c r="F12" s="18" t="n"/>
      <c r="G12" s="19" t="n"/>
      <c r="I12" s="17" t="n"/>
      <c r="J12" s="18" t="n"/>
      <c r="K12" s="19" t="n"/>
      <c r="M12" s="17" t="n"/>
      <c r="N12" s="18" t="n"/>
      <c r="O12" s="19" t="n"/>
    </row>
    <row r="13" ht="21" customHeight="true"/>
    <row r="14" ht="21" customHeight="true"/>
    <row r="15" ht="21" customHeight="true">
      <c r="A15" s="5" t="s">
        <v>19</v>
      </c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</row>
    <row r="16" ht="21" customHeight="true"/>
    <row r="17" ht="21" customHeight="true">
      <c r="A17" s="20" t="inlineStr"/>
      <c r="B17" s="21" t="s">
        <v>20</v>
      </c>
      <c r="C17" s="22" t="s">
        <v>21</v>
      </c>
      <c r="D17" s="22" t="n"/>
      <c r="E17" s="22" t="n"/>
      <c r="F17" s="22" t="n"/>
      <c r="G17" s="22" t="n"/>
      <c r="H17" s="22" t="n"/>
      <c r="I17" s="22" t="n"/>
      <c r="J17" s="22" t="n"/>
      <c r="K17" s="22" t="n"/>
      <c r="L17" s="22" t="n"/>
      <c r="M17" s="22" t="n"/>
      <c r="N17" s="22" t="n"/>
      <c r="O17" s="22" t="n"/>
    </row>
    <row r="18" ht="21" customHeight="true"/>
    <row r="19" ht="21" customHeight="true">
      <c r="A19" s="23" t="inlineStr"/>
      <c r="B19" s="21" t="s">
        <v>22</v>
      </c>
      <c r="C19" s="22" t="s">
        <v>23</v>
      </c>
      <c r="D19" s="22" t="n"/>
      <c r="E19" s="22" t="n"/>
      <c r="F19" s="22" t="n"/>
      <c r="G19" s="22" t="n"/>
      <c r="H19" s="22" t="n"/>
      <c r="I19" s="22" t="n"/>
      <c r="J19" s="22" t="n"/>
      <c r="K19" s="22" t="n"/>
      <c r="L19" s="22" t="n"/>
      <c r="M19" s="22" t="n"/>
      <c r="N19" s="22" t="n"/>
      <c r="O19" s="22" t="n"/>
    </row>
    <row r="20" ht="21" customHeight="true"/>
    <row r="21" ht="21" customHeight="true">
      <c r="A21" s="24" t="inlineStr"/>
      <c r="B21" s="21" t="s">
        <v>24</v>
      </c>
      <c r="C21" s="22" t="s">
        <v>25</v>
      </c>
      <c r="D21" s="2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</row>
    <row r="22" ht="21" customHeight="true"/>
    <row r="23" ht="21" customHeight="true"/>
    <row r="24" ht="21" customHeight="true">
      <c r="A24" s="5" t="s">
        <v>26</v>
      </c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</row>
    <row r="25" ht="21" customHeight="true"/>
    <row r="26" ht="21" customHeight="true">
      <c r="A26" s="25" t="s">
        <v>27</v>
      </c>
      <c r="B26" s="22" t="s">
        <v>28</v>
      </c>
      <c r="C26" s="22" t="n"/>
      <c r="D26" s="22" t="n"/>
      <c r="E26" s="22" t="n"/>
      <c r="F26" s="22" t="n"/>
      <c r="G26" s="22" t="n"/>
      <c r="H26" s="22" t="n"/>
      <c r="I26" s="22" t="n"/>
      <c r="J26" s="22" t="n"/>
      <c r="K26" s="22" t="n"/>
      <c r="L26" s="22" t="n"/>
      <c r="M26" s="22" t="n"/>
      <c r="N26" s="22" t="n"/>
      <c r="O26" s="22" t="n"/>
    </row>
    <row r="27" ht="21" customHeight="true">
      <c r="A27" s="25" t="s">
        <v>29</v>
      </c>
      <c r="B27" s="22" t="s">
        <v>30</v>
      </c>
      <c r="C27" s="22" t="n"/>
      <c r="D27" s="22" t="n"/>
      <c r="E27" s="22" t="n"/>
      <c r="F27" s="22" t="n"/>
      <c r="G27" s="22" t="n"/>
      <c r="H27" s="22" t="n"/>
      <c r="I27" s="22" t="n"/>
      <c r="J27" s="22" t="n"/>
      <c r="K27" s="22" t="n"/>
      <c r="L27" s="22" t="n"/>
      <c r="M27" s="22" t="n"/>
      <c r="N27" s="22" t="n"/>
      <c r="O27" s="22" t="n"/>
    </row>
    <row r="28" ht="21" customHeight="true">
      <c r="A28" s="25" t="s">
        <v>31</v>
      </c>
      <c r="B28" s="22" t="s">
        <v>32</v>
      </c>
      <c r="C28" s="22" t="n"/>
      <c r="D28" s="22" t="n"/>
      <c r="E28" s="22" t="n"/>
      <c r="F28" s="22" t="n"/>
      <c r="G28" s="22" t="n"/>
      <c r="H28" s="22" t="n"/>
      <c r="I28" s="22" t="n"/>
      <c r="J28" s="22" t="n"/>
      <c r="K28" s="22" t="n"/>
      <c r="L28" s="22" t="n"/>
      <c r="M28" s="22" t="n"/>
      <c r="N28" s="22" t="n"/>
      <c r="O28" s="22" t="n"/>
    </row>
    <row r="29" ht="21" customHeight="true">
      <c r="A29" s="25" t="s">
        <v>33</v>
      </c>
      <c r="B29" s="22" t="s">
        <v>34</v>
      </c>
      <c r="C29" s="22" t="n"/>
      <c r="D29" s="2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</row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  <row r="201" ht="21" customHeight="true"/>
    <row r="202" ht="21" customHeight="true"/>
    <row r="203" ht="21" customHeight="true"/>
    <row r="204" ht="21" customHeight="true"/>
    <row r="205" ht="21" customHeight="true"/>
    <row r="206" ht="21" customHeight="true"/>
    <row r="207" ht="21" customHeight="true"/>
    <row r="208" ht="21" customHeight="true"/>
    <row r="209" ht="21" customHeight="true"/>
    <row r="210" ht="21" customHeight="true"/>
    <row r="211" ht="21" customHeight="true"/>
    <row r="212" ht="21" customHeight="true"/>
    <row r="213" ht="21" customHeight="true"/>
    <row r="214" ht="21" customHeight="true"/>
    <row r="215" ht="21" customHeight="true"/>
    <row r="216" ht="21" customHeight="true"/>
    <row r="217" ht="21" customHeight="true"/>
    <row r="218" ht="21" customHeight="true"/>
    <row r="219" ht="21" customHeight="true"/>
  </sheetData>
  <mergeCells count="23">
    <mergeCell ref="M7:O7"/>
    <mergeCell ref="I9:K12"/>
    <mergeCell ref="A9:C12"/>
    <mergeCell ref="C21:N21"/>
    <mergeCell ref="A2:O2"/>
    <mergeCell ref="A8:C8"/>
    <mergeCell ref="B26:N26"/>
    <mergeCell ref="I8:K8"/>
    <mergeCell ref="A5:O5"/>
    <mergeCell ref="M9:O12"/>
    <mergeCell ref="M8:O8"/>
    <mergeCell ref="C17:N17"/>
    <mergeCell ref="E7:G7"/>
    <mergeCell ref="B27:N27"/>
    <mergeCell ref="C19:N19"/>
    <mergeCell ref="E9:G12"/>
    <mergeCell ref="A15:O15"/>
    <mergeCell ref="A24:O24"/>
    <mergeCell ref="E8:G8"/>
    <mergeCell ref="B29:N29"/>
    <mergeCell ref="A7:C7"/>
    <mergeCell ref="I7:K7"/>
    <mergeCell ref="B28:N28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" right="0.3" top="0.5" bottom="0.5" header="0.5" footer="0.5"/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P34"/>
  <sheetViews>
    <sheetView showGridLines="true" zoomScale="90" zoomScaleNormal="90" workbookViewId="0">
      <pane activePane="bottomLeft" state="frozen" topLeftCell="A10" ySplit="9"/>
      <selection activeCell="A1" pane="bottomLeft" sqref="A1"/>
    </sheetView>
  </sheetViews>
  <sheetFormatPr baseColWidth="8" defaultRowHeight="21"/>
  <cols>
    <col customWidth="true" max="1" min="1" width="3"/>
    <col customWidth="true" max="2" min="2" width="20"/>
    <col customWidth="true" max="5" min="3" width="14"/>
    <col customWidth="true" max="6" min="6" width="13"/>
    <col customWidth="true" max="7" min="7" width="12"/>
    <col customWidth="true" max="8" min="8" width="13"/>
    <col customWidth="true" max="9" min="9" width="3"/>
    <col customWidth="true" max="16" min="10" width="13"/>
  </cols>
  <sheetData>
    <row r="1" ht="21" customHeight="true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</row>
    <row r="2" ht="30" customHeight="true">
      <c r="A2" s="2" t="s">
        <v>35</v>
      </c>
      <c r="B2" s="3" t="n"/>
      <c r="C2" s="3" t="n"/>
      <c r="D2" s="3" t="n"/>
      <c r="E2" s="3" t="n"/>
      <c r="F2" s="3" t="n"/>
      <c r="G2" s="3" t="n"/>
      <c r="H2" s="3" t="n"/>
      <c r="I2" s="3" t="n"/>
      <c r="J2" s="3" t="n"/>
      <c r="K2" s="3" t="n"/>
      <c r="L2" s="3" t="n"/>
      <c r="M2" s="3" t="n"/>
      <c r="N2" s="3" t="n"/>
      <c r="O2" s="3" t="n"/>
      <c r="P2" s="3" t="n"/>
    </row>
    <row r="3" ht="21" customHeight="true">
      <c r="A3" s="4" t="s">
        <v>36</v>
      </c>
    </row>
    <row r="4" ht="24" customHeight="true">
      <c r="B4" s="26" t="s">
        <v>37</v>
      </c>
      <c r="C4" s="27" t="n"/>
      <c r="D4" s="27" t="n"/>
      <c r="E4" s="26" t="s">
        <v>38</v>
      </c>
      <c r="F4" s="27" t="n"/>
      <c r="G4" s="27" t="n"/>
      <c r="H4" s="26" t="s">
        <v>39</v>
      </c>
      <c r="I4" s="27" t="n"/>
      <c r="J4" s="27" t="n"/>
      <c r="K4" s="26" t="s">
        <v>40</v>
      </c>
      <c r="L4" s="27" t="n"/>
      <c r="M4" s="27" t="n"/>
      <c r="N4" s="26" t="s">
        <v>0</v>
      </c>
      <c r="O4" s="27" t="n"/>
      <c r="P4" s="27" t="n"/>
    </row>
    <row r="5" ht="24" customHeight="true">
      <c r="B5" s="28">
        <f>IF('Event-Einstellungen'!$B$8&gt;0,'Event-Einstellungen'!$B$8,SUM('Promotionsmaßnahmen'!$F$13:$F$100))</f>
      </c>
      <c r="C5" s="29" t="n"/>
      <c r="D5" s="29" t="n"/>
      <c r="E5" s="28">
        <f>SUM('Promotionsmaßnahmen'!$G$13:$G$100)</f>
      </c>
      <c r="F5" s="29" t="n"/>
      <c r="G5" s="29" t="n"/>
      <c r="H5" s="30">
        <f>IF($B$5&gt;0,$E$5/$B$5,0)</f>
      </c>
      <c r="I5" s="29" t="n"/>
      <c r="J5" s="29" t="n"/>
      <c r="K5" s="31">
        <f>SUM('Promotionsmaßnahmen'!$E$13:$E$100)</f>
      </c>
      <c r="L5" s="29" t="n"/>
      <c r="M5" s="29" t="n"/>
      <c r="N5" s="31">
        <f>IF($E$5&gt;0,$K$5/$E$5,0)</f>
      </c>
      <c r="O5" s="29" t="n"/>
      <c r="P5" s="29" t="n"/>
    </row>
    <row r="6" ht="24" customHeight="true">
      <c r="B6" s="29" t="n"/>
      <c r="C6" s="29" t="n"/>
      <c r="D6" s="29" t="n"/>
      <c r="E6" s="29" t="n"/>
      <c r="F6" s="29" t="n"/>
      <c r="G6" s="29" t="n"/>
      <c r="H6" s="29" t="n"/>
      <c r="I6" s="29" t="n"/>
      <c r="J6" s="29" t="n"/>
      <c r="K6" s="29" t="n"/>
      <c r="L6" s="29" t="n"/>
      <c r="M6" s="29" t="n"/>
      <c r="N6" s="29" t="n"/>
      <c r="O6" s="29" t="n"/>
      <c r="P6" s="29" t="n"/>
    </row>
    <row r="7" ht="24" customHeight="true">
      <c r="B7" s="29" t="n"/>
      <c r="C7" s="29" t="n"/>
      <c r="D7" s="29" t="n"/>
      <c r="E7" s="29" t="n"/>
      <c r="F7" s="29" t="n"/>
      <c r="G7" s="29" t="n"/>
      <c r="H7" s="29" t="n"/>
      <c r="I7" s="29" t="n"/>
      <c r="J7" s="29" t="n"/>
      <c r="K7" s="29" t="n"/>
      <c r="L7" s="29" t="n"/>
      <c r="M7" s="29" t="n"/>
      <c r="N7" s="29" t="n"/>
      <c r="O7" s="29" t="n"/>
      <c r="P7" s="29" t="n"/>
    </row>
    <row r="8" ht="21" customHeight="true"/>
    <row r="9" ht="21" customHeight="true"/>
    <row r="10" ht="21" customHeight="true">
      <c r="B10" s="5" t="s">
        <v>41</v>
      </c>
      <c r="C10" s="5" t="n"/>
      <c r="D10" s="5" t="n"/>
      <c r="E10" s="5" t="n"/>
      <c r="F10" s="5" t="n"/>
      <c r="G10" s="5" t="n"/>
      <c r="H10" s="5" t="n"/>
    </row>
    <row r="11" ht="21" customHeight="true">
      <c r="B11" s="32" t="s">
        <v>42</v>
      </c>
      <c r="C11" s="32" t="s">
        <v>43</v>
      </c>
      <c r="D11" s="32" t="s">
        <v>37</v>
      </c>
      <c r="E11" s="32" t="s">
        <v>38</v>
      </c>
      <c r="F11" s="32" t="s">
        <v>44</v>
      </c>
      <c r="G11" s="32" t="s">
        <v>45</v>
      </c>
      <c r="H11" s="32" t="s">
        <v>46</v>
      </c>
    </row>
    <row r="12" ht="21" customHeight="true">
      <c r="B12" s="33">
        <f>'Event-Einstellungen'!$E$6</f>
      </c>
      <c r="C12" s="34">
        <f>SUMIFS('Promotionsmaßnahmen'!$E$13:$E$100,'Promotionsmaßnahmen'!$C$13:$C$100,$B12)</f>
      </c>
      <c r="D12" s="35">
        <f>SUMIFS('Promotionsmaßnahmen'!$F$13:$F$100,'Promotionsmaßnahmen'!$C$13:$C$100,$B12)</f>
      </c>
      <c r="E12" s="35">
        <f>SUMIFS('Promotionsmaßnahmen'!$G$13:$G$100,'Promotionsmaßnahmen'!$C$13:$C$100,$B12)</f>
      </c>
      <c r="F12" s="34">
        <f>IF($E12&gt;0,$C12/$E12,0)</f>
      </c>
      <c r="G12" s="36">
        <f>IF($D12&gt;0,$E12/$D12,0)</f>
      </c>
      <c r="H12" s="36">
        <f>IF($E$5&gt;0,$E12/$E$5,0)</f>
      </c>
    </row>
    <row r="13" ht="21" customHeight="true">
      <c r="B13" s="33">
        <f>'Event-Einstellungen'!$E$7</f>
      </c>
      <c r="C13" s="34">
        <f>SUMIFS('Promotionsmaßnahmen'!$E$13:$E$100,'Promotionsmaßnahmen'!$C$13:$C$100,$B13)</f>
      </c>
      <c r="D13" s="35">
        <f>SUMIFS('Promotionsmaßnahmen'!$F$13:$F$100,'Promotionsmaßnahmen'!$C$13:$C$100,$B13)</f>
      </c>
      <c r="E13" s="35">
        <f>SUMIFS('Promotionsmaßnahmen'!$G$13:$G$100,'Promotionsmaßnahmen'!$C$13:$C$100,$B13)</f>
      </c>
      <c r="F13" s="34">
        <f>IF($E13&gt;0,$C13/$E13,0)</f>
      </c>
      <c r="G13" s="36">
        <f>IF($D13&gt;0,$E13/$D13,0)</f>
      </c>
      <c r="H13" s="36">
        <f>IF($E$5&gt;0,$E13/$E$5,0)</f>
      </c>
    </row>
    <row r="14" ht="21" customHeight="true">
      <c r="B14" s="33">
        <f>'Event-Einstellungen'!$E$8</f>
      </c>
      <c r="C14" s="34">
        <f>SUMIFS('Promotionsmaßnahmen'!$E$13:$E$100,'Promotionsmaßnahmen'!$C$13:$C$100,$B14)</f>
      </c>
      <c r="D14" s="35">
        <f>SUMIFS('Promotionsmaßnahmen'!$F$13:$F$100,'Promotionsmaßnahmen'!$C$13:$C$100,$B14)</f>
      </c>
      <c r="E14" s="35">
        <f>SUMIFS('Promotionsmaßnahmen'!$G$13:$G$100,'Promotionsmaßnahmen'!$C$13:$C$100,$B14)</f>
      </c>
      <c r="F14" s="34">
        <f>IF($E14&gt;0,$C14/$E14,0)</f>
      </c>
      <c r="G14" s="36">
        <f>IF($D14&gt;0,$E14/$D14,0)</f>
      </c>
      <c r="H14" s="36">
        <f>IF($E$5&gt;0,$E14/$E$5,0)</f>
      </c>
    </row>
    <row r="15" ht="21" customHeight="true">
      <c r="B15" s="33">
        <f>'Event-Einstellungen'!$E$9</f>
      </c>
      <c r="C15" s="34">
        <f>SUMIFS('Promotionsmaßnahmen'!$E$13:$E$100,'Promotionsmaßnahmen'!$C$13:$C$100,$B15)</f>
      </c>
      <c r="D15" s="35">
        <f>SUMIFS('Promotionsmaßnahmen'!$F$13:$F$100,'Promotionsmaßnahmen'!$C$13:$C$100,$B15)</f>
      </c>
      <c r="E15" s="35">
        <f>SUMIFS('Promotionsmaßnahmen'!$G$13:$G$100,'Promotionsmaßnahmen'!$C$13:$C$100,$B15)</f>
      </c>
      <c r="F15" s="34">
        <f>IF($E15&gt;0,$C15/$E15,0)</f>
      </c>
      <c r="G15" s="36">
        <f>IF($D15&gt;0,$E15/$D15,0)</f>
      </c>
      <c r="H15" s="36">
        <f>IF($E$5&gt;0,$E15/$E$5,0)</f>
      </c>
    </row>
    <row r="16" ht="21" customHeight="true">
      <c r="B16" s="33">
        <f>'Event-Einstellungen'!$E$10</f>
      </c>
      <c r="C16" s="34">
        <f>SUMIFS('Promotionsmaßnahmen'!$E$13:$E$100,'Promotionsmaßnahmen'!$C$13:$C$100,$B16)</f>
      </c>
      <c r="D16" s="35">
        <f>SUMIFS('Promotionsmaßnahmen'!$F$13:$F$100,'Promotionsmaßnahmen'!$C$13:$C$100,$B16)</f>
      </c>
      <c r="E16" s="35">
        <f>SUMIFS('Promotionsmaßnahmen'!$G$13:$G$100,'Promotionsmaßnahmen'!$C$13:$C$100,$B16)</f>
      </c>
      <c r="F16" s="34">
        <f>IF($E16&gt;0,$C16/$E16,0)</f>
      </c>
      <c r="G16" s="36">
        <f>IF($D16&gt;0,$E16/$D16,0)</f>
      </c>
      <c r="H16" s="36">
        <f>IF($E$5&gt;0,$E16/$E$5,0)</f>
      </c>
    </row>
    <row r="17" ht="21" customHeight="true">
      <c r="B17" s="33">
        <f>'Event-Einstellungen'!$E$11</f>
      </c>
      <c r="C17" s="34">
        <f>SUMIFS('Promotionsmaßnahmen'!$E$13:$E$100,'Promotionsmaßnahmen'!$C$13:$C$100,$B17)</f>
      </c>
      <c r="D17" s="35">
        <f>SUMIFS('Promotionsmaßnahmen'!$F$13:$F$100,'Promotionsmaßnahmen'!$C$13:$C$100,$B17)</f>
      </c>
      <c r="E17" s="35">
        <f>SUMIFS('Promotionsmaßnahmen'!$G$13:$G$100,'Promotionsmaßnahmen'!$C$13:$C$100,$B17)</f>
      </c>
      <c r="F17" s="34">
        <f>IF($E17&gt;0,$C17/$E17,0)</f>
      </c>
      <c r="G17" s="36">
        <f>IF($D17&gt;0,$E17/$D17,0)</f>
      </c>
      <c r="H17" s="36">
        <f>IF($E$5&gt;0,$E17/$E$5,0)</f>
      </c>
    </row>
    <row r="18" ht="21" customHeight="true">
      <c r="B18" s="33">
        <f>'Event-Einstellungen'!$E$12</f>
      </c>
      <c r="C18" s="34">
        <f>SUMIFS('Promotionsmaßnahmen'!$E$13:$E$100,'Promotionsmaßnahmen'!$C$13:$C$100,$B18)</f>
      </c>
      <c r="D18" s="35">
        <f>SUMIFS('Promotionsmaßnahmen'!$F$13:$F$100,'Promotionsmaßnahmen'!$C$13:$C$100,$B18)</f>
      </c>
      <c r="E18" s="35">
        <f>SUMIFS('Promotionsmaßnahmen'!$G$13:$G$100,'Promotionsmaßnahmen'!$C$13:$C$100,$B18)</f>
      </c>
      <c r="F18" s="34">
        <f>IF($E18&gt;0,$C18/$E18,0)</f>
      </c>
      <c r="G18" s="36">
        <f>IF($D18&gt;0,$E18/$D18,0)</f>
      </c>
      <c r="H18" s="36">
        <f>IF($E$5&gt;0,$E18/$E$5,0)</f>
      </c>
    </row>
    <row r="19" ht="21" customHeight="true">
      <c r="B19" s="33">
        <f>'Event-Einstellungen'!$E$13</f>
      </c>
      <c r="C19" s="34">
        <f>SUMIFS('Promotionsmaßnahmen'!$E$13:$E$100,'Promotionsmaßnahmen'!$C$13:$C$100,$B19)</f>
      </c>
      <c r="D19" s="35">
        <f>SUMIFS('Promotionsmaßnahmen'!$F$13:$F$100,'Promotionsmaßnahmen'!$C$13:$C$100,$B19)</f>
      </c>
      <c r="E19" s="35">
        <f>SUMIFS('Promotionsmaßnahmen'!$G$13:$G$100,'Promotionsmaßnahmen'!$C$13:$C$100,$B19)</f>
      </c>
      <c r="F19" s="34">
        <f>IF($E19&gt;0,$C19/$E19,0)</f>
      </c>
      <c r="G19" s="36">
        <f>IF($D19&gt;0,$E19/$D19,0)</f>
      </c>
      <c r="H19" s="36">
        <f>IF($E$5&gt;0,$E19/$E$5,0)</f>
      </c>
    </row>
    <row r="20" ht="21" customHeight="true"/>
    <row r="21" ht="21" customHeight="true"/>
    <row r="22" ht="21" customHeight="true"/>
    <row r="23" ht="21" customHeight="true">
      <c r="B23" s="5" t="s">
        <v>47</v>
      </c>
      <c r="C23" s="5" t="n"/>
      <c r="D23" s="5" t="n"/>
    </row>
    <row r="24" ht="21" customHeight="true">
      <c r="B24" s="37" t="s">
        <v>1</v>
      </c>
      <c r="C24" s="37" t="s">
        <v>48</v>
      </c>
      <c r="D24" s="37" t="s">
        <v>49</v>
      </c>
    </row>
    <row r="25" ht="21" customHeight="true">
      <c r="B25" s="38" t="s">
        <v>50</v>
      </c>
      <c r="C25" s="39">
        <f>COUNTIF('Promotionsmaßnahmen'!$J$13:$J$100,$B25)</f>
      </c>
      <c r="D25" s="40">
        <f>IF(SUM($C$25:$C$28)&gt;0,$C25/SUM($C$25:$C$28),0)</f>
      </c>
    </row>
    <row r="26" ht="21" customHeight="true">
      <c r="B26" s="38" t="s">
        <v>51</v>
      </c>
      <c r="C26" s="39">
        <f>COUNTIF('Promotionsmaßnahmen'!$J$13:$J$100,$B26)</f>
      </c>
      <c r="D26" s="40">
        <f>IF(SUM($C$25:$C$28)&gt;0,$C26/SUM($C$25:$C$28),0)</f>
      </c>
    </row>
    <row r="27" ht="21" customHeight="true">
      <c r="B27" s="38" t="s">
        <v>52</v>
      </c>
      <c r="C27" s="39">
        <f>COUNTIF('Promotionsmaßnahmen'!$J$13:$J$100,$B27)</f>
      </c>
      <c r="D27" s="40">
        <f>IF(SUM($C$25:$C$28)&gt;0,$C27/SUM($C$25:$C$28),0)</f>
      </c>
    </row>
    <row r="28" ht="21" customHeight="true">
      <c r="B28" s="38" t="s">
        <v>53</v>
      </c>
      <c r="C28" s="39">
        <f>COUNTIF('Promotionsmaßnahmen'!$J$13:$J$100,$B28)</f>
      </c>
      <c r="D28" s="40">
        <f>IF(SUM($C$25:$C$28)&gt;0,$C28/SUM($C$25:$C$28),0)</f>
      </c>
    </row>
    <row r="29" ht="21" customHeight="true"/>
    <row r="30" ht="21" customHeight="true"/>
    <row r="31" ht="21" customHeight="true">
      <c r="B31" s="5" t="s">
        <v>54</v>
      </c>
      <c r="C31" s="5" t="n"/>
      <c r="D31" s="5" t="n"/>
      <c r="E31" s="5" t="n"/>
      <c r="F31" s="5" t="n"/>
      <c r="G31" s="5" t="n"/>
      <c r="H31" s="5" t="n"/>
    </row>
    <row r="32" ht="21" customHeight="true">
      <c r="B32" s="41" t="s">
        <v>45</v>
      </c>
      <c r="C32" s="22" t="s">
        <v>55</v>
      </c>
      <c r="D32" s="22" t="n"/>
      <c r="E32" s="22" t="n"/>
      <c r="F32" s="22" t="n"/>
      <c r="G32" s="22" t="n"/>
      <c r="H32" s="22" t="n"/>
    </row>
    <row r="33" ht="21" customHeight="true">
      <c r="B33" s="41" t="s">
        <v>44</v>
      </c>
      <c r="C33" s="22" t="s">
        <v>56</v>
      </c>
      <c r="D33" s="22" t="n"/>
      <c r="E33" s="22" t="n"/>
      <c r="F33" s="22" t="n"/>
      <c r="G33" s="22" t="n"/>
      <c r="H33" s="22" t="n"/>
    </row>
    <row r="34" ht="21" customHeight="true">
      <c r="B34" s="41" t="s">
        <v>1</v>
      </c>
      <c r="C34" s="22" t="s">
        <v>57</v>
      </c>
      <c r="D34" s="22" t="n"/>
      <c r="E34" s="22" t="n"/>
      <c r="F34" s="22" t="n"/>
      <c r="G34" s="22" t="n"/>
      <c r="H34" s="22" t="n"/>
    </row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  <row r="201" ht="21" customHeight="true"/>
    <row r="202" ht="21" customHeight="true"/>
    <row r="203" ht="21" customHeight="true"/>
    <row r="204" ht="21" customHeight="true"/>
    <row r="205" ht="21" customHeight="true"/>
    <row r="206" ht="21" customHeight="true"/>
    <row r="207" ht="21" customHeight="true"/>
    <row r="208" ht="21" customHeight="true"/>
    <row r="209" ht="21" customHeight="true"/>
    <row r="210" ht="21" customHeight="true"/>
    <row r="211" ht="21" customHeight="true"/>
    <row r="212" ht="21" customHeight="true"/>
    <row r="213" ht="21" customHeight="true"/>
    <row r="214" ht="21" customHeight="true"/>
    <row r="215" ht="21" customHeight="true"/>
    <row r="216" ht="21" customHeight="true"/>
    <row r="217" ht="21" customHeight="true"/>
    <row r="218" ht="21" customHeight="true"/>
    <row r="219" ht="21" customHeight="true"/>
  </sheetData>
  <mergeCells count="17">
    <mergeCell ref="C33:H33"/>
    <mergeCell ref="E5:G7"/>
    <mergeCell ref="K5:M7"/>
    <mergeCell ref="H5:J7"/>
    <mergeCell ref="C32:H32"/>
    <mergeCell ref="B5:D7"/>
    <mergeCell ref="K4:M4"/>
    <mergeCell ref="B23:D23"/>
    <mergeCell ref="B4:D4"/>
    <mergeCell ref="H4:J4"/>
    <mergeCell ref="C34:H34"/>
    <mergeCell ref="E4:G4"/>
    <mergeCell ref="N5:P7"/>
    <mergeCell ref="B10:H10"/>
    <mergeCell ref="N4:P4"/>
    <mergeCell ref="B31:H31"/>
    <mergeCell ref="A2:P2"/>
  </mergeCells>
  <conditionalFormatting sqref="G12:G19">
    <cfRule type="cellIs" dxfId="0" priority="1" operator="greaterThanOrEqual">
      <formula>1</formula>
    </cfRule>
    <cfRule type="cellIs" dxfId="1" priority="2" operator="lessThan">
      <formula>0.5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" right="0.3" top="0.5" bottom="0.5" header="0.5" footer="0.5"/>
  <pageSetup fitToHeight="0" fitToWidth="1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100"/>
  <sheetViews>
    <sheetView showGridLines="true" zoomScale="90" zoomScaleNormal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13"/>
    <col customWidth="true" max="2" min="2" width="34"/>
    <col customWidth="true" max="3" min="3" width="20"/>
    <col customWidth="true" max="7" min="4" width="13"/>
    <col customWidth="true" max="8" min="8" width="11"/>
    <col customWidth="true" max="9" min="9" width="13"/>
    <col customWidth="true" max="10" min="10" width="12"/>
    <col customWidth="true" max="11" min="11" width="16"/>
    <col customWidth="true" max="12" min="12" width="18"/>
  </cols>
  <sheetData>
    <row r="1" ht="21" customHeight="true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 ht="30" customHeight="true">
      <c r="A2" s="2" t="s">
        <v>58</v>
      </c>
      <c r="B2" s="3" t="n"/>
      <c r="C2" s="3" t="n"/>
      <c r="D2" s="3" t="n"/>
      <c r="E2" s="3" t="n"/>
      <c r="F2" s="3" t="n"/>
      <c r="G2" s="3" t="n"/>
      <c r="H2" s="3" t="n"/>
      <c r="I2" s="3" t="n"/>
      <c r="J2" s="3" t="n"/>
      <c r="K2" s="3" t="n"/>
      <c r="L2" s="3" t="n"/>
    </row>
    <row r="3" ht="21" customHeight="true">
      <c r="A3" s="4" t="s">
        <v>59</v>
      </c>
    </row>
    <row r="4" ht="21" customHeight="true"/>
    <row r="5" ht="21" customHeight="true">
      <c r="A5" s="5" t="s">
        <v>60</v>
      </c>
      <c r="B5" s="5" t="n"/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</row>
    <row r="6" ht="21" customHeight="true">
      <c r="A6" s="42" t="s">
        <v>61</v>
      </c>
      <c r="B6" s="43" t="n"/>
      <c r="D6" s="42" t="s">
        <v>62</v>
      </c>
      <c r="E6" s="43" t="n"/>
      <c r="G6" s="42" t="s">
        <v>63</v>
      </c>
      <c r="H6" s="43" t="n"/>
      <c r="J6" s="42" t="s">
        <v>2</v>
      </c>
      <c r="K6" s="43" t="n"/>
    </row>
    <row r="7" ht="21" customHeight="true">
      <c r="A7" s="44">
        <f>'Event-Einstellungen'!$B$6</f>
      </c>
      <c r="B7" s="43" t="n"/>
      <c r="D7" s="45">
        <f>'Event-Einstellungen'!$B$7</f>
      </c>
      <c r="E7" s="43" t="n"/>
      <c r="G7" s="46">
        <f>'Event-Einstellungen'!$B$8</f>
      </c>
      <c r="H7" s="43" t="n"/>
      <c r="J7" s="46">
        <f>COUNTA($A$13:$A$100)</f>
      </c>
      <c r="K7" s="43" t="n"/>
    </row>
    <row r="8" ht="21" customHeight="true"/>
    <row r="9" ht="21" customHeight="true"/>
    <row r="10" ht="21" customHeight="true"/>
    <row r="11" ht="21" customHeight="true"/>
    <row r="12" ht="28" customHeight="true">
      <c r="A12" s="47" t="s">
        <v>64</v>
      </c>
      <c r="B12" s="47" t="s">
        <v>65</v>
      </c>
      <c r="C12" s="47" t="s">
        <v>42</v>
      </c>
      <c r="D12" s="47" t="s">
        <v>66</v>
      </c>
      <c r="E12" s="47" t="s">
        <v>43</v>
      </c>
      <c r="F12" s="47" t="s">
        <v>67</v>
      </c>
      <c r="G12" s="47" t="s">
        <v>68</v>
      </c>
      <c r="H12" s="47" t="s">
        <v>69</v>
      </c>
      <c r="I12" s="47" t="s">
        <v>44</v>
      </c>
      <c r="J12" s="47" t="s">
        <v>1</v>
      </c>
      <c r="K12" s="47" t="s">
        <v>70</v>
      </c>
      <c r="L12" s="47" t="s">
        <v>71</v>
      </c>
    </row>
    <row r="13" ht="22" customHeight="true">
      <c r="A13" s="48" t="s">
        <v>72</v>
      </c>
      <c r="B13" s="49" t="s">
        <v>73</v>
      </c>
      <c r="C13" s="50" t="s">
        <v>74</v>
      </c>
      <c r="D13" s="51" t="s">
        <v>75</v>
      </c>
      <c r="E13" s="51" t="s">
        <v>75</v>
      </c>
      <c r="F13" s="52" t="n">
        <v>150</v>
      </c>
      <c r="G13" s="35">
        <f>SUMIFS('Anziehungs-Log'!$E$13:$E$200,'Anziehungs-Log'!$C$13:$C$200,$A13)</f>
      </c>
      <c r="H13" s="36">
        <f>IF($F13&gt;0,$G13/$F13,0)</f>
      </c>
      <c r="I13" s="34">
        <f>IF($G13&gt;0,$E13/$G13,0)</f>
      </c>
      <c r="J13" s="50" t="s">
        <v>52</v>
      </c>
      <c r="K13" s="50" t="s">
        <v>76</v>
      </c>
      <c r="L13" s="53" t="n">
        <v>46178</v>
      </c>
    </row>
    <row r="14" ht="22" customHeight="true">
      <c r="A14" s="48" t="s">
        <v>77</v>
      </c>
      <c r="B14" s="49" t="s">
        <v>78</v>
      </c>
      <c r="C14" s="50" t="s">
        <v>79</v>
      </c>
      <c r="D14" s="51" t="s">
        <v>80</v>
      </c>
      <c r="E14" s="51" t="s">
        <v>81</v>
      </c>
      <c r="F14" s="52" t="n">
        <v>100</v>
      </c>
      <c r="G14" s="35">
        <f>SUMIFS('Anziehungs-Log'!$E$13:$E$200,'Anziehungs-Log'!$C$13:$C$200,$A14)</f>
      </c>
      <c r="H14" s="36">
        <f>IF($F14&gt;0,$G14/$F14,0)</f>
      </c>
      <c r="I14" s="34">
        <f>IF($G14&gt;0,$E14/$G14,0)</f>
      </c>
      <c r="J14" s="50" t="s">
        <v>51</v>
      </c>
      <c r="K14" s="50" t="s">
        <v>82</v>
      </c>
      <c r="L14" s="53" t="n">
        <v>46183</v>
      </c>
    </row>
    <row r="15" ht="22" customHeight="true">
      <c r="A15" s="48" t="s">
        <v>83</v>
      </c>
      <c r="B15" s="49" t="s">
        <v>84</v>
      </c>
      <c r="C15" s="50" t="s">
        <v>85</v>
      </c>
      <c r="D15" s="51" t="s">
        <v>86</v>
      </c>
      <c r="E15" s="51" t="s">
        <v>87</v>
      </c>
      <c r="F15" s="52" t="n">
        <v>120</v>
      </c>
      <c r="G15" s="35">
        <f>SUMIFS('Anziehungs-Log'!$E$13:$E$200,'Anziehungs-Log'!$C$13:$C$200,$A15)</f>
      </c>
      <c r="H15" s="36">
        <f>IF($F15&gt;0,$G15/$F15,0)</f>
      </c>
      <c r="I15" s="34">
        <f>IF($G15&gt;0,$E15/$G15,0)</f>
      </c>
      <c r="J15" s="50" t="s">
        <v>52</v>
      </c>
      <c r="K15" s="50" t="s">
        <v>88</v>
      </c>
      <c r="L15" s="53" t="n">
        <v>46185</v>
      </c>
    </row>
    <row r="16" ht="22" customHeight="true">
      <c r="A16" s="48" t="n"/>
      <c r="B16" s="49" t="n"/>
      <c r="C16" s="50" t="n"/>
      <c r="D16" s="51" t="n"/>
      <c r="E16" s="51" t="n"/>
      <c r="F16" s="52" t="n"/>
      <c r="G16" s="35">
        <f>SUMIFS('Anziehungs-Log'!$E$13:$E$200,'Anziehungs-Log'!$C$13:$C$200,$A16)</f>
      </c>
      <c r="H16" s="36">
        <f>IF($F16&gt;0,$G16/$F16,0)</f>
      </c>
      <c r="I16" s="34">
        <f>IF($G16&gt;0,$E16/$G16,0)</f>
      </c>
      <c r="J16" s="50" t="n"/>
      <c r="K16" s="50" t="n"/>
      <c r="L16" s="53" t="n"/>
    </row>
    <row r="17" ht="22" customHeight="true">
      <c r="A17" s="48" t="n"/>
      <c r="B17" s="49" t="n"/>
      <c r="C17" s="50" t="n"/>
      <c r="D17" s="51" t="n"/>
      <c r="E17" s="51" t="n"/>
      <c r="F17" s="52" t="n"/>
      <c r="G17" s="35">
        <f>SUMIFS('Anziehungs-Log'!$E$13:$E$200,'Anziehungs-Log'!$C$13:$C$200,$A17)</f>
      </c>
      <c r="H17" s="36">
        <f>IF($F17&gt;0,$G17/$F17,0)</f>
      </c>
      <c r="I17" s="34">
        <f>IF($G17&gt;0,$E17/$G17,0)</f>
      </c>
      <c r="J17" s="50" t="n"/>
      <c r="K17" s="50" t="n"/>
      <c r="L17" s="53" t="n"/>
    </row>
    <row r="18" ht="22" customHeight="true">
      <c r="A18" s="48" t="n"/>
      <c r="B18" s="49" t="n"/>
      <c r="C18" s="50" t="n"/>
      <c r="D18" s="51" t="n"/>
      <c r="E18" s="51" t="n"/>
      <c r="F18" s="52" t="n"/>
      <c r="G18" s="35">
        <f>SUMIFS('Anziehungs-Log'!$E$13:$E$200,'Anziehungs-Log'!$C$13:$C$200,$A18)</f>
      </c>
      <c r="H18" s="36">
        <f>IF($F18&gt;0,$G18/$F18,0)</f>
      </c>
      <c r="I18" s="34">
        <f>IF($G18&gt;0,$E18/$G18,0)</f>
      </c>
      <c r="J18" s="50" t="n"/>
      <c r="K18" s="50" t="n"/>
      <c r="L18" s="53" t="n"/>
    </row>
    <row r="19" ht="22" customHeight="true">
      <c r="A19" s="48" t="n"/>
      <c r="B19" s="49" t="n"/>
      <c r="C19" s="50" t="n"/>
      <c r="D19" s="51" t="n"/>
      <c r="E19" s="51" t="n"/>
      <c r="F19" s="52" t="n"/>
      <c r="G19" s="35">
        <f>SUMIFS('Anziehungs-Log'!$E$13:$E$200,'Anziehungs-Log'!$C$13:$C$200,$A19)</f>
      </c>
      <c r="H19" s="36">
        <f>IF($F19&gt;0,$G19/$F19,0)</f>
      </c>
      <c r="I19" s="34">
        <f>IF($G19&gt;0,$E19/$G19,0)</f>
      </c>
      <c r="J19" s="50" t="n"/>
      <c r="K19" s="50" t="n"/>
      <c r="L19" s="53" t="n"/>
    </row>
    <row r="20" ht="22" customHeight="true">
      <c r="A20" s="48" t="n"/>
      <c r="B20" s="49" t="n"/>
      <c r="C20" s="50" t="n"/>
      <c r="D20" s="51" t="n"/>
      <c r="E20" s="51" t="n"/>
      <c r="F20" s="52" t="n"/>
      <c r="G20" s="35">
        <f>SUMIFS('Anziehungs-Log'!$E$13:$E$200,'Anziehungs-Log'!$C$13:$C$200,$A20)</f>
      </c>
      <c r="H20" s="36">
        <f>IF($F20&gt;0,$G20/$F20,0)</f>
      </c>
      <c r="I20" s="34">
        <f>IF($G20&gt;0,$E20/$G20,0)</f>
      </c>
      <c r="J20" s="50" t="n"/>
      <c r="K20" s="50" t="n"/>
      <c r="L20" s="53" t="n"/>
    </row>
    <row r="21" ht="22" customHeight="true">
      <c r="A21" s="48" t="n"/>
      <c r="B21" s="49" t="n"/>
      <c r="C21" s="50" t="n"/>
      <c r="D21" s="51" t="n"/>
      <c r="E21" s="51" t="n"/>
      <c r="F21" s="52" t="n"/>
      <c r="G21" s="35">
        <f>SUMIFS('Anziehungs-Log'!$E$13:$E$200,'Anziehungs-Log'!$C$13:$C$200,$A21)</f>
      </c>
      <c r="H21" s="36">
        <f>IF($F21&gt;0,$G21/$F21,0)</f>
      </c>
      <c r="I21" s="34">
        <f>IF($G21&gt;0,$E21/$G21,0)</f>
      </c>
      <c r="J21" s="50" t="n"/>
      <c r="K21" s="50" t="n"/>
      <c r="L21" s="53" t="n"/>
    </row>
    <row r="22" ht="22" customHeight="true">
      <c r="A22" s="48" t="n"/>
      <c r="B22" s="49" t="n"/>
      <c r="C22" s="50" t="n"/>
      <c r="D22" s="51" t="n"/>
      <c r="E22" s="51" t="n"/>
      <c r="F22" s="52" t="n"/>
      <c r="G22" s="35">
        <f>SUMIFS('Anziehungs-Log'!$E$13:$E$200,'Anziehungs-Log'!$C$13:$C$200,$A22)</f>
      </c>
      <c r="H22" s="36">
        <f>IF($F22&gt;0,$G22/$F22,0)</f>
      </c>
      <c r="I22" s="34">
        <f>IF($G22&gt;0,$E22/$G22,0)</f>
      </c>
      <c r="J22" s="50" t="n"/>
      <c r="K22" s="50" t="n"/>
      <c r="L22" s="53" t="n"/>
    </row>
    <row r="23" ht="22" customHeight="true">
      <c r="A23" s="48" t="n"/>
      <c r="B23" s="49" t="n"/>
      <c r="C23" s="50" t="n"/>
      <c r="D23" s="51" t="n"/>
      <c r="E23" s="51" t="n"/>
      <c r="F23" s="52" t="n"/>
      <c r="G23" s="35">
        <f>SUMIFS('Anziehungs-Log'!$E$13:$E$200,'Anziehungs-Log'!$C$13:$C$200,$A23)</f>
      </c>
      <c r="H23" s="36">
        <f>IF($F23&gt;0,$G23/$F23,0)</f>
      </c>
      <c r="I23" s="34">
        <f>IF($G23&gt;0,$E23/$G23,0)</f>
      </c>
      <c r="J23" s="50" t="n"/>
      <c r="K23" s="50" t="n"/>
      <c r="L23" s="53" t="n"/>
    </row>
    <row r="24" ht="22" customHeight="true">
      <c r="A24" s="48" t="n"/>
      <c r="B24" s="49" t="n"/>
      <c r="C24" s="50" t="n"/>
      <c r="D24" s="51" t="n"/>
      <c r="E24" s="51" t="n"/>
      <c r="F24" s="52" t="n"/>
      <c r="G24" s="35">
        <f>SUMIFS('Anziehungs-Log'!$E$13:$E$200,'Anziehungs-Log'!$C$13:$C$200,$A24)</f>
      </c>
      <c r="H24" s="36">
        <f>IF($F24&gt;0,$G24/$F24,0)</f>
      </c>
      <c r="I24" s="34">
        <f>IF($G24&gt;0,$E24/$G24,0)</f>
      </c>
      <c r="J24" s="50" t="n"/>
      <c r="K24" s="50" t="n"/>
      <c r="L24" s="53" t="n"/>
    </row>
    <row r="25" ht="22" customHeight="true">
      <c r="A25" s="48" t="n"/>
      <c r="B25" s="49" t="n"/>
      <c r="C25" s="50" t="n"/>
      <c r="D25" s="51" t="n"/>
      <c r="E25" s="51" t="n"/>
      <c r="F25" s="52" t="n"/>
      <c r="G25" s="35">
        <f>SUMIFS('Anziehungs-Log'!$E$13:$E$200,'Anziehungs-Log'!$C$13:$C$200,$A25)</f>
      </c>
      <c r="H25" s="36">
        <f>IF($F25&gt;0,$G25/$F25,0)</f>
      </c>
      <c r="I25" s="34">
        <f>IF($G25&gt;0,$E25/$G25,0)</f>
      </c>
      <c r="J25" s="50" t="n"/>
      <c r="K25" s="50" t="n"/>
      <c r="L25" s="53" t="n"/>
    </row>
    <row r="26" ht="22" customHeight="true">
      <c r="A26" s="48" t="n"/>
      <c r="B26" s="49" t="n"/>
      <c r="C26" s="50" t="n"/>
      <c r="D26" s="51" t="n"/>
      <c r="E26" s="51" t="n"/>
      <c r="F26" s="52" t="n"/>
      <c r="G26" s="35">
        <f>SUMIFS('Anziehungs-Log'!$E$13:$E$200,'Anziehungs-Log'!$C$13:$C$200,$A26)</f>
      </c>
      <c r="H26" s="36">
        <f>IF($F26&gt;0,$G26/$F26,0)</f>
      </c>
      <c r="I26" s="34">
        <f>IF($G26&gt;0,$E26/$G26,0)</f>
      </c>
      <c r="J26" s="50" t="n"/>
      <c r="K26" s="50" t="n"/>
      <c r="L26" s="53" t="n"/>
    </row>
    <row r="27" ht="22" customHeight="true">
      <c r="A27" s="48" t="n"/>
      <c r="B27" s="49" t="n"/>
      <c r="C27" s="50" t="n"/>
      <c r="D27" s="51" t="n"/>
      <c r="E27" s="51" t="n"/>
      <c r="F27" s="52" t="n"/>
      <c r="G27" s="35">
        <f>SUMIFS('Anziehungs-Log'!$E$13:$E$200,'Anziehungs-Log'!$C$13:$C$200,$A27)</f>
      </c>
      <c r="H27" s="36">
        <f>IF($F27&gt;0,$G27/$F27,0)</f>
      </c>
      <c r="I27" s="34">
        <f>IF($G27&gt;0,$E27/$G27,0)</f>
      </c>
      <c r="J27" s="50" t="n"/>
      <c r="K27" s="50" t="n"/>
      <c r="L27" s="53" t="n"/>
    </row>
    <row r="28" ht="22" customHeight="true">
      <c r="A28" s="48" t="n"/>
      <c r="B28" s="49" t="n"/>
      <c r="C28" s="50" t="n"/>
      <c r="D28" s="51" t="n"/>
      <c r="E28" s="51" t="n"/>
      <c r="F28" s="52" t="n"/>
      <c r="G28" s="35">
        <f>SUMIFS('Anziehungs-Log'!$E$13:$E$200,'Anziehungs-Log'!$C$13:$C$200,$A28)</f>
      </c>
      <c r="H28" s="36">
        <f>IF($F28&gt;0,$G28/$F28,0)</f>
      </c>
      <c r="I28" s="34">
        <f>IF($G28&gt;0,$E28/$G28,0)</f>
      </c>
      <c r="J28" s="50" t="n"/>
      <c r="K28" s="50" t="n"/>
      <c r="L28" s="53" t="n"/>
    </row>
    <row r="29" ht="22" customHeight="true">
      <c r="A29" s="48" t="n"/>
      <c r="B29" s="49" t="n"/>
      <c r="C29" s="50" t="n"/>
      <c r="D29" s="51" t="n"/>
      <c r="E29" s="51" t="n"/>
      <c r="F29" s="52" t="n"/>
      <c r="G29" s="35">
        <f>SUMIFS('Anziehungs-Log'!$E$13:$E$200,'Anziehungs-Log'!$C$13:$C$200,$A29)</f>
      </c>
      <c r="H29" s="36">
        <f>IF($F29&gt;0,$G29/$F29,0)</f>
      </c>
      <c r="I29" s="34">
        <f>IF($G29&gt;0,$E29/$G29,0)</f>
      </c>
      <c r="J29" s="50" t="n"/>
      <c r="K29" s="50" t="n"/>
      <c r="L29" s="53" t="n"/>
    </row>
    <row r="30" ht="22" customHeight="true">
      <c r="A30" s="48" t="n"/>
      <c r="B30" s="49" t="n"/>
      <c r="C30" s="50" t="n"/>
      <c r="D30" s="51" t="n"/>
      <c r="E30" s="51" t="n"/>
      <c r="F30" s="52" t="n"/>
      <c r="G30" s="35">
        <f>SUMIFS('Anziehungs-Log'!$E$13:$E$200,'Anziehungs-Log'!$C$13:$C$200,$A30)</f>
      </c>
      <c r="H30" s="36">
        <f>IF($F30&gt;0,$G30/$F30,0)</f>
      </c>
      <c r="I30" s="34">
        <f>IF($G30&gt;0,$E30/$G30,0)</f>
      </c>
      <c r="J30" s="50" t="n"/>
      <c r="K30" s="50" t="n"/>
      <c r="L30" s="53" t="n"/>
    </row>
    <row r="31" ht="22" customHeight="true">
      <c r="A31" s="48" t="n"/>
      <c r="B31" s="49" t="n"/>
      <c r="C31" s="50" t="n"/>
      <c r="D31" s="51" t="n"/>
      <c r="E31" s="51" t="n"/>
      <c r="F31" s="52" t="n"/>
      <c r="G31" s="35">
        <f>SUMIFS('Anziehungs-Log'!$E$13:$E$200,'Anziehungs-Log'!$C$13:$C$200,$A31)</f>
      </c>
      <c r="H31" s="36">
        <f>IF($F31&gt;0,$G31/$F31,0)</f>
      </c>
      <c r="I31" s="34">
        <f>IF($G31&gt;0,$E31/$G31,0)</f>
      </c>
      <c r="J31" s="50" t="n"/>
      <c r="K31" s="50" t="n"/>
      <c r="L31" s="53" t="n"/>
    </row>
    <row r="32" ht="22" customHeight="true">
      <c r="A32" s="48" t="n"/>
      <c r="B32" s="49" t="n"/>
      <c r="C32" s="50" t="n"/>
      <c r="D32" s="51" t="n"/>
      <c r="E32" s="51" t="n"/>
      <c r="F32" s="52" t="n"/>
      <c r="G32" s="35">
        <f>SUMIFS('Anziehungs-Log'!$E$13:$E$200,'Anziehungs-Log'!$C$13:$C$200,$A32)</f>
      </c>
      <c r="H32" s="36">
        <f>IF($F32&gt;0,$G32/$F32,0)</f>
      </c>
      <c r="I32" s="34">
        <f>IF($G32&gt;0,$E32/$G32,0)</f>
      </c>
      <c r="J32" s="50" t="n"/>
      <c r="K32" s="50" t="n"/>
      <c r="L32" s="53" t="n"/>
    </row>
    <row r="33" ht="22" customHeight="true">
      <c r="A33" s="48" t="n"/>
      <c r="B33" s="49" t="n"/>
      <c r="C33" s="50" t="n"/>
      <c r="D33" s="51" t="n"/>
      <c r="E33" s="51" t="n"/>
      <c r="F33" s="52" t="n"/>
      <c r="G33" s="35">
        <f>SUMIFS('Anziehungs-Log'!$E$13:$E$200,'Anziehungs-Log'!$C$13:$C$200,$A33)</f>
      </c>
      <c r="H33" s="36">
        <f>IF($F33&gt;0,$G33/$F33,0)</f>
      </c>
      <c r="I33" s="34">
        <f>IF($G33&gt;0,$E33/$G33,0)</f>
      </c>
      <c r="J33" s="50" t="n"/>
      <c r="K33" s="50" t="n"/>
      <c r="L33" s="53" t="n"/>
    </row>
    <row r="34" ht="22" customHeight="true">
      <c r="A34" s="48" t="n"/>
      <c r="B34" s="49" t="n"/>
      <c r="C34" s="50" t="n"/>
      <c r="D34" s="51" t="n"/>
      <c r="E34" s="51" t="n"/>
      <c r="F34" s="52" t="n"/>
      <c r="G34" s="35">
        <f>SUMIFS('Anziehungs-Log'!$E$13:$E$200,'Anziehungs-Log'!$C$13:$C$200,$A34)</f>
      </c>
      <c r="H34" s="36">
        <f>IF($F34&gt;0,$G34/$F34,0)</f>
      </c>
      <c r="I34" s="34">
        <f>IF($G34&gt;0,$E34/$G34,0)</f>
      </c>
      <c r="J34" s="50" t="n"/>
      <c r="K34" s="50" t="n"/>
      <c r="L34" s="53" t="n"/>
    </row>
    <row r="35" ht="22" customHeight="true">
      <c r="A35" s="48" t="n"/>
      <c r="B35" s="49" t="n"/>
      <c r="C35" s="50" t="n"/>
      <c r="D35" s="51" t="n"/>
      <c r="E35" s="51" t="n"/>
      <c r="F35" s="52" t="n"/>
      <c r="G35" s="35">
        <f>SUMIFS('Anziehungs-Log'!$E$13:$E$200,'Anziehungs-Log'!$C$13:$C$200,$A35)</f>
      </c>
      <c r="H35" s="36">
        <f>IF($F35&gt;0,$G35/$F35,0)</f>
      </c>
      <c r="I35" s="34">
        <f>IF($G35&gt;0,$E35/$G35,0)</f>
      </c>
      <c r="J35" s="50" t="n"/>
      <c r="K35" s="50" t="n"/>
      <c r="L35" s="53" t="n"/>
    </row>
    <row r="36" ht="22" customHeight="true">
      <c r="A36" s="48" t="n"/>
      <c r="B36" s="49" t="n"/>
      <c r="C36" s="50" t="n"/>
      <c r="D36" s="51" t="n"/>
      <c r="E36" s="51" t="n"/>
      <c r="F36" s="52" t="n"/>
      <c r="G36" s="35">
        <f>SUMIFS('Anziehungs-Log'!$E$13:$E$200,'Anziehungs-Log'!$C$13:$C$200,$A36)</f>
      </c>
      <c r="H36" s="36">
        <f>IF($F36&gt;0,$G36/$F36,0)</f>
      </c>
      <c r="I36" s="34">
        <f>IF($G36&gt;0,$E36/$G36,0)</f>
      </c>
      <c r="J36" s="50" t="n"/>
      <c r="K36" s="50" t="n"/>
      <c r="L36" s="53" t="n"/>
    </row>
    <row r="37" ht="22" customHeight="true">
      <c r="A37" s="48" t="n"/>
      <c r="B37" s="49" t="n"/>
      <c r="C37" s="50" t="n"/>
      <c r="D37" s="51" t="n"/>
      <c r="E37" s="51" t="n"/>
      <c r="F37" s="52" t="n"/>
      <c r="G37" s="35">
        <f>SUMIFS('Anziehungs-Log'!$E$13:$E$200,'Anziehungs-Log'!$C$13:$C$200,$A37)</f>
      </c>
      <c r="H37" s="36">
        <f>IF($F37&gt;0,$G37/$F37,0)</f>
      </c>
      <c r="I37" s="34">
        <f>IF($G37&gt;0,$E37/$G37,0)</f>
      </c>
      <c r="J37" s="50" t="n"/>
      <c r="K37" s="50" t="n"/>
      <c r="L37" s="53" t="n"/>
    </row>
    <row r="38" ht="22" customHeight="true">
      <c r="A38" s="48" t="n"/>
      <c r="B38" s="49" t="n"/>
      <c r="C38" s="50" t="n"/>
      <c r="D38" s="51" t="n"/>
      <c r="E38" s="51" t="n"/>
      <c r="F38" s="52" t="n"/>
      <c r="G38" s="35">
        <f>SUMIFS('Anziehungs-Log'!$E$13:$E$200,'Anziehungs-Log'!$C$13:$C$200,$A38)</f>
      </c>
      <c r="H38" s="36">
        <f>IF($F38&gt;0,$G38/$F38,0)</f>
      </c>
      <c r="I38" s="34">
        <f>IF($G38&gt;0,$E38/$G38,0)</f>
      </c>
      <c r="J38" s="50" t="n"/>
      <c r="K38" s="50" t="n"/>
      <c r="L38" s="53" t="n"/>
    </row>
    <row r="39" ht="22" customHeight="true">
      <c r="A39" s="48" t="n"/>
      <c r="B39" s="49" t="n"/>
      <c r="C39" s="50" t="n"/>
      <c r="D39" s="51" t="n"/>
      <c r="E39" s="51" t="n"/>
      <c r="F39" s="52" t="n"/>
      <c r="G39" s="35">
        <f>SUMIFS('Anziehungs-Log'!$E$13:$E$200,'Anziehungs-Log'!$C$13:$C$200,$A39)</f>
      </c>
      <c r="H39" s="36">
        <f>IF($F39&gt;0,$G39/$F39,0)</f>
      </c>
      <c r="I39" s="34">
        <f>IF($G39&gt;0,$E39/$G39,0)</f>
      </c>
      <c r="J39" s="50" t="n"/>
      <c r="K39" s="50" t="n"/>
      <c r="L39" s="53" t="n"/>
    </row>
    <row r="40" ht="22" customHeight="true">
      <c r="A40" s="48" t="n"/>
      <c r="B40" s="49" t="n"/>
      <c r="C40" s="50" t="n"/>
      <c r="D40" s="51" t="n"/>
      <c r="E40" s="51" t="n"/>
      <c r="F40" s="52" t="n"/>
      <c r="G40" s="35">
        <f>SUMIFS('Anziehungs-Log'!$E$13:$E$200,'Anziehungs-Log'!$C$13:$C$200,$A40)</f>
      </c>
      <c r="H40" s="36">
        <f>IF($F40&gt;0,$G40/$F40,0)</f>
      </c>
      <c r="I40" s="34">
        <f>IF($G40&gt;0,$E40/$G40,0)</f>
      </c>
      <c r="J40" s="50" t="n"/>
      <c r="K40" s="50" t="n"/>
      <c r="L40" s="53" t="n"/>
    </row>
    <row r="41" ht="22" customHeight="true">
      <c r="A41" s="48" t="n"/>
      <c r="B41" s="49" t="n"/>
      <c r="C41" s="50" t="n"/>
      <c r="D41" s="51" t="n"/>
      <c r="E41" s="51" t="n"/>
      <c r="F41" s="52" t="n"/>
      <c r="G41" s="35">
        <f>SUMIFS('Anziehungs-Log'!$E$13:$E$200,'Anziehungs-Log'!$C$13:$C$200,$A41)</f>
      </c>
      <c r="H41" s="36">
        <f>IF($F41&gt;0,$G41/$F41,0)</f>
      </c>
      <c r="I41" s="34">
        <f>IF($G41&gt;0,$E41/$G41,0)</f>
      </c>
      <c r="J41" s="50" t="n"/>
      <c r="K41" s="50" t="n"/>
      <c r="L41" s="53" t="n"/>
    </row>
    <row r="42" ht="22" customHeight="true">
      <c r="A42" s="48" t="n"/>
      <c r="B42" s="49" t="n"/>
      <c r="C42" s="50" t="n"/>
      <c r="D42" s="51" t="n"/>
      <c r="E42" s="51" t="n"/>
      <c r="F42" s="52" t="n"/>
      <c r="G42" s="35">
        <f>SUMIFS('Anziehungs-Log'!$E$13:$E$200,'Anziehungs-Log'!$C$13:$C$200,$A42)</f>
      </c>
      <c r="H42" s="36">
        <f>IF($F42&gt;0,$G42/$F42,0)</f>
      </c>
      <c r="I42" s="34">
        <f>IF($G42&gt;0,$E42/$G42,0)</f>
      </c>
      <c r="J42" s="50" t="n"/>
      <c r="K42" s="50" t="n"/>
      <c r="L42" s="53" t="n"/>
    </row>
    <row r="43" ht="22" customHeight="true">
      <c r="A43" s="48" t="n"/>
      <c r="B43" s="49" t="n"/>
      <c r="C43" s="50" t="n"/>
      <c r="D43" s="51" t="n"/>
      <c r="E43" s="51" t="n"/>
      <c r="F43" s="52" t="n"/>
      <c r="G43" s="35">
        <f>SUMIFS('Anziehungs-Log'!$E$13:$E$200,'Anziehungs-Log'!$C$13:$C$200,$A43)</f>
      </c>
      <c r="H43" s="36">
        <f>IF($F43&gt;0,$G43/$F43,0)</f>
      </c>
      <c r="I43" s="34">
        <f>IF($G43&gt;0,$E43/$G43,0)</f>
      </c>
      <c r="J43" s="50" t="n"/>
      <c r="K43" s="50" t="n"/>
      <c r="L43" s="53" t="n"/>
    </row>
    <row r="44" ht="22" customHeight="true">
      <c r="A44" s="48" t="n"/>
      <c r="B44" s="49" t="n"/>
      <c r="C44" s="50" t="n"/>
      <c r="D44" s="51" t="n"/>
      <c r="E44" s="51" t="n"/>
      <c r="F44" s="52" t="n"/>
      <c r="G44" s="35">
        <f>SUMIFS('Anziehungs-Log'!$E$13:$E$200,'Anziehungs-Log'!$C$13:$C$200,$A44)</f>
      </c>
      <c r="H44" s="36">
        <f>IF($F44&gt;0,$G44/$F44,0)</f>
      </c>
      <c r="I44" s="34">
        <f>IF($G44&gt;0,$E44/$G44,0)</f>
      </c>
      <c r="J44" s="50" t="n"/>
      <c r="K44" s="50" t="n"/>
      <c r="L44" s="53" t="n"/>
    </row>
    <row r="45" ht="22" customHeight="true">
      <c r="A45" s="48" t="n"/>
      <c r="B45" s="49" t="n"/>
      <c r="C45" s="50" t="n"/>
      <c r="D45" s="51" t="n"/>
      <c r="E45" s="51" t="n"/>
      <c r="F45" s="52" t="n"/>
      <c r="G45" s="35">
        <f>SUMIFS('Anziehungs-Log'!$E$13:$E$200,'Anziehungs-Log'!$C$13:$C$200,$A45)</f>
      </c>
      <c r="H45" s="36">
        <f>IF($F45&gt;0,$G45/$F45,0)</f>
      </c>
      <c r="I45" s="34">
        <f>IF($G45&gt;0,$E45/$G45,0)</f>
      </c>
      <c r="J45" s="50" t="n"/>
      <c r="K45" s="50" t="n"/>
      <c r="L45" s="53" t="n"/>
    </row>
    <row r="46" ht="22" customHeight="true">
      <c r="A46" s="48" t="n"/>
      <c r="B46" s="49" t="n"/>
      <c r="C46" s="50" t="n"/>
      <c r="D46" s="51" t="n"/>
      <c r="E46" s="51" t="n"/>
      <c r="F46" s="52" t="n"/>
      <c r="G46" s="35">
        <f>SUMIFS('Anziehungs-Log'!$E$13:$E$200,'Anziehungs-Log'!$C$13:$C$200,$A46)</f>
      </c>
      <c r="H46" s="36">
        <f>IF($F46&gt;0,$G46/$F46,0)</f>
      </c>
      <c r="I46" s="34">
        <f>IF($G46&gt;0,$E46/$G46,0)</f>
      </c>
      <c r="J46" s="50" t="n"/>
      <c r="K46" s="50" t="n"/>
      <c r="L46" s="53" t="n"/>
    </row>
    <row r="47" ht="22" customHeight="true">
      <c r="A47" s="48" t="n"/>
      <c r="B47" s="49" t="n"/>
      <c r="C47" s="50" t="n"/>
      <c r="D47" s="51" t="n"/>
      <c r="E47" s="51" t="n"/>
      <c r="F47" s="52" t="n"/>
      <c r="G47" s="35">
        <f>SUMIFS('Anziehungs-Log'!$E$13:$E$200,'Anziehungs-Log'!$C$13:$C$200,$A47)</f>
      </c>
      <c r="H47" s="36">
        <f>IF($F47&gt;0,$G47/$F47,0)</f>
      </c>
      <c r="I47" s="34">
        <f>IF($G47&gt;0,$E47/$G47,0)</f>
      </c>
      <c r="J47" s="50" t="n"/>
      <c r="K47" s="50" t="n"/>
      <c r="L47" s="53" t="n"/>
    </row>
    <row r="48" ht="22" customHeight="true">
      <c r="A48" s="48" t="n"/>
      <c r="B48" s="49" t="n"/>
      <c r="C48" s="50" t="n"/>
      <c r="D48" s="51" t="n"/>
      <c r="E48" s="51" t="n"/>
      <c r="F48" s="52" t="n"/>
      <c r="G48" s="35">
        <f>SUMIFS('Anziehungs-Log'!$E$13:$E$200,'Anziehungs-Log'!$C$13:$C$200,$A48)</f>
      </c>
      <c r="H48" s="36">
        <f>IF($F48&gt;0,$G48/$F48,0)</f>
      </c>
      <c r="I48" s="34">
        <f>IF($G48&gt;0,$E48/$G48,0)</f>
      </c>
      <c r="J48" s="50" t="n"/>
      <c r="K48" s="50" t="n"/>
      <c r="L48" s="53" t="n"/>
    </row>
    <row r="49" ht="22" customHeight="true">
      <c r="A49" s="48" t="n"/>
      <c r="B49" s="49" t="n"/>
      <c r="C49" s="50" t="n"/>
      <c r="D49" s="51" t="n"/>
      <c r="E49" s="51" t="n"/>
      <c r="F49" s="52" t="n"/>
      <c r="G49" s="35">
        <f>SUMIFS('Anziehungs-Log'!$E$13:$E$200,'Anziehungs-Log'!$C$13:$C$200,$A49)</f>
      </c>
      <c r="H49" s="36">
        <f>IF($F49&gt;0,$G49/$F49,0)</f>
      </c>
      <c r="I49" s="34">
        <f>IF($G49&gt;0,$E49/$G49,0)</f>
      </c>
      <c r="J49" s="50" t="n"/>
      <c r="K49" s="50" t="n"/>
      <c r="L49" s="53" t="n"/>
    </row>
    <row r="50" ht="22" customHeight="true">
      <c r="A50" s="48" t="n"/>
      <c r="B50" s="49" t="n"/>
      <c r="C50" s="50" t="n"/>
      <c r="D50" s="51" t="n"/>
      <c r="E50" s="51" t="n"/>
      <c r="F50" s="52" t="n"/>
      <c r="G50" s="35">
        <f>SUMIFS('Anziehungs-Log'!$E$13:$E$200,'Anziehungs-Log'!$C$13:$C$200,$A50)</f>
      </c>
      <c r="H50" s="36">
        <f>IF($F50&gt;0,$G50/$F50,0)</f>
      </c>
      <c r="I50" s="34">
        <f>IF($G50&gt;0,$E50/$G50,0)</f>
      </c>
      <c r="J50" s="50" t="n"/>
      <c r="K50" s="50" t="n"/>
      <c r="L50" s="53" t="n"/>
    </row>
    <row r="51" ht="22" customHeight="true">
      <c r="A51" s="48" t="n"/>
      <c r="B51" s="49" t="n"/>
      <c r="C51" s="50" t="n"/>
      <c r="D51" s="51" t="n"/>
      <c r="E51" s="51" t="n"/>
      <c r="F51" s="52" t="n"/>
      <c r="G51" s="35">
        <f>SUMIFS('Anziehungs-Log'!$E$13:$E$200,'Anziehungs-Log'!$C$13:$C$200,$A51)</f>
      </c>
      <c r="H51" s="36">
        <f>IF($F51&gt;0,$G51/$F51,0)</f>
      </c>
      <c r="I51" s="34">
        <f>IF($G51&gt;0,$E51/$G51,0)</f>
      </c>
      <c r="J51" s="50" t="n"/>
      <c r="K51" s="50" t="n"/>
      <c r="L51" s="53" t="n"/>
    </row>
    <row r="52" ht="22" customHeight="true">
      <c r="A52" s="48" t="n"/>
      <c r="B52" s="49" t="n"/>
      <c r="C52" s="50" t="n"/>
      <c r="D52" s="51" t="n"/>
      <c r="E52" s="51" t="n"/>
      <c r="F52" s="52" t="n"/>
      <c r="G52" s="35">
        <f>SUMIFS('Anziehungs-Log'!$E$13:$E$200,'Anziehungs-Log'!$C$13:$C$200,$A52)</f>
      </c>
      <c r="H52" s="36">
        <f>IF($F52&gt;0,$G52/$F52,0)</f>
      </c>
      <c r="I52" s="34">
        <f>IF($G52&gt;0,$E52/$G52,0)</f>
      </c>
      <c r="J52" s="50" t="n"/>
      <c r="K52" s="50" t="n"/>
      <c r="L52" s="53" t="n"/>
    </row>
    <row r="53" ht="22" customHeight="true">
      <c r="A53" s="48" t="n"/>
      <c r="B53" s="49" t="n"/>
      <c r="C53" s="50" t="n"/>
      <c r="D53" s="51" t="n"/>
      <c r="E53" s="51" t="n"/>
      <c r="F53" s="52" t="n"/>
      <c r="G53" s="35">
        <f>SUMIFS('Anziehungs-Log'!$E$13:$E$200,'Anziehungs-Log'!$C$13:$C$200,$A53)</f>
      </c>
      <c r="H53" s="36">
        <f>IF($F53&gt;0,$G53/$F53,0)</f>
      </c>
      <c r="I53" s="34">
        <f>IF($G53&gt;0,$E53/$G53,0)</f>
      </c>
      <c r="J53" s="50" t="n"/>
      <c r="K53" s="50" t="n"/>
      <c r="L53" s="53" t="n"/>
    </row>
    <row r="54" ht="22" customHeight="true">
      <c r="A54" s="48" t="n"/>
      <c r="B54" s="49" t="n"/>
      <c r="C54" s="50" t="n"/>
      <c r="D54" s="51" t="n"/>
      <c r="E54" s="51" t="n"/>
      <c r="F54" s="52" t="n"/>
      <c r="G54" s="35">
        <f>SUMIFS('Anziehungs-Log'!$E$13:$E$200,'Anziehungs-Log'!$C$13:$C$200,$A54)</f>
      </c>
      <c r="H54" s="36">
        <f>IF($F54&gt;0,$G54/$F54,0)</f>
      </c>
      <c r="I54" s="34">
        <f>IF($G54&gt;0,$E54/$G54,0)</f>
      </c>
      <c r="J54" s="50" t="n"/>
      <c r="K54" s="50" t="n"/>
      <c r="L54" s="53" t="n"/>
    </row>
    <row r="55" ht="22" customHeight="true">
      <c r="A55" s="48" t="n"/>
      <c r="B55" s="49" t="n"/>
      <c r="C55" s="50" t="n"/>
      <c r="D55" s="51" t="n"/>
      <c r="E55" s="51" t="n"/>
      <c r="F55" s="52" t="n"/>
      <c r="G55" s="35">
        <f>SUMIFS('Anziehungs-Log'!$E$13:$E$200,'Anziehungs-Log'!$C$13:$C$200,$A55)</f>
      </c>
      <c r="H55" s="36">
        <f>IF($F55&gt;0,$G55/$F55,0)</f>
      </c>
      <c r="I55" s="34">
        <f>IF($G55&gt;0,$E55/$G55,0)</f>
      </c>
      <c r="J55" s="50" t="n"/>
      <c r="K55" s="50" t="n"/>
      <c r="L55" s="53" t="n"/>
    </row>
    <row r="56" ht="22" customHeight="true">
      <c r="A56" s="48" t="n"/>
      <c r="B56" s="49" t="n"/>
      <c r="C56" s="50" t="n"/>
      <c r="D56" s="51" t="n"/>
      <c r="E56" s="51" t="n"/>
      <c r="F56" s="52" t="n"/>
      <c r="G56" s="35">
        <f>SUMIFS('Anziehungs-Log'!$E$13:$E$200,'Anziehungs-Log'!$C$13:$C$200,$A56)</f>
      </c>
      <c r="H56" s="36">
        <f>IF($F56&gt;0,$G56/$F56,0)</f>
      </c>
      <c r="I56" s="34">
        <f>IF($G56&gt;0,$E56/$G56,0)</f>
      </c>
      <c r="J56" s="50" t="n"/>
      <c r="K56" s="50" t="n"/>
      <c r="L56" s="53" t="n"/>
    </row>
    <row r="57" ht="22" customHeight="true">
      <c r="A57" s="48" t="n"/>
      <c r="B57" s="49" t="n"/>
      <c r="C57" s="50" t="n"/>
      <c r="D57" s="51" t="n"/>
      <c r="E57" s="51" t="n"/>
      <c r="F57" s="52" t="n"/>
      <c r="G57" s="35">
        <f>SUMIFS('Anziehungs-Log'!$E$13:$E$200,'Anziehungs-Log'!$C$13:$C$200,$A57)</f>
      </c>
      <c r="H57" s="36">
        <f>IF($F57&gt;0,$G57/$F57,0)</f>
      </c>
      <c r="I57" s="34">
        <f>IF($G57&gt;0,$E57/$G57,0)</f>
      </c>
      <c r="J57" s="50" t="n"/>
      <c r="K57" s="50" t="n"/>
      <c r="L57" s="53" t="n"/>
    </row>
    <row r="58" ht="22" customHeight="true">
      <c r="A58" s="48" t="n"/>
      <c r="B58" s="49" t="n"/>
      <c r="C58" s="50" t="n"/>
      <c r="D58" s="51" t="n"/>
      <c r="E58" s="51" t="n"/>
      <c r="F58" s="52" t="n"/>
      <c r="G58" s="35">
        <f>SUMIFS('Anziehungs-Log'!$E$13:$E$200,'Anziehungs-Log'!$C$13:$C$200,$A58)</f>
      </c>
      <c r="H58" s="36">
        <f>IF($F58&gt;0,$G58/$F58,0)</f>
      </c>
      <c r="I58" s="34">
        <f>IF($G58&gt;0,$E58/$G58,0)</f>
      </c>
      <c r="J58" s="50" t="n"/>
      <c r="K58" s="50" t="n"/>
      <c r="L58" s="53" t="n"/>
    </row>
    <row r="59" ht="22" customHeight="true">
      <c r="A59" s="48" t="n"/>
      <c r="B59" s="49" t="n"/>
      <c r="C59" s="50" t="n"/>
      <c r="D59" s="51" t="n"/>
      <c r="E59" s="51" t="n"/>
      <c r="F59" s="52" t="n"/>
      <c r="G59" s="35">
        <f>SUMIFS('Anziehungs-Log'!$E$13:$E$200,'Anziehungs-Log'!$C$13:$C$200,$A59)</f>
      </c>
      <c r="H59" s="36">
        <f>IF($F59&gt;0,$G59/$F59,0)</f>
      </c>
      <c r="I59" s="34">
        <f>IF($G59&gt;0,$E59/$G59,0)</f>
      </c>
      <c r="J59" s="50" t="n"/>
      <c r="K59" s="50" t="n"/>
      <c r="L59" s="53" t="n"/>
    </row>
    <row r="60" ht="22" customHeight="true">
      <c r="A60" s="48" t="n"/>
      <c r="B60" s="49" t="n"/>
      <c r="C60" s="50" t="n"/>
      <c r="D60" s="51" t="n"/>
      <c r="E60" s="51" t="n"/>
      <c r="F60" s="52" t="n"/>
      <c r="G60" s="35">
        <f>SUMIFS('Anziehungs-Log'!$E$13:$E$200,'Anziehungs-Log'!$C$13:$C$200,$A60)</f>
      </c>
      <c r="H60" s="36">
        <f>IF($F60&gt;0,$G60/$F60,0)</f>
      </c>
      <c r="I60" s="34">
        <f>IF($G60&gt;0,$E60/$G60,0)</f>
      </c>
      <c r="J60" s="50" t="n"/>
      <c r="K60" s="50" t="n"/>
      <c r="L60" s="53" t="n"/>
    </row>
    <row r="61" ht="22" customHeight="true">
      <c r="A61" s="48" t="n"/>
      <c r="B61" s="49" t="n"/>
      <c r="C61" s="50" t="n"/>
      <c r="D61" s="51" t="n"/>
      <c r="E61" s="51" t="n"/>
      <c r="F61" s="52" t="n"/>
      <c r="G61" s="35">
        <f>SUMIFS('Anziehungs-Log'!$E$13:$E$200,'Anziehungs-Log'!$C$13:$C$200,$A61)</f>
      </c>
      <c r="H61" s="36">
        <f>IF($F61&gt;0,$G61/$F61,0)</f>
      </c>
      <c r="I61" s="34">
        <f>IF($G61&gt;0,$E61/$G61,0)</f>
      </c>
      <c r="J61" s="50" t="n"/>
      <c r="K61" s="50" t="n"/>
      <c r="L61" s="53" t="n"/>
    </row>
    <row r="62" ht="22" customHeight="true">
      <c r="A62" s="48" t="n"/>
      <c r="B62" s="49" t="n"/>
      <c r="C62" s="50" t="n"/>
      <c r="D62" s="51" t="n"/>
      <c r="E62" s="51" t="n"/>
      <c r="F62" s="52" t="n"/>
      <c r="G62" s="35">
        <f>SUMIFS('Anziehungs-Log'!$E$13:$E$200,'Anziehungs-Log'!$C$13:$C$200,$A62)</f>
      </c>
      <c r="H62" s="36">
        <f>IF($F62&gt;0,$G62/$F62,0)</f>
      </c>
      <c r="I62" s="34">
        <f>IF($G62&gt;0,$E62/$G62,0)</f>
      </c>
      <c r="J62" s="50" t="n"/>
      <c r="K62" s="50" t="n"/>
      <c r="L62" s="53" t="n"/>
    </row>
    <row r="63" ht="22" customHeight="true">
      <c r="A63" s="48" t="n"/>
      <c r="B63" s="49" t="n"/>
      <c r="C63" s="50" t="n"/>
      <c r="D63" s="51" t="n"/>
      <c r="E63" s="51" t="n"/>
      <c r="F63" s="52" t="n"/>
      <c r="G63" s="35">
        <f>SUMIFS('Anziehungs-Log'!$E$13:$E$200,'Anziehungs-Log'!$C$13:$C$200,$A63)</f>
      </c>
      <c r="H63" s="36">
        <f>IF($F63&gt;0,$G63/$F63,0)</f>
      </c>
      <c r="I63" s="34">
        <f>IF($G63&gt;0,$E63/$G63,0)</f>
      </c>
      <c r="J63" s="50" t="n"/>
      <c r="K63" s="50" t="n"/>
      <c r="L63" s="53" t="n"/>
    </row>
    <row r="64" ht="22" customHeight="true">
      <c r="A64" s="48" t="n"/>
      <c r="B64" s="49" t="n"/>
      <c r="C64" s="50" t="n"/>
      <c r="D64" s="51" t="n"/>
      <c r="E64" s="51" t="n"/>
      <c r="F64" s="52" t="n"/>
      <c r="G64" s="35">
        <f>SUMIFS('Anziehungs-Log'!$E$13:$E$200,'Anziehungs-Log'!$C$13:$C$200,$A64)</f>
      </c>
      <c r="H64" s="36">
        <f>IF($F64&gt;0,$G64/$F64,0)</f>
      </c>
      <c r="I64" s="34">
        <f>IF($G64&gt;0,$E64/$G64,0)</f>
      </c>
      <c r="J64" s="50" t="n"/>
      <c r="K64" s="50" t="n"/>
      <c r="L64" s="53" t="n"/>
    </row>
    <row r="65" ht="22" customHeight="true">
      <c r="A65" s="48" t="n"/>
      <c r="B65" s="49" t="n"/>
      <c r="C65" s="50" t="n"/>
      <c r="D65" s="51" t="n"/>
      <c r="E65" s="51" t="n"/>
      <c r="F65" s="52" t="n"/>
      <c r="G65" s="35">
        <f>SUMIFS('Anziehungs-Log'!$E$13:$E$200,'Anziehungs-Log'!$C$13:$C$200,$A65)</f>
      </c>
      <c r="H65" s="36">
        <f>IF($F65&gt;0,$G65/$F65,0)</f>
      </c>
      <c r="I65" s="34">
        <f>IF($G65&gt;0,$E65/$G65,0)</f>
      </c>
      <c r="J65" s="50" t="n"/>
      <c r="K65" s="50" t="n"/>
      <c r="L65" s="53" t="n"/>
    </row>
    <row r="66" ht="22" customHeight="true">
      <c r="A66" s="48" t="n"/>
      <c r="B66" s="49" t="n"/>
      <c r="C66" s="50" t="n"/>
      <c r="D66" s="51" t="n"/>
      <c r="E66" s="51" t="n"/>
      <c r="F66" s="52" t="n"/>
      <c r="G66" s="35">
        <f>SUMIFS('Anziehungs-Log'!$E$13:$E$200,'Anziehungs-Log'!$C$13:$C$200,$A66)</f>
      </c>
      <c r="H66" s="36">
        <f>IF($F66&gt;0,$G66/$F66,0)</f>
      </c>
      <c r="I66" s="34">
        <f>IF($G66&gt;0,$E66/$G66,0)</f>
      </c>
      <c r="J66" s="50" t="n"/>
      <c r="K66" s="50" t="n"/>
      <c r="L66" s="53" t="n"/>
    </row>
    <row r="67" ht="22" customHeight="true">
      <c r="A67" s="48" t="n"/>
      <c r="B67" s="49" t="n"/>
      <c r="C67" s="50" t="n"/>
      <c r="D67" s="51" t="n"/>
      <c r="E67" s="51" t="n"/>
      <c r="F67" s="52" t="n"/>
      <c r="G67" s="35">
        <f>SUMIFS('Anziehungs-Log'!$E$13:$E$200,'Anziehungs-Log'!$C$13:$C$200,$A67)</f>
      </c>
      <c r="H67" s="36">
        <f>IF($F67&gt;0,$G67/$F67,0)</f>
      </c>
      <c r="I67" s="34">
        <f>IF($G67&gt;0,$E67/$G67,0)</f>
      </c>
      <c r="J67" s="50" t="n"/>
      <c r="K67" s="50" t="n"/>
      <c r="L67" s="53" t="n"/>
    </row>
    <row r="68" ht="22" customHeight="true">
      <c r="A68" s="48" t="n"/>
      <c r="B68" s="49" t="n"/>
      <c r="C68" s="50" t="n"/>
      <c r="D68" s="51" t="n"/>
      <c r="E68" s="51" t="n"/>
      <c r="F68" s="52" t="n"/>
      <c r="G68" s="35">
        <f>SUMIFS('Anziehungs-Log'!$E$13:$E$200,'Anziehungs-Log'!$C$13:$C$200,$A68)</f>
      </c>
      <c r="H68" s="36">
        <f>IF($F68&gt;0,$G68/$F68,0)</f>
      </c>
      <c r="I68" s="34">
        <f>IF($G68&gt;0,$E68/$G68,0)</f>
      </c>
      <c r="J68" s="50" t="n"/>
      <c r="K68" s="50" t="n"/>
      <c r="L68" s="53" t="n"/>
    </row>
    <row r="69" ht="22" customHeight="true">
      <c r="A69" s="48" t="n"/>
      <c r="B69" s="49" t="n"/>
      <c r="C69" s="50" t="n"/>
      <c r="D69" s="51" t="n"/>
      <c r="E69" s="51" t="n"/>
      <c r="F69" s="52" t="n"/>
      <c r="G69" s="35">
        <f>SUMIFS('Anziehungs-Log'!$E$13:$E$200,'Anziehungs-Log'!$C$13:$C$200,$A69)</f>
      </c>
      <c r="H69" s="36">
        <f>IF($F69&gt;0,$G69/$F69,0)</f>
      </c>
      <c r="I69" s="34">
        <f>IF($G69&gt;0,$E69/$G69,0)</f>
      </c>
      <c r="J69" s="50" t="n"/>
      <c r="K69" s="50" t="n"/>
      <c r="L69" s="53" t="n"/>
    </row>
    <row r="70" ht="22" customHeight="true">
      <c r="A70" s="48" t="n"/>
      <c r="B70" s="49" t="n"/>
      <c r="C70" s="50" t="n"/>
      <c r="D70" s="51" t="n"/>
      <c r="E70" s="51" t="n"/>
      <c r="F70" s="52" t="n"/>
      <c r="G70" s="35">
        <f>SUMIFS('Anziehungs-Log'!$E$13:$E$200,'Anziehungs-Log'!$C$13:$C$200,$A70)</f>
      </c>
      <c r="H70" s="36">
        <f>IF($F70&gt;0,$G70/$F70,0)</f>
      </c>
      <c r="I70" s="34">
        <f>IF($G70&gt;0,$E70/$G70,0)</f>
      </c>
      <c r="J70" s="50" t="n"/>
      <c r="K70" s="50" t="n"/>
      <c r="L70" s="53" t="n"/>
    </row>
    <row r="71" ht="22" customHeight="true">
      <c r="A71" s="48" t="n"/>
      <c r="B71" s="49" t="n"/>
      <c r="C71" s="50" t="n"/>
      <c r="D71" s="51" t="n"/>
      <c r="E71" s="51" t="n"/>
      <c r="F71" s="52" t="n"/>
      <c r="G71" s="35">
        <f>SUMIFS('Anziehungs-Log'!$E$13:$E$200,'Anziehungs-Log'!$C$13:$C$200,$A71)</f>
      </c>
      <c r="H71" s="36">
        <f>IF($F71&gt;0,$G71/$F71,0)</f>
      </c>
      <c r="I71" s="34">
        <f>IF($G71&gt;0,$E71/$G71,0)</f>
      </c>
      <c r="J71" s="50" t="n"/>
      <c r="K71" s="50" t="n"/>
      <c r="L71" s="53" t="n"/>
    </row>
    <row r="72" ht="22" customHeight="true">
      <c r="A72" s="48" t="n"/>
      <c r="B72" s="49" t="n"/>
      <c r="C72" s="50" t="n"/>
      <c r="D72" s="51" t="n"/>
      <c r="E72" s="51" t="n"/>
      <c r="F72" s="52" t="n"/>
      <c r="G72" s="35">
        <f>SUMIFS('Anziehungs-Log'!$E$13:$E$200,'Anziehungs-Log'!$C$13:$C$200,$A72)</f>
      </c>
      <c r="H72" s="36">
        <f>IF($F72&gt;0,$G72/$F72,0)</f>
      </c>
      <c r="I72" s="34">
        <f>IF($G72&gt;0,$E72/$G72,0)</f>
      </c>
      <c r="J72" s="50" t="n"/>
      <c r="K72" s="50" t="n"/>
      <c r="L72" s="53" t="n"/>
    </row>
    <row r="73" ht="22" customHeight="true">
      <c r="A73" s="48" t="n"/>
      <c r="B73" s="49" t="n"/>
      <c r="C73" s="50" t="n"/>
      <c r="D73" s="51" t="n"/>
      <c r="E73" s="51" t="n"/>
      <c r="F73" s="52" t="n"/>
      <c r="G73" s="35">
        <f>SUMIFS('Anziehungs-Log'!$E$13:$E$200,'Anziehungs-Log'!$C$13:$C$200,$A73)</f>
      </c>
      <c r="H73" s="36">
        <f>IF($F73&gt;0,$G73/$F73,0)</f>
      </c>
      <c r="I73" s="34">
        <f>IF($G73&gt;0,$E73/$G73,0)</f>
      </c>
      <c r="J73" s="50" t="n"/>
      <c r="K73" s="50" t="n"/>
      <c r="L73" s="53" t="n"/>
    </row>
    <row r="74" ht="22" customHeight="true">
      <c r="A74" s="48" t="n"/>
      <c r="B74" s="49" t="n"/>
      <c r="C74" s="50" t="n"/>
      <c r="D74" s="51" t="n"/>
      <c r="E74" s="51" t="n"/>
      <c r="F74" s="52" t="n"/>
      <c r="G74" s="35">
        <f>SUMIFS('Anziehungs-Log'!$E$13:$E$200,'Anziehungs-Log'!$C$13:$C$200,$A74)</f>
      </c>
      <c r="H74" s="36">
        <f>IF($F74&gt;0,$G74/$F74,0)</f>
      </c>
      <c r="I74" s="34">
        <f>IF($G74&gt;0,$E74/$G74,0)</f>
      </c>
      <c r="J74" s="50" t="n"/>
      <c r="K74" s="50" t="n"/>
      <c r="L74" s="53" t="n"/>
    </row>
    <row r="75" ht="22" customHeight="true">
      <c r="A75" s="48" t="n"/>
      <c r="B75" s="49" t="n"/>
      <c r="C75" s="50" t="n"/>
      <c r="D75" s="51" t="n"/>
      <c r="E75" s="51" t="n"/>
      <c r="F75" s="52" t="n"/>
      <c r="G75" s="35">
        <f>SUMIFS('Anziehungs-Log'!$E$13:$E$200,'Anziehungs-Log'!$C$13:$C$200,$A75)</f>
      </c>
      <c r="H75" s="36">
        <f>IF($F75&gt;0,$G75/$F75,0)</f>
      </c>
      <c r="I75" s="34">
        <f>IF($G75&gt;0,$E75/$G75,0)</f>
      </c>
      <c r="J75" s="50" t="n"/>
      <c r="K75" s="50" t="n"/>
      <c r="L75" s="53" t="n"/>
    </row>
    <row r="76" ht="22" customHeight="true">
      <c r="A76" s="48" t="n"/>
      <c r="B76" s="49" t="n"/>
      <c r="C76" s="50" t="n"/>
      <c r="D76" s="51" t="n"/>
      <c r="E76" s="51" t="n"/>
      <c r="F76" s="52" t="n"/>
      <c r="G76" s="35">
        <f>SUMIFS('Anziehungs-Log'!$E$13:$E$200,'Anziehungs-Log'!$C$13:$C$200,$A76)</f>
      </c>
      <c r="H76" s="36">
        <f>IF($F76&gt;0,$G76/$F76,0)</f>
      </c>
      <c r="I76" s="34">
        <f>IF($G76&gt;0,$E76/$G76,0)</f>
      </c>
      <c r="J76" s="50" t="n"/>
      <c r="K76" s="50" t="n"/>
      <c r="L76" s="53" t="n"/>
    </row>
    <row r="77" ht="22" customHeight="true">
      <c r="A77" s="48" t="n"/>
      <c r="B77" s="49" t="n"/>
      <c r="C77" s="50" t="n"/>
      <c r="D77" s="51" t="n"/>
      <c r="E77" s="51" t="n"/>
      <c r="F77" s="52" t="n"/>
      <c r="G77" s="35">
        <f>SUMIFS('Anziehungs-Log'!$E$13:$E$200,'Anziehungs-Log'!$C$13:$C$200,$A77)</f>
      </c>
      <c r="H77" s="36">
        <f>IF($F77&gt;0,$G77/$F77,0)</f>
      </c>
      <c r="I77" s="34">
        <f>IF($G77&gt;0,$E77/$G77,0)</f>
      </c>
      <c r="J77" s="50" t="n"/>
      <c r="K77" s="50" t="n"/>
      <c r="L77" s="53" t="n"/>
    </row>
    <row r="78" ht="22" customHeight="true">
      <c r="A78" s="48" t="n"/>
      <c r="B78" s="49" t="n"/>
      <c r="C78" s="50" t="n"/>
      <c r="D78" s="51" t="n"/>
      <c r="E78" s="51" t="n"/>
      <c r="F78" s="52" t="n"/>
      <c r="G78" s="35">
        <f>SUMIFS('Anziehungs-Log'!$E$13:$E$200,'Anziehungs-Log'!$C$13:$C$200,$A78)</f>
      </c>
      <c r="H78" s="36">
        <f>IF($F78&gt;0,$G78/$F78,0)</f>
      </c>
      <c r="I78" s="34">
        <f>IF($G78&gt;0,$E78/$G78,0)</f>
      </c>
      <c r="J78" s="50" t="n"/>
      <c r="K78" s="50" t="n"/>
      <c r="L78" s="53" t="n"/>
    </row>
    <row r="79" ht="22" customHeight="true">
      <c r="A79" s="48" t="n"/>
      <c r="B79" s="49" t="n"/>
      <c r="C79" s="50" t="n"/>
      <c r="D79" s="51" t="n"/>
      <c r="E79" s="51" t="n"/>
      <c r="F79" s="52" t="n"/>
      <c r="G79" s="35">
        <f>SUMIFS('Anziehungs-Log'!$E$13:$E$200,'Anziehungs-Log'!$C$13:$C$200,$A79)</f>
      </c>
      <c r="H79" s="36">
        <f>IF($F79&gt;0,$G79/$F79,0)</f>
      </c>
      <c r="I79" s="34">
        <f>IF($G79&gt;0,$E79/$G79,0)</f>
      </c>
      <c r="J79" s="50" t="n"/>
      <c r="K79" s="50" t="n"/>
      <c r="L79" s="53" t="n"/>
    </row>
    <row r="80" ht="22" customHeight="true">
      <c r="A80" s="48" t="n"/>
      <c r="B80" s="49" t="n"/>
      <c r="C80" s="50" t="n"/>
      <c r="D80" s="51" t="n"/>
      <c r="E80" s="51" t="n"/>
      <c r="F80" s="52" t="n"/>
      <c r="G80" s="35">
        <f>SUMIFS('Anziehungs-Log'!$E$13:$E$200,'Anziehungs-Log'!$C$13:$C$200,$A80)</f>
      </c>
      <c r="H80" s="36">
        <f>IF($F80&gt;0,$G80/$F80,0)</f>
      </c>
      <c r="I80" s="34">
        <f>IF($G80&gt;0,$E80/$G80,0)</f>
      </c>
      <c r="J80" s="50" t="n"/>
      <c r="K80" s="50" t="n"/>
      <c r="L80" s="53" t="n"/>
    </row>
    <row r="81" ht="22" customHeight="true">
      <c r="A81" s="48" t="n"/>
      <c r="B81" s="49" t="n"/>
      <c r="C81" s="50" t="n"/>
      <c r="D81" s="51" t="n"/>
      <c r="E81" s="51" t="n"/>
      <c r="F81" s="52" t="n"/>
      <c r="G81" s="35">
        <f>SUMIFS('Anziehungs-Log'!$E$13:$E$200,'Anziehungs-Log'!$C$13:$C$200,$A81)</f>
      </c>
      <c r="H81" s="36">
        <f>IF($F81&gt;0,$G81/$F81,0)</f>
      </c>
      <c r="I81" s="34">
        <f>IF($G81&gt;0,$E81/$G81,0)</f>
      </c>
      <c r="J81" s="50" t="n"/>
      <c r="K81" s="50" t="n"/>
      <c r="L81" s="53" t="n"/>
    </row>
    <row r="82" ht="22" customHeight="true">
      <c r="A82" s="48" t="n"/>
      <c r="B82" s="49" t="n"/>
      <c r="C82" s="50" t="n"/>
      <c r="D82" s="51" t="n"/>
      <c r="E82" s="51" t="n"/>
      <c r="F82" s="52" t="n"/>
      <c r="G82" s="35">
        <f>SUMIFS('Anziehungs-Log'!$E$13:$E$200,'Anziehungs-Log'!$C$13:$C$200,$A82)</f>
      </c>
      <c r="H82" s="36">
        <f>IF($F82&gt;0,$G82/$F82,0)</f>
      </c>
      <c r="I82" s="34">
        <f>IF($G82&gt;0,$E82/$G82,0)</f>
      </c>
      <c r="J82" s="50" t="n"/>
      <c r="K82" s="50" t="n"/>
      <c r="L82" s="53" t="n"/>
    </row>
    <row r="83" ht="22" customHeight="true">
      <c r="A83" s="48" t="n"/>
      <c r="B83" s="49" t="n"/>
      <c r="C83" s="50" t="n"/>
      <c r="D83" s="51" t="n"/>
      <c r="E83" s="51" t="n"/>
      <c r="F83" s="52" t="n"/>
      <c r="G83" s="35">
        <f>SUMIFS('Anziehungs-Log'!$E$13:$E$200,'Anziehungs-Log'!$C$13:$C$200,$A83)</f>
      </c>
      <c r="H83" s="36">
        <f>IF($F83&gt;0,$G83/$F83,0)</f>
      </c>
      <c r="I83" s="34">
        <f>IF($G83&gt;0,$E83/$G83,0)</f>
      </c>
      <c r="J83" s="50" t="n"/>
      <c r="K83" s="50" t="n"/>
      <c r="L83" s="53" t="n"/>
    </row>
    <row r="84" ht="22" customHeight="true">
      <c r="A84" s="48" t="n"/>
      <c r="B84" s="49" t="n"/>
      <c r="C84" s="50" t="n"/>
      <c r="D84" s="51" t="n"/>
      <c r="E84" s="51" t="n"/>
      <c r="F84" s="52" t="n"/>
      <c r="G84" s="35">
        <f>SUMIFS('Anziehungs-Log'!$E$13:$E$200,'Anziehungs-Log'!$C$13:$C$200,$A84)</f>
      </c>
      <c r="H84" s="36">
        <f>IF($F84&gt;0,$G84/$F84,0)</f>
      </c>
      <c r="I84" s="34">
        <f>IF($G84&gt;0,$E84/$G84,0)</f>
      </c>
      <c r="J84" s="50" t="n"/>
      <c r="K84" s="50" t="n"/>
      <c r="L84" s="53" t="n"/>
    </row>
    <row r="85" ht="22" customHeight="true">
      <c r="A85" s="48" t="n"/>
      <c r="B85" s="49" t="n"/>
      <c r="C85" s="50" t="n"/>
      <c r="D85" s="51" t="n"/>
      <c r="E85" s="51" t="n"/>
      <c r="F85" s="52" t="n"/>
      <c r="G85" s="35">
        <f>SUMIFS('Anziehungs-Log'!$E$13:$E$200,'Anziehungs-Log'!$C$13:$C$200,$A85)</f>
      </c>
      <c r="H85" s="36">
        <f>IF($F85&gt;0,$G85/$F85,0)</f>
      </c>
      <c r="I85" s="34">
        <f>IF($G85&gt;0,$E85/$G85,0)</f>
      </c>
      <c r="J85" s="50" t="n"/>
      <c r="K85" s="50" t="n"/>
      <c r="L85" s="53" t="n"/>
    </row>
    <row r="86" ht="22" customHeight="true">
      <c r="A86" s="48" t="n"/>
      <c r="B86" s="49" t="n"/>
      <c r="C86" s="50" t="n"/>
      <c r="D86" s="51" t="n"/>
      <c r="E86" s="51" t="n"/>
      <c r="F86" s="52" t="n"/>
      <c r="G86" s="35">
        <f>SUMIFS('Anziehungs-Log'!$E$13:$E$200,'Anziehungs-Log'!$C$13:$C$200,$A86)</f>
      </c>
      <c r="H86" s="36">
        <f>IF($F86&gt;0,$G86/$F86,0)</f>
      </c>
      <c r="I86" s="34">
        <f>IF($G86&gt;0,$E86/$G86,0)</f>
      </c>
      <c r="J86" s="50" t="n"/>
      <c r="K86" s="50" t="n"/>
      <c r="L86" s="53" t="n"/>
    </row>
    <row r="87" ht="22" customHeight="true">
      <c r="A87" s="48" t="n"/>
      <c r="B87" s="49" t="n"/>
      <c r="C87" s="50" t="n"/>
      <c r="D87" s="51" t="n"/>
      <c r="E87" s="51" t="n"/>
      <c r="F87" s="52" t="n"/>
      <c r="G87" s="35">
        <f>SUMIFS('Anziehungs-Log'!$E$13:$E$200,'Anziehungs-Log'!$C$13:$C$200,$A87)</f>
      </c>
      <c r="H87" s="36">
        <f>IF($F87&gt;0,$G87/$F87,0)</f>
      </c>
      <c r="I87" s="34">
        <f>IF($G87&gt;0,$E87/$G87,0)</f>
      </c>
      <c r="J87" s="50" t="n"/>
      <c r="K87" s="50" t="n"/>
      <c r="L87" s="53" t="n"/>
    </row>
    <row r="88" ht="22" customHeight="true">
      <c r="A88" s="48" t="n"/>
      <c r="B88" s="49" t="n"/>
      <c r="C88" s="50" t="n"/>
      <c r="D88" s="51" t="n"/>
      <c r="E88" s="51" t="n"/>
      <c r="F88" s="52" t="n"/>
      <c r="G88" s="35">
        <f>SUMIFS('Anziehungs-Log'!$E$13:$E$200,'Anziehungs-Log'!$C$13:$C$200,$A88)</f>
      </c>
      <c r="H88" s="36">
        <f>IF($F88&gt;0,$G88/$F88,0)</f>
      </c>
      <c r="I88" s="34">
        <f>IF($G88&gt;0,$E88/$G88,0)</f>
      </c>
      <c r="J88" s="50" t="n"/>
      <c r="K88" s="50" t="n"/>
      <c r="L88" s="53" t="n"/>
    </row>
    <row r="89" ht="22" customHeight="true">
      <c r="A89" s="48" t="n"/>
      <c r="B89" s="49" t="n"/>
      <c r="C89" s="50" t="n"/>
      <c r="D89" s="51" t="n"/>
      <c r="E89" s="51" t="n"/>
      <c r="F89" s="52" t="n"/>
      <c r="G89" s="35">
        <f>SUMIFS('Anziehungs-Log'!$E$13:$E$200,'Anziehungs-Log'!$C$13:$C$200,$A89)</f>
      </c>
      <c r="H89" s="36">
        <f>IF($F89&gt;0,$G89/$F89,0)</f>
      </c>
      <c r="I89" s="34">
        <f>IF($G89&gt;0,$E89/$G89,0)</f>
      </c>
      <c r="J89" s="50" t="n"/>
      <c r="K89" s="50" t="n"/>
      <c r="L89" s="53" t="n"/>
    </row>
    <row r="90" ht="22" customHeight="true">
      <c r="A90" s="48" t="n"/>
      <c r="B90" s="49" t="n"/>
      <c r="C90" s="50" t="n"/>
      <c r="D90" s="51" t="n"/>
      <c r="E90" s="51" t="n"/>
      <c r="F90" s="52" t="n"/>
      <c r="G90" s="35">
        <f>SUMIFS('Anziehungs-Log'!$E$13:$E$200,'Anziehungs-Log'!$C$13:$C$200,$A90)</f>
      </c>
      <c r="H90" s="36">
        <f>IF($F90&gt;0,$G90/$F90,0)</f>
      </c>
      <c r="I90" s="34">
        <f>IF($G90&gt;0,$E90/$G90,0)</f>
      </c>
      <c r="J90" s="50" t="n"/>
      <c r="K90" s="50" t="n"/>
      <c r="L90" s="53" t="n"/>
    </row>
    <row r="91" ht="22" customHeight="true">
      <c r="A91" s="48" t="n"/>
      <c r="B91" s="49" t="n"/>
      <c r="C91" s="50" t="n"/>
      <c r="D91" s="51" t="n"/>
      <c r="E91" s="51" t="n"/>
      <c r="F91" s="52" t="n"/>
      <c r="G91" s="35">
        <f>SUMIFS('Anziehungs-Log'!$E$13:$E$200,'Anziehungs-Log'!$C$13:$C$200,$A91)</f>
      </c>
      <c r="H91" s="36">
        <f>IF($F91&gt;0,$G91/$F91,0)</f>
      </c>
      <c r="I91" s="34">
        <f>IF($G91&gt;0,$E91/$G91,0)</f>
      </c>
      <c r="J91" s="50" t="n"/>
      <c r="K91" s="50" t="n"/>
      <c r="L91" s="53" t="n"/>
    </row>
    <row r="92" ht="22" customHeight="true">
      <c r="A92" s="48" t="n"/>
      <c r="B92" s="49" t="n"/>
      <c r="C92" s="50" t="n"/>
      <c r="D92" s="51" t="n"/>
      <c r="E92" s="51" t="n"/>
      <c r="F92" s="52" t="n"/>
      <c r="G92" s="35">
        <f>SUMIFS('Anziehungs-Log'!$E$13:$E$200,'Anziehungs-Log'!$C$13:$C$200,$A92)</f>
      </c>
      <c r="H92" s="36">
        <f>IF($F92&gt;0,$G92/$F92,0)</f>
      </c>
      <c r="I92" s="34">
        <f>IF($G92&gt;0,$E92/$G92,0)</f>
      </c>
      <c r="J92" s="50" t="n"/>
      <c r="K92" s="50" t="n"/>
      <c r="L92" s="53" t="n"/>
    </row>
    <row r="93" ht="22" customHeight="true">
      <c r="A93" s="48" t="n"/>
      <c r="B93" s="49" t="n"/>
      <c r="C93" s="50" t="n"/>
      <c r="D93" s="51" t="n"/>
      <c r="E93" s="51" t="n"/>
      <c r="F93" s="52" t="n"/>
      <c r="G93" s="35">
        <f>SUMIFS('Anziehungs-Log'!$E$13:$E$200,'Anziehungs-Log'!$C$13:$C$200,$A93)</f>
      </c>
      <c r="H93" s="36">
        <f>IF($F93&gt;0,$G93/$F93,0)</f>
      </c>
      <c r="I93" s="34">
        <f>IF($G93&gt;0,$E93/$G93,0)</f>
      </c>
      <c r="J93" s="50" t="n"/>
      <c r="K93" s="50" t="n"/>
      <c r="L93" s="53" t="n"/>
    </row>
    <row r="94" ht="22" customHeight="true">
      <c r="A94" s="48" t="n"/>
      <c r="B94" s="49" t="n"/>
      <c r="C94" s="50" t="n"/>
      <c r="D94" s="51" t="n"/>
      <c r="E94" s="51" t="n"/>
      <c r="F94" s="52" t="n"/>
      <c r="G94" s="35">
        <f>SUMIFS('Anziehungs-Log'!$E$13:$E$200,'Anziehungs-Log'!$C$13:$C$200,$A94)</f>
      </c>
      <c r="H94" s="36">
        <f>IF($F94&gt;0,$G94/$F94,0)</f>
      </c>
      <c r="I94" s="34">
        <f>IF($G94&gt;0,$E94/$G94,0)</f>
      </c>
      <c r="J94" s="50" t="n"/>
      <c r="K94" s="50" t="n"/>
      <c r="L94" s="53" t="n"/>
    </row>
    <row r="95" ht="22" customHeight="true">
      <c r="A95" s="48" t="n"/>
      <c r="B95" s="49" t="n"/>
      <c r="C95" s="50" t="n"/>
      <c r="D95" s="51" t="n"/>
      <c r="E95" s="51" t="n"/>
      <c r="F95" s="52" t="n"/>
      <c r="G95" s="35">
        <f>SUMIFS('Anziehungs-Log'!$E$13:$E$200,'Anziehungs-Log'!$C$13:$C$200,$A95)</f>
      </c>
      <c r="H95" s="36">
        <f>IF($F95&gt;0,$G95/$F95,0)</f>
      </c>
      <c r="I95" s="34">
        <f>IF($G95&gt;0,$E95/$G95,0)</f>
      </c>
      <c r="J95" s="50" t="n"/>
      <c r="K95" s="50" t="n"/>
      <c r="L95" s="53" t="n"/>
    </row>
    <row r="96" ht="22" customHeight="true">
      <c r="A96" s="48" t="n"/>
      <c r="B96" s="49" t="n"/>
      <c r="C96" s="50" t="n"/>
      <c r="D96" s="51" t="n"/>
      <c r="E96" s="51" t="n"/>
      <c r="F96" s="52" t="n"/>
      <c r="G96" s="35">
        <f>SUMIFS('Anziehungs-Log'!$E$13:$E$200,'Anziehungs-Log'!$C$13:$C$200,$A96)</f>
      </c>
      <c r="H96" s="36">
        <f>IF($F96&gt;0,$G96/$F96,0)</f>
      </c>
      <c r="I96" s="34">
        <f>IF($G96&gt;0,$E96/$G96,0)</f>
      </c>
      <c r="J96" s="50" t="n"/>
      <c r="K96" s="50" t="n"/>
      <c r="L96" s="53" t="n"/>
    </row>
    <row r="97" ht="22" customHeight="true">
      <c r="A97" s="48" t="n"/>
      <c r="B97" s="49" t="n"/>
      <c r="C97" s="50" t="n"/>
      <c r="D97" s="51" t="n"/>
      <c r="E97" s="51" t="n"/>
      <c r="F97" s="52" t="n"/>
      <c r="G97" s="35">
        <f>SUMIFS('Anziehungs-Log'!$E$13:$E$200,'Anziehungs-Log'!$C$13:$C$200,$A97)</f>
      </c>
      <c r="H97" s="36">
        <f>IF($F97&gt;0,$G97/$F97,0)</f>
      </c>
      <c r="I97" s="34">
        <f>IF($G97&gt;0,$E97/$G97,0)</f>
      </c>
      <c r="J97" s="50" t="n"/>
      <c r="K97" s="50" t="n"/>
      <c r="L97" s="53" t="n"/>
    </row>
    <row r="98" ht="22" customHeight="true">
      <c r="A98" s="48" t="n"/>
      <c r="B98" s="49" t="n"/>
      <c r="C98" s="50" t="n"/>
      <c r="D98" s="51" t="n"/>
      <c r="E98" s="51" t="n"/>
      <c r="F98" s="52" t="n"/>
      <c r="G98" s="35">
        <f>SUMIFS('Anziehungs-Log'!$E$13:$E$200,'Anziehungs-Log'!$C$13:$C$200,$A98)</f>
      </c>
      <c r="H98" s="36">
        <f>IF($F98&gt;0,$G98/$F98,0)</f>
      </c>
      <c r="I98" s="34">
        <f>IF($G98&gt;0,$E98/$G98,0)</f>
      </c>
      <c r="J98" s="50" t="n"/>
      <c r="K98" s="50" t="n"/>
      <c r="L98" s="53" t="n"/>
    </row>
    <row r="99" ht="22" customHeight="true">
      <c r="A99" s="48" t="n"/>
      <c r="B99" s="49" t="n"/>
      <c r="C99" s="50" t="n"/>
      <c r="D99" s="51" t="n"/>
      <c r="E99" s="51" t="n"/>
      <c r="F99" s="52" t="n"/>
      <c r="G99" s="35">
        <f>SUMIFS('Anziehungs-Log'!$E$13:$E$200,'Anziehungs-Log'!$C$13:$C$200,$A99)</f>
      </c>
      <c r="H99" s="36">
        <f>IF($F99&gt;0,$G99/$F99,0)</f>
      </c>
      <c r="I99" s="34">
        <f>IF($G99&gt;0,$E99/$G99,0)</f>
      </c>
      <c r="J99" s="50" t="n"/>
      <c r="K99" s="50" t="n"/>
      <c r="L99" s="53" t="n"/>
    </row>
    <row r="100" ht="22" customHeight="true">
      <c r="A100" s="48" t="n"/>
      <c r="B100" s="49" t="n"/>
      <c r="C100" s="50" t="n"/>
      <c r="D100" s="51" t="n"/>
      <c r="E100" s="51" t="n"/>
      <c r="F100" s="52" t="n"/>
      <c r="G100" s="35">
        <f>SUMIFS('Anziehungs-Log'!$E$13:$E$200,'Anziehungs-Log'!$C$13:$C$200,$A100)</f>
      </c>
      <c r="H100" s="36">
        <f>IF($F100&gt;0,$G100/$F100,0)</f>
      </c>
      <c r="I100" s="34">
        <f>IF($G100&gt;0,$E100/$G100,0)</f>
      </c>
      <c r="J100" s="50" t="n"/>
      <c r="K100" s="50" t="n"/>
      <c r="L100" s="53" t="n"/>
    </row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  <row r="201" ht="21" customHeight="true"/>
    <row r="202" ht="21" customHeight="true"/>
    <row r="203" ht="21" customHeight="true"/>
    <row r="204" ht="21" customHeight="true"/>
    <row r="205" ht="21" customHeight="true"/>
    <row r="206" ht="21" customHeight="true"/>
    <row r="207" ht="21" customHeight="true"/>
    <row r="208" ht="21" customHeight="true"/>
    <row r="209" ht="21" customHeight="true"/>
    <row r="210" ht="21" customHeight="true"/>
    <row r="211" ht="21" customHeight="true"/>
    <row r="212" ht="21" customHeight="true"/>
    <row r="213" ht="21" customHeight="true"/>
    <row r="214" ht="21" customHeight="true"/>
    <row r="215" ht="21" customHeight="true"/>
    <row r="216" ht="21" customHeight="true"/>
    <row r="217" ht="21" customHeight="true"/>
    <row r="218" ht="21" customHeight="true"/>
    <row r="219" ht="21" customHeight="true"/>
  </sheetData>
  <mergeCells count="10">
    <mergeCell ref="D6:E6"/>
    <mergeCell ref="A2:L2"/>
    <mergeCell ref="D7:E7"/>
    <mergeCell ref="A7:B7"/>
    <mergeCell ref="G7:H7"/>
    <mergeCell ref="J6:K6"/>
    <mergeCell ref="A5:L5"/>
    <mergeCell ref="J7:K7"/>
    <mergeCell ref="G6:H6"/>
    <mergeCell ref="A6:B6"/>
  </mergeCells>
  <conditionalFormatting sqref="H13:H100">
    <cfRule type="dataBar" priority="1">
      <dataBar showValue="true">
        <cfvo type="num" val="0"/>
        <cfvo type="num" val="1"/>
        <color rgb="002A9D8F"/>
      </dataBar>
    </cfRule>
  </conditionalFormatting>
  <conditionalFormatting sqref="J13:J100">
    <cfRule type="expression" dxfId="2" priority="2">
      <formula>$J13="計画中"</formula>
    </cfRule>
    <cfRule type="expression" dxfId="3" priority="3">
      <formula>$J13="準備中"</formula>
    </cfRule>
    <cfRule type="expression" dxfId="4" priority="4">
      <formula>$J13="配信済み"</formula>
    </cfRule>
    <cfRule type="expression" dxfId="5" priority="5">
      <formula>$J13="終了"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から選択してください。" errorTitle="入力候補外" prompt="イベント設定シートのチャネルから選択します。" promptTitle="チャネル" showErrorMessage="true" showInputMessage="true" sqref="C13:C100" type="list">
      <formula1>=ChannelList</formula1>
    </dataValidation>
    <dataValidation allowBlank="true" error="リストから選択してください。" errorTitle="入力候補外" prompt="イベント設定シートの担当者から選択します。" promptTitle="施策担当者" showErrorMessage="true" showInputMessage="true" sqref="K13:K100" type="list">
      <formula1>=OwnerList</formula1>
    </dataValidation>
    <dataValidation allowBlank="true" error="リストから選択してください。" errorTitle="入力候補外" prompt="計画中・準備中・配信済み・終了から選択します。" promptTitle="状態" showErrorMessage="true" showInputMessage="true" sqref="J13:J100" type="list">
      <formula1>"計画中,準備中,配信済み,終了"</formula1>
    </dataValidation>
  </dataValidations>
  <pageMargins left="0.3" right="0.3" top="0.5" bottom="0.5" header="0.5" footer="0.5"/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F200"/>
  <sheetViews>
    <sheetView showGridLines="true" zoomScale="90" zoomScaleNormal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13"/>
    <col customWidth="true" max="2" min="2" width="14"/>
    <col customWidth="true" max="3" min="3" width="13"/>
    <col customWidth="true" max="4" min="4" width="34"/>
    <col customWidth="true" max="5" min="5" width="12"/>
    <col customWidth="true" max="6" min="6" width="42"/>
  </cols>
  <sheetData>
    <row r="1" ht="21" customHeight="true">
      <c r="A1" s="1" t="n"/>
      <c r="B1" s="1" t="n"/>
      <c r="C1" s="1" t="n"/>
      <c r="D1" s="1" t="n"/>
      <c r="E1" s="1" t="n"/>
      <c r="F1" s="1" t="n"/>
    </row>
    <row r="2" ht="30" customHeight="true">
      <c r="A2" s="2" t="s">
        <v>89</v>
      </c>
      <c r="B2" s="3" t="n"/>
      <c r="C2" s="3" t="n"/>
      <c r="D2" s="3" t="n"/>
      <c r="E2" s="3" t="n"/>
      <c r="F2" s="3" t="n"/>
    </row>
    <row r="3" ht="21" customHeight="true">
      <c r="A3" s="4" t="s">
        <v>90</v>
      </c>
    </row>
    <row r="4" ht="21" customHeight="true"/>
    <row r="5" ht="21" customHeight="true">
      <c r="A5" s="5" t="s">
        <v>91</v>
      </c>
      <c r="B5" s="5" t="n"/>
      <c r="C5" s="5" t="n"/>
      <c r="D5" s="5" t="n"/>
      <c r="E5" s="5" t="n"/>
      <c r="F5" s="5" t="n"/>
    </row>
    <row r="6" ht="21" customHeight="true">
      <c r="A6" s="25" t="s">
        <v>27</v>
      </c>
      <c r="B6" s="22" t="s">
        <v>92</v>
      </c>
      <c r="C6" s="22" t="n"/>
      <c r="D6" s="22" t="n"/>
      <c r="E6" s="22" t="n"/>
      <c r="F6" s="22" t="n"/>
    </row>
    <row r="7" ht="21" customHeight="true">
      <c r="A7" s="25" t="s">
        <v>29</v>
      </c>
      <c r="B7" s="22" t="s">
        <v>93</v>
      </c>
      <c r="C7" s="22" t="n"/>
      <c r="D7" s="22" t="n"/>
      <c r="E7" s="22" t="n"/>
      <c r="F7" s="22" t="n"/>
    </row>
    <row r="8" ht="21" customHeight="true">
      <c r="A8" s="25" t="s">
        <v>31</v>
      </c>
      <c r="B8" s="22" t="s">
        <v>94</v>
      </c>
      <c r="C8" s="22" t="n"/>
      <c r="D8" s="22" t="n"/>
      <c r="E8" s="22" t="n"/>
      <c r="F8" s="22" t="n"/>
    </row>
    <row r="9" ht="21" customHeight="true"/>
    <row r="10" ht="21" customHeight="true"/>
    <row r="11" ht="21" customHeight="true"/>
    <row r="12" ht="28" customHeight="true">
      <c r="A12" s="47" t="s">
        <v>95</v>
      </c>
      <c r="B12" s="47" t="s">
        <v>96</v>
      </c>
      <c r="C12" s="47" t="s">
        <v>64</v>
      </c>
      <c r="D12" s="47" t="s">
        <v>65</v>
      </c>
      <c r="E12" s="47" t="s">
        <v>97</v>
      </c>
      <c r="F12" s="47" t="s">
        <v>98</v>
      </c>
    </row>
    <row r="13" ht="22" customHeight="true">
      <c r="A13" s="54" t="s">
        <v>99</v>
      </c>
      <c r="B13" s="55" t="n">
        <v>46178</v>
      </c>
      <c r="C13" s="38" t="s">
        <v>72</v>
      </c>
      <c r="D13" s="56">
        <f>IFERROR(VLOOKUP($C13,'Promotionsmaßnahmen'!$A$13:$B$100,2,FALSE),"")</f>
      </c>
      <c r="E13" s="57" t="n">
        <v>80</v>
      </c>
      <c r="F13" s="49" t="s">
        <v>100</v>
      </c>
    </row>
    <row r="14" ht="22" customHeight="true">
      <c r="A14" s="54" t="s">
        <v>101</v>
      </c>
      <c r="B14" s="55" t="n">
        <v>46179</v>
      </c>
      <c r="C14" s="38" t="s">
        <v>72</v>
      </c>
      <c r="D14" s="56">
        <f>IFERROR(VLOOKUP($C14,'Promotionsmaßnahmen'!$A$13:$B$100,2,FALSE),"")</f>
      </c>
      <c r="E14" s="57" t="n">
        <v>100</v>
      </c>
      <c r="F14" s="49" t="s">
        <v>102</v>
      </c>
    </row>
    <row r="15" ht="22" customHeight="true">
      <c r="A15" s="54" t="s">
        <v>103</v>
      </c>
      <c r="B15" s="55" t="n">
        <v>46180</v>
      </c>
      <c r="C15" s="38" t="s">
        <v>77</v>
      </c>
      <c r="D15" s="56">
        <f>IFERROR(VLOOKUP($C15,'Promotionsmaßnahmen'!$A$13:$B$100,2,FALSE),"")</f>
      </c>
      <c r="E15" s="57" t="n">
        <v>55</v>
      </c>
      <c r="F15" s="49" t="s">
        <v>104</v>
      </c>
    </row>
    <row r="16" ht="22" customHeight="true">
      <c r="A16" s="54" t="n"/>
      <c r="B16" s="55" t="n"/>
      <c r="C16" s="38" t="n"/>
      <c r="D16" s="56">
        <f>IFERROR(VLOOKUP($C16,'Promotionsmaßnahmen'!$A$13:$B$100,2,FALSE),"")</f>
      </c>
      <c r="E16" s="57" t="n"/>
      <c r="F16" s="49" t="n"/>
    </row>
    <row r="17" ht="22" customHeight="true">
      <c r="A17" s="54" t="n"/>
      <c r="B17" s="55" t="n"/>
      <c r="C17" s="38" t="n"/>
      <c r="D17" s="56">
        <f>IFERROR(VLOOKUP($C17,'Promotionsmaßnahmen'!$A$13:$B$100,2,FALSE),"")</f>
      </c>
      <c r="E17" s="57" t="n"/>
      <c r="F17" s="49" t="n"/>
    </row>
    <row r="18" ht="22" customHeight="true">
      <c r="A18" s="54" t="n"/>
      <c r="B18" s="55" t="n"/>
      <c r="C18" s="38" t="n"/>
      <c r="D18" s="56">
        <f>IFERROR(VLOOKUP($C18,'Promotionsmaßnahmen'!$A$13:$B$100,2,FALSE),"")</f>
      </c>
      <c r="E18" s="57" t="n"/>
      <c r="F18" s="49" t="n"/>
    </row>
    <row r="19" ht="22" customHeight="true">
      <c r="A19" s="54" t="n"/>
      <c r="B19" s="55" t="n"/>
      <c r="C19" s="38" t="n"/>
      <c r="D19" s="56">
        <f>IFERROR(VLOOKUP($C19,'Promotionsmaßnahmen'!$A$13:$B$100,2,FALSE),"")</f>
      </c>
      <c r="E19" s="57" t="n"/>
      <c r="F19" s="49" t="n"/>
    </row>
    <row r="20" ht="22" customHeight="true">
      <c r="A20" s="54" t="n"/>
      <c r="B20" s="55" t="n"/>
      <c r="C20" s="38" t="n"/>
      <c r="D20" s="56">
        <f>IFERROR(VLOOKUP($C20,'Promotionsmaßnahmen'!$A$13:$B$100,2,FALSE),"")</f>
      </c>
      <c r="E20" s="57" t="n"/>
      <c r="F20" s="49" t="n"/>
    </row>
    <row r="21" ht="22" customHeight="true">
      <c r="A21" s="54" t="n"/>
      <c r="B21" s="55" t="n"/>
      <c r="C21" s="38" t="n"/>
      <c r="D21" s="56">
        <f>IFERROR(VLOOKUP($C21,'Promotionsmaßnahmen'!$A$13:$B$100,2,FALSE),"")</f>
      </c>
      <c r="E21" s="57" t="n"/>
      <c r="F21" s="49" t="n"/>
    </row>
    <row r="22" ht="22" customHeight="true">
      <c r="A22" s="54" t="n"/>
      <c r="B22" s="55" t="n"/>
      <c r="C22" s="38" t="n"/>
      <c r="D22" s="56">
        <f>IFERROR(VLOOKUP($C22,'Promotionsmaßnahmen'!$A$13:$B$100,2,FALSE),"")</f>
      </c>
      <c r="E22" s="57" t="n"/>
      <c r="F22" s="49" t="n"/>
    </row>
    <row r="23" ht="22" customHeight="true">
      <c r="A23" s="54" t="n"/>
      <c r="B23" s="55" t="n"/>
      <c r="C23" s="38" t="n"/>
      <c r="D23" s="56">
        <f>IFERROR(VLOOKUP($C23,'Promotionsmaßnahmen'!$A$13:$B$100,2,FALSE),"")</f>
      </c>
      <c r="E23" s="57" t="n"/>
      <c r="F23" s="49" t="n"/>
    </row>
    <row r="24" ht="22" customHeight="true">
      <c r="A24" s="54" t="n"/>
      <c r="B24" s="55" t="n"/>
      <c r="C24" s="38" t="n"/>
      <c r="D24" s="56">
        <f>IFERROR(VLOOKUP($C24,'Promotionsmaßnahmen'!$A$13:$B$100,2,FALSE),"")</f>
      </c>
      <c r="E24" s="57" t="n"/>
      <c r="F24" s="49" t="n"/>
    </row>
    <row r="25" ht="22" customHeight="true">
      <c r="A25" s="54" t="n"/>
      <c r="B25" s="55" t="n"/>
      <c r="C25" s="38" t="n"/>
      <c r="D25" s="56">
        <f>IFERROR(VLOOKUP($C25,'Promotionsmaßnahmen'!$A$13:$B$100,2,FALSE),"")</f>
      </c>
      <c r="E25" s="57" t="n"/>
      <c r="F25" s="49" t="n"/>
    </row>
    <row r="26" ht="22" customHeight="true">
      <c r="A26" s="54" t="n"/>
      <c r="B26" s="55" t="n"/>
      <c r="C26" s="38" t="n"/>
      <c r="D26" s="56">
        <f>IFERROR(VLOOKUP($C26,'Promotionsmaßnahmen'!$A$13:$B$100,2,FALSE),"")</f>
      </c>
      <c r="E26" s="57" t="n"/>
      <c r="F26" s="49" t="n"/>
    </row>
    <row r="27" ht="22" customHeight="true">
      <c r="A27" s="54" t="n"/>
      <c r="B27" s="55" t="n"/>
      <c r="C27" s="38" t="n"/>
      <c r="D27" s="56">
        <f>IFERROR(VLOOKUP($C27,'Promotionsmaßnahmen'!$A$13:$B$100,2,FALSE),"")</f>
      </c>
      <c r="E27" s="57" t="n"/>
      <c r="F27" s="49" t="n"/>
    </row>
    <row r="28" ht="22" customHeight="true">
      <c r="A28" s="54" t="n"/>
      <c r="B28" s="55" t="n"/>
      <c r="C28" s="38" t="n"/>
      <c r="D28" s="56">
        <f>IFERROR(VLOOKUP($C28,'Promotionsmaßnahmen'!$A$13:$B$100,2,FALSE),"")</f>
      </c>
      <c r="E28" s="57" t="n"/>
      <c r="F28" s="49" t="n"/>
    </row>
    <row r="29" ht="22" customHeight="true">
      <c r="A29" s="54" t="n"/>
      <c r="B29" s="55" t="n"/>
      <c r="C29" s="38" t="n"/>
      <c r="D29" s="56">
        <f>IFERROR(VLOOKUP($C29,'Promotionsmaßnahmen'!$A$13:$B$100,2,FALSE),"")</f>
      </c>
      <c r="E29" s="57" t="n"/>
      <c r="F29" s="49" t="n"/>
    </row>
    <row r="30" ht="22" customHeight="true">
      <c r="A30" s="54" t="n"/>
      <c r="B30" s="55" t="n"/>
      <c r="C30" s="38" t="n"/>
      <c r="D30" s="56">
        <f>IFERROR(VLOOKUP($C30,'Promotionsmaßnahmen'!$A$13:$B$100,2,FALSE),"")</f>
      </c>
      <c r="E30" s="57" t="n"/>
      <c r="F30" s="49" t="n"/>
    </row>
    <row r="31" ht="22" customHeight="true">
      <c r="A31" s="54" t="n"/>
      <c r="B31" s="55" t="n"/>
      <c r="C31" s="38" t="n"/>
      <c r="D31" s="56">
        <f>IFERROR(VLOOKUP($C31,'Promotionsmaßnahmen'!$A$13:$B$100,2,FALSE),"")</f>
      </c>
      <c r="E31" s="57" t="n"/>
      <c r="F31" s="49" t="n"/>
    </row>
    <row r="32" ht="22" customHeight="true">
      <c r="A32" s="54" t="n"/>
      <c r="B32" s="55" t="n"/>
      <c r="C32" s="38" t="n"/>
      <c r="D32" s="56">
        <f>IFERROR(VLOOKUP($C32,'Promotionsmaßnahmen'!$A$13:$B$100,2,FALSE),"")</f>
      </c>
      <c r="E32" s="57" t="n"/>
      <c r="F32" s="49" t="n"/>
    </row>
    <row r="33" ht="22" customHeight="true">
      <c r="A33" s="54" t="n"/>
      <c r="B33" s="55" t="n"/>
      <c r="C33" s="38" t="n"/>
      <c r="D33" s="56">
        <f>IFERROR(VLOOKUP($C33,'Promotionsmaßnahmen'!$A$13:$B$100,2,FALSE),"")</f>
      </c>
      <c r="E33" s="57" t="n"/>
      <c r="F33" s="49" t="n"/>
    </row>
    <row r="34" ht="22" customHeight="true">
      <c r="A34" s="54" t="n"/>
      <c r="B34" s="55" t="n"/>
      <c r="C34" s="38" t="n"/>
      <c r="D34" s="56">
        <f>IFERROR(VLOOKUP($C34,'Promotionsmaßnahmen'!$A$13:$B$100,2,FALSE),"")</f>
      </c>
      <c r="E34" s="57" t="n"/>
      <c r="F34" s="49" t="n"/>
    </row>
    <row r="35" ht="22" customHeight="true">
      <c r="A35" s="54" t="n"/>
      <c r="B35" s="55" t="n"/>
      <c r="C35" s="38" t="n"/>
      <c r="D35" s="56">
        <f>IFERROR(VLOOKUP($C35,'Promotionsmaßnahmen'!$A$13:$B$100,2,FALSE),"")</f>
      </c>
      <c r="E35" s="57" t="n"/>
      <c r="F35" s="49" t="n"/>
    </row>
    <row r="36" ht="22" customHeight="true">
      <c r="A36" s="54" t="n"/>
      <c r="B36" s="55" t="n"/>
      <c r="C36" s="38" t="n"/>
      <c r="D36" s="56">
        <f>IFERROR(VLOOKUP($C36,'Promotionsmaßnahmen'!$A$13:$B$100,2,FALSE),"")</f>
      </c>
      <c r="E36" s="57" t="n"/>
      <c r="F36" s="49" t="n"/>
    </row>
    <row r="37" ht="22" customHeight="true">
      <c r="A37" s="54" t="n"/>
      <c r="B37" s="55" t="n"/>
      <c r="C37" s="38" t="n"/>
      <c r="D37" s="56">
        <f>IFERROR(VLOOKUP($C37,'Promotionsmaßnahmen'!$A$13:$B$100,2,FALSE),"")</f>
      </c>
      <c r="E37" s="57" t="n"/>
      <c r="F37" s="49" t="n"/>
    </row>
    <row r="38" ht="22" customHeight="true">
      <c r="A38" s="54" t="n"/>
      <c r="B38" s="55" t="n"/>
      <c r="C38" s="38" t="n"/>
      <c r="D38" s="56">
        <f>IFERROR(VLOOKUP($C38,'Promotionsmaßnahmen'!$A$13:$B$100,2,FALSE),"")</f>
      </c>
      <c r="E38" s="57" t="n"/>
      <c r="F38" s="49" t="n"/>
    </row>
    <row r="39" ht="22" customHeight="true">
      <c r="A39" s="54" t="n"/>
      <c r="B39" s="55" t="n"/>
      <c r="C39" s="38" t="n"/>
      <c r="D39" s="56">
        <f>IFERROR(VLOOKUP($C39,'Promotionsmaßnahmen'!$A$13:$B$100,2,FALSE),"")</f>
      </c>
      <c r="E39" s="57" t="n"/>
      <c r="F39" s="49" t="n"/>
    </row>
    <row r="40" ht="22" customHeight="true">
      <c r="A40" s="54" t="n"/>
      <c r="B40" s="55" t="n"/>
      <c r="C40" s="38" t="n"/>
      <c r="D40" s="56">
        <f>IFERROR(VLOOKUP($C40,'Promotionsmaßnahmen'!$A$13:$B$100,2,FALSE),"")</f>
      </c>
      <c r="E40" s="57" t="n"/>
      <c r="F40" s="49" t="n"/>
    </row>
    <row r="41" ht="22" customHeight="true">
      <c r="A41" s="54" t="n"/>
      <c r="B41" s="55" t="n"/>
      <c r="C41" s="38" t="n"/>
      <c r="D41" s="56">
        <f>IFERROR(VLOOKUP($C41,'Promotionsmaßnahmen'!$A$13:$B$100,2,FALSE),"")</f>
      </c>
      <c r="E41" s="57" t="n"/>
      <c r="F41" s="49" t="n"/>
    </row>
    <row r="42" ht="22" customHeight="true">
      <c r="A42" s="54" t="n"/>
      <c r="B42" s="55" t="n"/>
      <c r="C42" s="38" t="n"/>
      <c r="D42" s="56">
        <f>IFERROR(VLOOKUP($C42,'Promotionsmaßnahmen'!$A$13:$B$100,2,FALSE),"")</f>
      </c>
      <c r="E42" s="57" t="n"/>
      <c r="F42" s="49" t="n"/>
    </row>
    <row r="43" ht="22" customHeight="true">
      <c r="A43" s="54" t="n"/>
      <c r="B43" s="55" t="n"/>
      <c r="C43" s="38" t="n"/>
      <c r="D43" s="56">
        <f>IFERROR(VLOOKUP($C43,'Promotionsmaßnahmen'!$A$13:$B$100,2,FALSE),"")</f>
      </c>
      <c r="E43" s="57" t="n"/>
      <c r="F43" s="49" t="n"/>
    </row>
    <row r="44" ht="22" customHeight="true">
      <c r="A44" s="54" t="n"/>
      <c r="B44" s="55" t="n"/>
      <c r="C44" s="38" t="n"/>
      <c r="D44" s="56">
        <f>IFERROR(VLOOKUP($C44,'Promotionsmaßnahmen'!$A$13:$B$100,2,FALSE),"")</f>
      </c>
      <c r="E44" s="57" t="n"/>
      <c r="F44" s="49" t="n"/>
    </row>
    <row r="45" ht="22" customHeight="true">
      <c r="A45" s="54" t="n"/>
      <c r="B45" s="55" t="n"/>
      <c r="C45" s="38" t="n"/>
      <c r="D45" s="56">
        <f>IFERROR(VLOOKUP($C45,'Promotionsmaßnahmen'!$A$13:$B$100,2,FALSE),"")</f>
      </c>
      <c r="E45" s="57" t="n"/>
      <c r="F45" s="49" t="n"/>
    </row>
    <row r="46" ht="22" customHeight="true">
      <c r="A46" s="54" t="n"/>
      <c r="B46" s="55" t="n"/>
      <c r="C46" s="38" t="n"/>
      <c r="D46" s="56">
        <f>IFERROR(VLOOKUP($C46,'Promotionsmaßnahmen'!$A$13:$B$100,2,FALSE),"")</f>
      </c>
      <c r="E46" s="57" t="n"/>
      <c r="F46" s="49" t="n"/>
    </row>
    <row r="47" ht="22" customHeight="true">
      <c r="A47" s="54" t="n"/>
      <c r="B47" s="55" t="n"/>
      <c r="C47" s="38" t="n"/>
      <c r="D47" s="56">
        <f>IFERROR(VLOOKUP($C47,'Promotionsmaßnahmen'!$A$13:$B$100,2,FALSE),"")</f>
      </c>
      <c r="E47" s="57" t="n"/>
      <c r="F47" s="49" t="n"/>
    </row>
    <row r="48" ht="22" customHeight="true">
      <c r="A48" s="54" t="n"/>
      <c r="B48" s="55" t="n"/>
      <c r="C48" s="38" t="n"/>
      <c r="D48" s="56">
        <f>IFERROR(VLOOKUP($C48,'Promotionsmaßnahmen'!$A$13:$B$100,2,FALSE),"")</f>
      </c>
      <c r="E48" s="57" t="n"/>
      <c r="F48" s="49" t="n"/>
    </row>
    <row r="49" ht="22" customHeight="true">
      <c r="A49" s="54" t="n"/>
      <c r="B49" s="55" t="n"/>
      <c r="C49" s="38" t="n"/>
      <c r="D49" s="56">
        <f>IFERROR(VLOOKUP($C49,'Promotionsmaßnahmen'!$A$13:$B$100,2,FALSE),"")</f>
      </c>
      <c r="E49" s="57" t="n"/>
      <c r="F49" s="49" t="n"/>
    </row>
    <row r="50" ht="22" customHeight="true">
      <c r="A50" s="54" t="n"/>
      <c r="B50" s="55" t="n"/>
      <c r="C50" s="38" t="n"/>
      <c r="D50" s="56">
        <f>IFERROR(VLOOKUP($C50,'Promotionsmaßnahmen'!$A$13:$B$100,2,FALSE),"")</f>
      </c>
      <c r="E50" s="57" t="n"/>
      <c r="F50" s="49" t="n"/>
    </row>
    <row r="51" ht="22" customHeight="true">
      <c r="A51" s="54" t="n"/>
      <c r="B51" s="55" t="n"/>
      <c r="C51" s="38" t="n"/>
      <c r="D51" s="56">
        <f>IFERROR(VLOOKUP($C51,'Promotionsmaßnahmen'!$A$13:$B$100,2,FALSE),"")</f>
      </c>
      <c r="E51" s="57" t="n"/>
      <c r="F51" s="49" t="n"/>
    </row>
    <row r="52" ht="22" customHeight="true">
      <c r="A52" s="54" t="n"/>
      <c r="B52" s="55" t="n"/>
      <c r="C52" s="38" t="n"/>
      <c r="D52" s="56">
        <f>IFERROR(VLOOKUP($C52,'Promotionsmaßnahmen'!$A$13:$B$100,2,FALSE),"")</f>
      </c>
      <c r="E52" s="57" t="n"/>
      <c r="F52" s="49" t="n"/>
    </row>
    <row r="53" ht="22" customHeight="true">
      <c r="A53" s="54" t="n"/>
      <c r="B53" s="55" t="n"/>
      <c r="C53" s="38" t="n"/>
      <c r="D53" s="56">
        <f>IFERROR(VLOOKUP($C53,'Promotionsmaßnahmen'!$A$13:$B$100,2,FALSE),"")</f>
      </c>
      <c r="E53" s="57" t="n"/>
      <c r="F53" s="49" t="n"/>
    </row>
    <row r="54" ht="22" customHeight="true">
      <c r="A54" s="54" t="n"/>
      <c r="B54" s="55" t="n"/>
      <c r="C54" s="38" t="n"/>
      <c r="D54" s="56">
        <f>IFERROR(VLOOKUP($C54,'Promotionsmaßnahmen'!$A$13:$B$100,2,FALSE),"")</f>
      </c>
      <c r="E54" s="57" t="n"/>
      <c r="F54" s="49" t="n"/>
    </row>
    <row r="55" ht="22" customHeight="true">
      <c r="A55" s="54" t="n"/>
      <c r="B55" s="55" t="n"/>
      <c r="C55" s="38" t="n"/>
      <c r="D55" s="56">
        <f>IFERROR(VLOOKUP($C55,'Promotionsmaßnahmen'!$A$13:$B$100,2,FALSE),"")</f>
      </c>
      <c r="E55" s="57" t="n"/>
      <c r="F55" s="49" t="n"/>
    </row>
    <row r="56" ht="22" customHeight="true">
      <c r="A56" s="54" t="n"/>
      <c r="B56" s="55" t="n"/>
      <c r="C56" s="38" t="n"/>
      <c r="D56" s="56">
        <f>IFERROR(VLOOKUP($C56,'Promotionsmaßnahmen'!$A$13:$B$100,2,FALSE),"")</f>
      </c>
      <c r="E56" s="57" t="n"/>
      <c r="F56" s="49" t="n"/>
    </row>
    <row r="57" ht="22" customHeight="true">
      <c r="A57" s="54" t="n"/>
      <c r="B57" s="55" t="n"/>
      <c r="C57" s="38" t="n"/>
      <c r="D57" s="56">
        <f>IFERROR(VLOOKUP($C57,'Promotionsmaßnahmen'!$A$13:$B$100,2,FALSE),"")</f>
      </c>
      <c r="E57" s="57" t="n"/>
      <c r="F57" s="49" t="n"/>
    </row>
    <row r="58" ht="22" customHeight="true">
      <c r="A58" s="54" t="n"/>
      <c r="B58" s="55" t="n"/>
      <c r="C58" s="38" t="n"/>
      <c r="D58" s="56">
        <f>IFERROR(VLOOKUP($C58,'Promotionsmaßnahmen'!$A$13:$B$100,2,FALSE),"")</f>
      </c>
      <c r="E58" s="57" t="n"/>
      <c r="F58" s="49" t="n"/>
    </row>
    <row r="59" ht="22" customHeight="true">
      <c r="A59" s="54" t="n"/>
      <c r="B59" s="55" t="n"/>
      <c r="C59" s="38" t="n"/>
      <c r="D59" s="56">
        <f>IFERROR(VLOOKUP($C59,'Promotionsmaßnahmen'!$A$13:$B$100,2,FALSE),"")</f>
      </c>
      <c r="E59" s="57" t="n"/>
      <c r="F59" s="49" t="n"/>
    </row>
    <row r="60" ht="22" customHeight="true">
      <c r="A60" s="54" t="n"/>
      <c r="B60" s="55" t="n"/>
      <c r="C60" s="38" t="n"/>
      <c r="D60" s="56">
        <f>IFERROR(VLOOKUP($C60,'Promotionsmaßnahmen'!$A$13:$B$100,2,FALSE),"")</f>
      </c>
      <c r="E60" s="57" t="n"/>
      <c r="F60" s="49" t="n"/>
    </row>
    <row r="61" ht="22" customHeight="true">
      <c r="A61" s="54" t="n"/>
      <c r="B61" s="55" t="n"/>
      <c r="C61" s="38" t="n"/>
      <c r="D61" s="56">
        <f>IFERROR(VLOOKUP($C61,'Promotionsmaßnahmen'!$A$13:$B$100,2,FALSE),"")</f>
      </c>
      <c r="E61" s="57" t="n"/>
      <c r="F61" s="49" t="n"/>
    </row>
    <row r="62" ht="22" customHeight="true">
      <c r="A62" s="54" t="n"/>
      <c r="B62" s="55" t="n"/>
      <c r="C62" s="38" t="n"/>
      <c r="D62" s="56">
        <f>IFERROR(VLOOKUP($C62,'Promotionsmaßnahmen'!$A$13:$B$100,2,FALSE),"")</f>
      </c>
      <c r="E62" s="57" t="n"/>
      <c r="F62" s="49" t="n"/>
    </row>
    <row r="63" ht="22" customHeight="true">
      <c r="A63" s="54" t="n"/>
      <c r="B63" s="55" t="n"/>
      <c r="C63" s="38" t="n"/>
      <c r="D63" s="56">
        <f>IFERROR(VLOOKUP($C63,'Promotionsmaßnahmen'!$A$13:$B$100,2,FALSE),"")</f>
      </c>
      <c r="E63" s="57" t="n"/>
      <c r="F63" s="49" t="n"/>
    </row>
    <row r="64" ht="22" customHeight="true">
      <c r="A64" s="54" t="n"/>
      <c r="B64" s="55" t="n"/>
      <c r="C64" s="38" t="n"/>
      <c r="D64" s="56">
        <f>IFERROR(VLOOKUP($C64,'Promotionsmaßnahmen'!$A$13:$B$100,2,FALSE),"")</f>
      </c>
      <c r="E64" s="57" t="n"/>
      <c r="F64" s="49" t="n"/>
    </row>
    <row r="65" ht="22" customHeight="true">
      <c r="A65" s="54" t="n"/>
      <c r="B65" s="55" t="n"/>
      <c r="C65" s="38" t="n"/>
      <c r="D65" s="56">
        <f>IFERROR(VLOOKUP($C65,'Promotionsmaßnahmen'!$A$13:$B$100,2,FALSE),"")</f>
      </c>
      <c r="E65" s="57" t="n"/>
      <c r="F65" s="49" t="n"/>
    </row>
    <row r="66" ht="22" customHeight="true">
      <c r="A66" s="54" t="n"/>
      <c r="B66" s="55" t="n"/>
      <c r="C66" s="38" t="n"/>
      <c r="D66" s="56">
        <f>IFERROR(VLOOKUP($C66,'Promotionsmaßnahmen'!$A$13:$B$100,2,FALSE),"")</f>
      </c>
      <c r="E66" s="57" t="n"/>
      <c r="F66" s="49" t="n"/>
    </row>
    <row r="67" ht="22" customHeight="true">
      <c r="A67" s="54" t="n"/>
      <c r="B67" s="55" t="n"/>
      <c r="C67" s="38" t="n"/>
      <c r="D67" s="56">
        <f>IFERROR(VLOOKUP($C67,'Promotionsmaßnahmen'!$A$13:$B$100,2,FALSE),"")</f>
      </c>
      <c r="E67" s="57" t="n"/>
      <c r="F67" s="49" t="n"/>
    </row>
    <row r="68" ht="22" customHeight="true">
      <c r="A68" s="54" t="n"/>
      <c r="B68" s="55" t="n"/>
      <c r="C68" s="38" t="n"/>
      <c r="D68" s="56">
        <f>IFERROR(VLOOKUP($C68,'Promotionsmaßnahmen'!$A$13:$B$100,2,FALSE),"")</f>
      </c>
      <c r="E68" s="57" t="n"/>
      <c r="F68" s="49" t="n"/>
    </row>
    <row r="69" ht="22" customHeight="true">
      <c r="A69" s="54" t="n"/>
      <c r="B69" s="55" t="n"/>
      <c r="C69" s="38" t="n"/>
      <c r="D69" s="56">
        <f>IFERROR(VLOOKUP($C69,'Promotionsmaßnahmen'!$A$13:$B$100,2,FALSE),"")</f>
      </c>
      <c r="E69" s="57" t="n"/>
      <c r="F69" s="49" t="n"/>
    </row>
    <row r="70" ht="22" customHeight="true">
      <c r="A70" s="54" t="n"/>
      <c r="B70" s="55" t="n"/>
      <c r="C70" s="38" t="n"/>
      <c r="D70" s="56">
        <f>IFERROR(VLOOKUP($C70,'Promotionsmaßnahmen'!$A$13:$B$100,2,FALSE),"")</f>
      </c>
      <c r="E70" s="57" t="n"/>
      <c r="F70" s="49" t="n"/>
    </row>
    <row r="71" ht="22" customHeight="true">
      <c r="A71" s="54" t="n"/>
      <c r="B71" s="55" t="n"/>
      <c r="C71" s="38" t="n"/>
      <c r="D71" s="56">
        <f>IFERROR(VLOOKUP($C71,'Promotionsmaßnahmen'!$A$13:$B$100,2,FALSE),"")</f>
      </c>
      <c r="E71" s="57" t="n"/>
      <c r="F71" s="49" t="n"/>
    </row>
    <row r="72" ht="22" customHeight="true">
      <c r="A72" s="54" t="n"/>
      <c r="B72" s="55" t="n"/>
      <c r="C72" s="38" t="n"/>
      <c r="D72" s="56">
        <f>IFERROR(VLOOKUP($C72,'Promotionsmaßnahmen'!$A$13:$B$100,2,FALSE),"")</f>
      </c>
      <c r="E72" s="57" t="n"/>
      <c r="F72" s="49" t="n"/>
    </row>
    <row r="73" ht="22" customHeight="true">
      <c r="A73" s="54" t="n"/>
      <c r="B73" s="55" t="n"/>
      <c r="C73" s="38" t="n"/>
      <c r="D73" s="56">
        <f>IFERROR(VLOOKUP($C73,'Promotionsmaßnahmen'!$A$13:$B$100,2,FALSE),"")</f>
      </c>
      <c r="E73" s="57" t="n"/>
      <c r="F73" s="49" t="n"/>
    </row>
    <row r="74" ht="22" customHeight="true">
      <c r="A74" s="54" t="n"/>
      <c r="B74" s="55" t="n"/>
      <c r="C74" s="38" t="n"/>
      <c r="D74" s="56">
        <f>IFERROR(VLOOKUP($C74,'Promotionsmaßnahmen'!$A$13:$B$100,2,FALSE),"")</f>
      </c>
      <c r="E74" s="57" t="n"/>
      <c r="F74" s="49" t="n"/>
    </row>
    <row r="75" ht="22" customHeight="true">
      <c r="A75" s="54" t="n"/>
      <c r="B75" s="55" t="n"/>
      <c r="C75" s="38" t="n"/>
      <c r="D75" s="56">
        <f>IFERROR(VLOOKUP($C75,'Promotionsmaßnahmen'!$A$13:$B$100,2,FALSE),"")</f>
      </c>
      <c r="E75" s="57" t="n"/>
      <c r="F75" s="49" t="n"/>
    </row>
    <row r="76" ht="22" customHeight="true">
      <c r="A76" s="54" t="n"/>
      <c r="B76" s="55" t="n"/>
      <c r="C76" s="38" t="n"/>
      <c r="D76" s="56">
        <f>IFERROR(VLOOKUP($C76,'Promotionsmaßnahmen'!$A$13:$B$100,2,FALSE),"")</f>
      </c>
      <c r="E76" s="57" t="n"/>
      <c r="F76" s="49" t="n"/>
    </row>
    <row r="77" ht="22" customHeight="true">
      <c r="A77" s="54" t="n"/>
      <c r="B77" s="55" t="n"/>
      <c r="C77" s="38" t="n"/>
      <c r="D77" s="56">
        <f>IFERROR(VLOOKUP($C77,'Promotionsmaßnahmen'!$A$13:$B$100,2,FALSE),"")</f>
      </c>
      <c r="E77" s="57" t="n"/>
      <c r="F77" s="49" t="n"/>
    </row>
    <row r="78" ht="22" customHeight="true">
      <c r="A78" s="54" t="n"/>
      <c r="B78" s="55" t="n"/>
      <c r="C78" s="38" t="n"/>
      <c r="D78" s="56">
        <f>IFERROR(VLOOKUP($C78,'Promotionsmaßnahmen'!$A$13:$B$100,2,FALSE),"")</f>
      </c>
      <c r="E78" s="57" t="n"/>
      <c r="F78" s="49" t="n"/>
    </row>
    <row r="79" ht="22" customHeight="true">
      <c r="A79" s="54" t="n"/>
      <c r="B79" s="55" t="n"/>
      <c r="C79" s="38" t="n"/>
      <c r="D79" s="56">
        <f>IFERROR(VLOOKUP($C79,'Promotionsmaßnahmen'!$A$13:$B$100,2,FALSE),"")</f>
      </c>
      <c r="E79" s="57" t="n"/>
      <c r="F79" s="49" t="n"/>
    </row>
    <row r="80" ht="22" customHeight="true">
      <c r="A80" s="54" t="n"/>
      <c r="B80" s="55" t="n"/>
      <c r="C80" s="38" t="n"/>
      <c r="D80" s="56">
        <f>IFERROR(VLOOKUP($C80,'Promotionsmaßnahmen'!$A$13:$B$100,2,FALSE),"")</f>
      </c>
      <c r="E80" s="57" t="n"/>
      <c r="F80" s="49" t="n"/>
    </row>
    <row r="81" ht="22" customHeight="true">
      <c r="A81" s="54" t="n"/>
      <c r="B81" s="55" t="n"/>
      <c r="C81" s="38" t="n"/>
      <c r="D81" s="56">
        <f>IFERROR(VLOOKUP($C81,'Promotionsmaßnahmen'!$A$13:$B$100,2,FALSE),"")</f>
      </c>
      <c r="E81" s="57" t="n"/>
      <c r="F81" s="49" t="n"/>
    </row>
    <row r="82" ht="22" customHeight="true">
      <c r="A82" s="54" t="n"/>
      <c r="B82" s="55" t="n"/>
      <c r="C82" s="38" t="n"/>
      <c r="D82" s="56">
        <f>IFERROR(VLOOKUP($C82,'Promotionsmaßnahmen'!$A$13:$B$100,2,FALSE),"")</f>
      </c>
      <c r="E82" s="57" t="n"/>
      <c r="F82" s="49" t="n"/>
    </row>
    <row r="83" ht="22" customHeight="true">
      <c r="A83" s="54" t="n"/>
      <c r="B83" s="55" t="n"/>
      <c r="C83" s="38" t="n"/>
      <c r="D83" s="56">
        <f>IFERROR(VLOOKUP($C83,'Promotionsmaßnahmen'!$A$13:$B$100,2,FALSE),"")</f>
      </c>
      <c r="E83" s="57" t="n"/>
      <c r="F83" s="49" t="n"/>
    </row>
    <row r="84" ht="22" customHeight="true">
      <c r="A84" s="54" t="n"/>
      <c r="B84" s="55" t="n"/>
      <c r="C84" s="38" t="n"/>
      <c r="D84" s="56">
        <f>IFERROR(VLOOKUP($C84,'Promotionsmaßnahmen'!$A$13:$B$100,2,FALSE),"")</f>
      </c>
      <c r="E84" s="57" t="n"/>
      <c r="F84" s="49" t="n"/>
    </row>
    <row r="85" ht="22" customHeight="true">
      <c r="A85" s="54" t="n"/>
      <c r="B85" s="55" t="n"/>
      <c r="C85" s="38" t="n"/>
      <c r="D85" s="56">
        <f>IFERROR(VLOOKUP($C85,'Promotionsmaßnahmen'!$A$13:$B$100,2,FALSE),"")</f>
      </c>
      <c r="E85" s="57" t="n"/>
      <c r="F85" s="49" t="n"/>
    </row>
    <row r="86" ht="22" customHeight="true">
      <c r="A86" s="54" t="n"/>
      <c r="B86" s="55" t="n"/>
      <c r="C86" s="38" t="n"/>
      <c r="D86" s="56">
        <f>IFERROR(VLOOKUP($C86,'Promotionsmaßnahmen'!$A$13:$B$100,2,FALSE),"")</f>
      </c>
      <c r="E86" s="57" t="n"/>
      <c r="F86" s="49" t="n"/>
    </row>
    <row r="87" ht="22" customHeight="true">
      <c r="A87" s="54" t="n"/>
      <c r="B87" s="55" t="n"/>
      <c r="C87" s="38" t="n"/>
      <c r="D87" s="56">
        <f>IFERROR(VLOOKUP($C87,'Promotionsmaßnahmen'!$A$13:$B$100,2,FALSE),"")</f>
      </c>
      <c r="E87" s="57" t="n"/>
      <c r="F87" s="49" t="n"/>
    </row>
    <row r="88" ht="22" customHeight="true">
      <c r="A88" s="54" t="n"/>
      <c r="B88" s="55" t="n"/>
      <c r="C88" s="38" t="n"/>
      <c r="D88" s="56">
        <f>IFERROR(VLOOKUP($C88,'Promotionsmaßnahmen'!$A$13:$B$100,2,FALSE),"")</f>
      </c>
      <c r="E88" s="57" t="n"/>
      <c r="F88" s="49" t="n"/>
    </row>
    <row r="89" ht="22" customHeight="true">
      <c r="A89" s="54" t="n"/>
      <c r="B89" s="55" t="n"/>
      <c r="C89" s="38" t="n"/>
      <c r="D89" s="56">
        <f>IFERROR(VLOOKUP($C89,'Promotionsmaßnahmen'!$A$13:$B$100,2,FALSE),"")</f>
      </c>
      <c r="E89" s="57" t="n"/>
      <c r="F89" s="49" t="n"/>
    </row>
    <row r="90" ht="22" customHeight="true">
      <c r="A90" s="54" t="n"/>
      <c r="B90" s="55" t="n"/>
      <c r="C90" s="38" t="n"/>
      <c r="D90" s="56">
        <f>IFERROR(VLOOKUP($C90,'Promotionsmaßnahmen'!$A$13:$B$100,2,FALSE),"")</f>
      </c>
      <c r="E90" s="57" t="n"/>
      <c r="F90" s="49" t="n"/>
    </row>
    <row r="91" ht="22" customHeight="true">
      <c r="A91" s="54" t="n"/>
      <c r="B91" s="55" t="n"/>
      <c r="C91" s="38" t="n"/>
      <c r="D91" s="56">
        <f>IFERROR(VLOOKUP($C91,'Promotionsmaßnahmen'!$A$13:$B$100,2,FALSE),"")</f>
      </c>
      <c r="E91" s="57" t="n"/>
      <c r="F91" s="49" t="n"/>
    </row>
    <row r="92" ht="22" customHeight="true">
      <c r="A92" s="54" t="n"/>
      <c r="B92" s="55" t="n"/>
      <c r="C92" s="38" t="n"/>
      <c r="D92" s="56">
        <f>IFERROR(VLOOKUP($C92,'Promotionsmaßnahmen'!$A$13:$B$100,2,FALSE),"")</f>
      </c>
      <c r="E92" s="57" t="n"/>
      <c r="F92" s="49" t="n"/>
    </row>
    <row r="93" ht="22" customHeight="true">
      <c r="A93" s="54" t="n"/>
      <c r="B93" s="55" t="n"/>
      <c r="C93" s="38" t="n"/>
      <c r="D93" s="56">
        <f>IFERROR(VLOOKUP($C93,'Promotionsmaßnahmen'!$A$13:$B$100,2,FALSE),"")</f>
      </c>
      <c r="E93" s="57" t="n"/>
      <c r="F93" s="49" t="n"/>
    </row>
    <row r="94" ht="22" customHeight="true">
      <c r="A94" s="54" t="n"/>
      <c r="B94" s="55" t="n"/>
      <c r="C94" s="38" t="n"/>
      <c r="D94" s="56">
        <f>IFERROR(VLOOKUP($C94,'Promotionsmaßnahmen'!$A$13:$B$100,2,FALSE),"")</f>
      </c>
      <c r="E94" s="57" t="n"/>
      <c r="F94" s="49" t="n"/>
    </row>
    <row r="95" ht="22" customHeight="true">
      <c r="A95" s="54" t="n"/>
      <c r="B95" s="55" t="n"/>
      <c r="C95" s="38" t="n"/>
      <c r="D95" s="56">
        <f>IFERROR(VLOOKUP($C95,'Promotionsmaßnahmen'!$A$13:$B$100,2,FALSE),"")</f>
      </c>
      <c r="E95" s="57" t="n"/>
      <c r="F95" s="49" t="n"/>
    </row>
    <row r="96" ht="22" customHeight="true">
      <c r="A96" s="54" t="n"/>
      <c r="B96" s="55" t="n"/>
      <c r="C96" s="38" t="n"/>
      <c r="D96" s="56">
        <f>IFERROR(VLOOKUP($C96,'Promotionsmaßnahmen'!$A$13:$B$100,2,FALSE),"")</f>
      </c>
      <c r="E96" s="57" t="n"/>
      <c r="F96" s="49" t="n"/>
    </row>
    <row r="97" ht="22" customHeight="true">
      <c r="A97" s="54" t="n"/>
      <c r="B97" s="55" t="n"/>
      <c r="C97" s="38" t="n"/>
      <c r="D97" s="56">
        <f>IFERROR(VLOOKUP($C97,'Promotionsmaßnahmen'!$A$13:$B$100,2,FALSE),"")</f>
      </c>
      <c r="E97" s="57" t="n"/>
      <c r="F97" s="49" t="n"/>
    </row>
    <row r="98" ht="22" customHeight="true">
      <c r="A98" s="54" t="n"/>
      <c r="B98" s="55" t="n"/>
      <c r="C98" s="38" t="n"/>
      <c r="D98" s="56">
        <f>IFERROR(VLOOKUP($C98,'Promotionsmaßnahmen'!$A$13:$B$100,2,FALSE),"")</f>
      </c>
      <c r="E98" s="57" t="n"/>
      <c r="F98" s="49" t="n"/>
    </row>
    <row r="99" ht="22" customHeight="true">
      <c r="A99" s="54" t="n"/>
      <c r="B99" s="55" t="n"/>
      <c r="C99" s="38" t="n"/>
      <c r="D99" s="56">
        <f>IFERROR(VLOOKUP($C99,'Promotionsmaßnahmen'!$A$13:$B$100,2,FALSE),"")</f>
      </c>
      <c r="E99" s="57" t="n"/>
      <c r="F99" s="49" t="n"/>
    </row>
    <row r="100" ht="22" customHeight="true">
      <c r="A100" s="54" t="n"/>
      <c r="B100" s="55" t="n"/>
      <c r="C100" s="38" t="n"/>
      <c r="D100" s="56">
        <f>IFERROR(VLOOKUP($C100,'Promotionsmaßnahmen'!$A$13:$B$100,2,FALSE),"")</f>
      </c>
      <c r="E100" s="57" t="n"/>
      <c r="F100" s="49" t="n"/>
    </row>
    <row r="101" ht="22" customHeight="true">
      <c r="A101" s="54" t="n"/>
      <c r="B101" s="55" t="n"/>
      <c r="C101" s="38" t="n"/>
      <c r="D101" s="56">
        <f>IFERROR(VLOOKUP($C101,'Promotionsmaßnahmen'!$A$13:$B$100,2,FALSE),"")</f>
      </c>
      <c r="E101" s="57" t="n"/>
      <c r="F101" s="49" t="n"/>
    </row>
    <row r="102" ht="22" customHeight="true">
      <c r="A102" s="54" t="n"/>
      <c r="B102" s="55" t="n"/>
      <c r="C102" s="38" t="n"/>
      <c r="D102" s="56">
        <f>IFERROR(VLOOKUP($C102,'Promotionsmaßnahmen'!$A$13:$B$100,2,FALSE),"")</f>
      </c>
      <c r="E102" s="57" t="n"/>
      <c r="F102" s="49" t="n"/>
    </row>
    <row r="103" ht="22" customHeight="true">
      <c r="A103" s="54" t="n"/>
      <c r="B103" s="55" t="n"/>
      <c r="C103" s="38" t="n"/>
      <c r="D103" s="56">
        <f>IFERROR(VLOOKUP($C103,'Promotionsmaßnahmen'!$A$13:$B$100,2,FALSE),"")</f>
      </c>
      <c r="E103" s="57" t="n"/>
      <c r="F103" s="49" t="n"/>
    </row>
    <row r="104" ht="22" customHeight="true">
      <c r="A104" s="54" t="n"/>
      <c r="B104" s="55" t="n"/>
      <c r="C104" s="38" t="n"/>
      <c r="D104" s="56">
        <f>IFERROR(VLOOKUP($C104,'Promotionsmaßnahmen'!$A$13:$B$100,2,FALSE),"")</f>
      </c>
      <c r="E104" s="57" t="n"/>
      <c r="F104" s="49" t="n"/>
    </row>
    <row r="105" ht="22" customHeight="true">
      <c r="A105" s="54" t="n"/>
      <c r="B105" s="55" t="n"/>
      <c r="C105" s="38" t="n"/>
      <c r="D105" s="56">
        <f>IFERROR(VLOOKUP($C105,'Promotionsmaßnahmen'!$A$13:$B$100,2,FALSE),"")</f>
      </c>
      <c r="E105" s="57" t="n"/>
      <c r="F105" s="49" t="n"/>
    </row>
    <row r="106" ht="22" customHeight="true">
      <c r="A106" s="54" t="n"/>
      <c r="B106" s="55" t="n"/>
      <c r="C106" s="38" t="n"/>
      <c r="D106" s="56">
        <f>IFERROR(VLOOKUP($C106,'Promotionsmaßnahmen'!$A$13:$B$100,2,FALSE),"")</f>
      </c>
      <c r="E106" s="57" t="n"/>
      <c r="F106" s="49" t="n"/>
    </row>
    <row r="107" ht="22" customHeight="true">
      <c r="A107" s="54" t="n"/>
      <c r="B107" s="55" t="n"/>
      <c r="C107" s="38" t="n"/>
      <c r="D107" s="56">
        <f>IFERROR(VLOOKUP($C107,'Promotionsmaßnahmen'!$A$13:$B$100,2,FALSE),"")</f>
      </c>
      <c r="E107" s="57" t="n"/>
      <c r="F107" s="49" t="n"/>
    </row>
    <row r="108" ht="22" customHeight="true">
      <c r="A108" s="54" t="n"/>
      <c r="B108" s="55" t="n"/>
      <c r="C108" s="38" t="n"/>
      <c r="D108" s="56">
        <f>IFERROR(VLOOKUP($C108,'Promotionsmaßnahmen'!$A$13:$B$100,2,FALSE),"")</f>
      </c>
      <c r="E108" s="57" t="n"/>
      <c r="F108" s="49" t="n"/>
    </row>
    <row r="109" ht="22" customHeight="true">
      <c r="A109" s="54" t="n"/>
      <c r="B109" s="55" t="n"/>
      <c r="C109" s="38" t="n"/>
      <c r="D109" s="56">
        <f>IFERROR(VLOOKUP($C109,'Promotionsmaßnahmen'!$A$13:$B$100,2,FALSE),"")</f>
      </c>
      <c r="E109" s="57" t="n"/>
      <c r="F109" s="49" t="n"/>
    </row>
    <row r="110" ht="22" customHeight="true">
      <c r="A110" s="54" t="n"/>
      <c r="B110" s="55" t="n"/>
      <c r="C110" s="38" t="n"/>
      <c r="D110" s="56">
        <f>IFERROR(VLOOKUP($C110,'Promotionsmaßnahmen'!$A$13:$B$100,2,FALSE),"")</f>
      </c>
      <c r="E110" s="57" t="n"/>
      <c r="F110" s="49" t="n"/>
    </row>
    <row r="111" ht="22" customHeight="true">
      <c r="A111" s="54" t="n"/>
      <c r="B111" s="55" t="n"/>
      <c r="C111" s="38" t="n"/>
      <c r="D111" s="56">
        <f>IFERROR(VLOOKUP($C111,'Promotionsmaßnahmen'!$A$13:$B$100,2,FALSE),"")</f>
      </c>
      <c r="E111" s="57" t="n"/>
      <c r="F111" s="49" t="n"/>
    </row>
    <row r="112" ht="22" customHeight="true">
      <c r="A112" s="54" t="n"/>
      <c r="B112" s="55" t="n"/>
      <c r="C112" s="38" t="n"/>
      <c r="D112" s="56">
        <f>IFERROR(VLOOKUP($C112,'Promotionsmaßnahmen'!$A$13:$B$100,2,FALSE),"")</f>
      </c>
      <c r="E112" s="57" t="n"/>
      <c r="F112" s="49" t="n"/>
    </row>
    <row r="113" ht="22" customHeight="true">
      <c r="A113" s="54" t="n"/>
      <c r="B113" s="55" t="n"/>
      <c r="C113" s="38" t="n"/>
      <c r="D113" s="56">
        <f>IFERROR(VLOOKUP($C113,'Promotionsmaßnahmen'!$A$13:$B$100,2,FALSE),"")</f>
      </c>
      <c r="E113" s="57" t="n"/>
      <c r="F113" s="49" t="n"/>
    </row>
    <row r="114" ht="22" customHeight="true">
      <c r="A114" s="54" t="n"/>
      <c r="B114" s="55" t="n"/>
      <c r="C114" s="38" t="n"/>
      <c r="D114" s="56">
        <f>IFERROR(VLOOKUP($C114,'Promotionsmaßnahmen'!$A$13:$B$100,2,FALSE),"")</f>
      </c>
      <c r="E114" s="57" t="n"/>
      <c r="F114" s="49" t="n"/>
    </row>
    <row r="115" ht="22" customHeight="true">
      <c r="A115" s="54" t="n"/>
      <c r="B115" s="55" t="n"/>
      <c r="C115" s="38" t="n"/>
      <c r="D115" s="56">
        <f>IFERROR(VLOOKUP($C115,'Promotionsmaßnahmen'!$A$13:$B$100,2,FALSE),"")</f>
      </c>
      <c r="E115" s="57" t="n"/>
      <c r="F115" s="49" t="n"/>
    </row>
    <row r="116" ht="22" customHeight="true">
      <c r="A116" s="54" t="n"/>
      <c r="B116" s="55" t="n"/>
      <c r="C116" s="38" t="n"/>
      <c r="D116" s="56">
        <f>IFERROR(VLOOKUP($C116,'Promotionsmaßnahmen'!$A$13:$B$100,2,FALSE),"")</f>
      </c>
      <c r="E116" s="57" t="n"/>
      <c r="F116" s="49" t="n"/>
    </row>
    <row r="117" ht="22" customHeight="true">
      <c r="A117" s="54" t="n"/>
      <c r="B117" s="55" t="n"/>
      <c r="C117" s="38" t="n"/>
      <c r="D117" s="56">
        <f>IFERROR(VLOOKUP($C117,'Promotionsmaßnahmen'!$A$13:$B$100,2,FALSE),"")</f>
      </c>
      <c r="E117" s="57" t="n"/>
      <c r="F117" s="49" t="n"/>
    </row>
    <row r="118" ht="22" customHeight="true">
      <c r="A118" s="54" t="n"/>
      <c r="B118" s="55" t="n"/>
      <c r="C118" s="38" t="n"/>
      <c r="D118" s="56">
        <f>IFERROR(VLOOKUP($C118,'Promotionsmaßnahmen'!$A$13:$B$100,2,FALSE),"")</f>
      </c>
      <c r="E118" s="57" t="n"/>
      <c r="F118" s="49" t="n"/>
    </row>
    <row r="119" ht="22" customHeight="true">
      <c r="A119" s="54" t="n"/>
      <c r="B119" s="55" t="n"/>
      <c r="C119" s="38" t="n"/>
      <c r="D119" s="56">
        <f>IFERROR(VLOOKUP($C119,'Promotionsmaßnahmen'!$A$13:$B$100,2,FALSE),"")</f>
      </c>
      <c r="E119" s="57" t="n"/>
      <c r="F119" s="49" t="n"/>
    </row>
    <row r="120" ht="22" customHeight="true">
      <c r="A120" s="54" t="n"/>
      <c r="B120" s="55" t="n"/>
      <c r="C120" s="38" t="n"/>
      <c r="D120" s="56">
        <f>IFERROR(VLOOKUP($C120,'Promotionsmaßnahmen'!$A$13:$B$100,2,FALSE),"")</f>
      </c>
      <c r="E120" s="57" t="n"/>
      <c r="F120" s="49" t="n"/>
    </row>
    <row r="121" ht="22" customHeight="true">
      <c r="A121" s="54" t="n"/>
      <c r="B121" s="55" t="n"/>
      <c r="C121" s="38" t="n"/>
      <c r="D121" s="56">
        <f>IFERROR(VLOOKUP($C121,'Promotionsmaßnahmen'!$A$13:$B$100,2,FALSE),"")</f>
      </c>
      <c r="E121" s="57" t="n"/>
      <c r="F121" s="49" t="n"/>
    </row>
    <row r="122" ht="22" customHeight="true">
      <c r="A122" s="54" t="n"/>
      <c r="B122" s="55" t="n"/>
      <c r="C122" s="38" t="n"/>
      <c r="D122" s="56">
        <f>IFERROR(VLOOKUP($C122,'Promotionsmaßnahmen'!$A$13:$B$100,2,FALSE),"")</f>
      </c>
      <c r="E122" s="57" t="n"/>
      <c r="F122" s="49" t="n"/>
    </row>
    <row r="123" ht="22" customHeight="true">
      <c r="A123" s="54" t="n"/>
      <c r="B123" s="55" t="n"/>
      <c r="C123" s="38" t="n"/>
      <c r="D123" s="56">
        <f>IFERROR(VLOOKUP($C123,'Promotionsmaßnahmen'!$A$13:$B$100,2,FALSE),"")</f>
      </c>
      <c r="E123" s="57" t="n"/>
      <c r="F123" s="49" t="n"/>
    </row>
    <row r="124" ht="22" customHeight="true">
      <c r="A124" s="54" t="n"/>
      <c r="B124" s="55" t="n"/>
      <c r="C124" s="38" t="n"/>
      <c r="D124" s="56">
        <f>IFERROR(VLOOKUP($C124,'Promotionsmaßnahmen'!$A$13:$B$100,2,FALSE),"")</f>
      </c>
      <c r="E124" s="57" t="n"/>
      <c r="F124" s="49" t="n"/>
    </row>
    <row r="125" ht="22" customHeight="true">
      <c r="A125" s="54" t="n"/>
      <c r="B125" s="55" t="n"/>
      <c r="C125" s="38" t="n"/>
      <c r="D125" s="56">
        <f>IFERROR(VLOOKUP($C125,'Promotionsmaßnahmen'!$A$13:$B$100,2,FALSE),"")</f>
      </c>
      <c r="E125" s="57" t="n"/>
      <c r="F125" s="49" t="n"/>
    </row>
    <row r="126" ht="22" customHeight="true">
      <c r="A126" s="54" t="n"/>
      <c r="B126" s="55" t="n"/>
      <c r="C126" s="38" t="n"/>
      <c r="D126" s="56">
        <f>IFERROR(VLOOKUP($C126,'Promotionsmaßnahmen'!$A$13:$B$100,2,FALSE),"")</f>
      </c>
      <c r="E126" s="57" t="n"/>
      <c r="F126" s="49" t="n"/>
    </row>
    <row r="127" ht="22" customHeight="true">
      <c r="A127" s="54" t="n"/>
      <c r="B127" s="55" t="n"/>
      <c r="C127" s="38" t="n"/>
      <c r="D127" s="56">
        <f>IFERROR(VLOOKUP($C127,'Promotionsmaßnahmen'!$A$13:$B$100,2,FALSE),"")</f>
      </c>
      <c r="E127" s="57" t="n"/>
      <c r="F127" s="49" t="n"/>
    </row>
    <row r="128" ht="22" customHeight="true">
      <c r="A128" s="54" t="n"/>
      <c r="B128" s="55" t="n"/>
      <c r="C128" s="38" t="n"/>
      <c r="D128" s="56">
        <f>IFERROR(VLOOKUP($C128,'Promotionsmaßnahmen'!$A$13:$B$100,2,FALSE),"")</f>
      </c>
      <c r="E128" s="57" t="n"/>
      <c r="F128" s="49" t="n"/>
    </row>
    <row r="129" ht="22" customHeight="true">
      <c r="A129" s="54" t="n"/>
      <c r="B129" s="55" t="n"/>
      <c r="C129" s="38" t="n"/>
      <c r="D129" s="56">
        <f>IFERROR(VLOOKUP($C129,'Promotionsmaßnahmen'!$A$13:$B$100,2,FALSE),"")</f>
      </c>
      <c r="E129" s="57" t="n"/>
      <c r="F129" s="49" t="n"/>
    </row>
    <row r="130" ht="22" customHeight="true">
      <c r="A130" s="54" t="n"/>
      <c r="B130" s="55" t="n"/>
      <c r="C130" s="38" t="n"/>
      <c r="D130" s="56">
        <f>IFERROR(VLOOKUP($C130,'Promotionsmaßnahmen'!$A$13:$B$100,2,FALSE),"")</f>
      </c>
      <c r="E130" s="57" t="n"/>
      <c r="F130" s="49" t="n"/>
    </row>
    <row r="131" ht="22" customHeight="true">
      <c r="A131" s="54" t="n"/>
      <c r="B131" s="55" t="n"/>
      <c r="C131" s="38" t="n"/>
      <c r="D131" s="56">
        <f>IFERROR(VLOOKUP($C131,'Promotionsmaßnahmen'!$A$13:$B$100,2,FALSE),"")</f>
      </c>
      <c r="E131" s="57" t="n"/>
      <c r="F131" s="49" t="n"/>
    </row>
    <row r="132" ht="22" customHeight="true">
      <c r="A132" s="54" t="n"/>
      <c r="B132" s="55" t="n"/>
      <c r="C132" s="38" t="n"/>
      <c r="D132" s="56">
        <f>IFERROR(VLOOKUP($C132,'Promotionsmaßnahmen'!$A$13:$B$100,2,FALSE),"")</f>
      </c>
      <c r="E132" s="57" t="n"/>
      <c r="F132" s="49" t="n"/>
    </row>
    <row r="133" ht="22" customHeight="true">
      <c r="A133" s="54" t="n"/>
      <c r="B133" s="55" t="n"/>
      <c r="C133" s="38" t="n"/>
      <c r="D133" s="56">
        <f>IFERROR(VLOOKUP($C133,'Promotionsmaßnahmen'!$A$13:$B$100,2,FALSE),"")</f>
      </c>
      <c r="E133" s="57" t="n"/>
      <c r="F133" s="49" t="n"/>
    </row>
    <row r="134" ht="22" customHeight="true">
      <c r="A134" s="54" t="n"/>
      <c r="B134" s="55" t="n"/>
      <c r="C134" s="38" t="n"/>
      <c r="D134" s="56">
        <f>IFERROR(VLOOKUP($C134,'Promotionsmaßnahmen'!$A$13:$B$100,2,FALSE),"")</f>
      </c>
      <c r="E134" s="57" t="n"/>
      <c r="F134" s="49" t="n"/>
    </row>
    <row r="135" ht="22" customHeight="true">
      <c r="A135" s="54" t="n"/>
      <c r="B135" s="55" t="n"/>
      <c r="C135" s="38" t="n"/>
      <c r="D135" s="56">
        <f>IFERROR(VLOOKUP($C135,'Promotionsmaßnahmen'!$A$13:$B$100,2,FALSE),"")</f>
      </c>
      <c r="E135" s="57" t="n"/>
      <c r="F135" s="49" t="n"/>
    </row>
    <row r="136" ht="22" customHeight="true">
      <c r="A136" s="54" t="n"/>
      <c r="B136" s="55" t="n"/>
      <c r="C136" s="38" t="n"/>
      <c r="D136" s="56">
        <f>IFERROR(VLOOKUP($C136,'Promotionsmaßnahmen'!$A$13:$B$100,2,FALSE),"")</f>
      </c>
      <c r="E136" s="57" t="n"/>
      <c r="F136" s="49" t="n"/>
    </row>
    <row r="137" ht="22" customHeight="true">
      <c r="A137" s="54" t="n"/>
      <c r="B137" s="55" t="n"/>
      <c r="C137" s="38" t="n"/>
      <c r="D137" s="56">
        <f>IFERROR(VLOOKUP($C137,'Promotionsmaßnahmen'!$A$13:$B$100,2,FALSE),"")</f>
      </c>
      <c r="E137" s="57" t="n"/>
      <c r="F137" s="49" t="n"/>
    </row>
    <row r="138" ht="22" customHeight="true">
      <c r="A138" s="54" t="n"/>
      <c r="B138" s="55" t="n"/>
      <c r="C138" s="38" t="n"/>
      <c r="D138" s="56">
        <f>IFERROR(VLOOKUP($C138,'Promotionsmaßnahmen'!$A$13:$B$100,2,FALSE),"")</f>
      </c>
      <c r="E138" s="57" t="n"/>
      <c r="F138" s="49" t="n"/>
    </row>
    <row r="139" ht="22" customHeight="true">
      <c r="A139" s="54" t="n"/>
      <c r="B139" s="55" t="n"/>
      <c r="C139" s="38" t="n"/>
      <c r="D139" s="56">
        <f>IFERROR(VLOOKUP($C139,'Promotionsmaßnahmen'!$A$13:$B$100,2,FALSE),"")</f>
      </c>
      <c r="E139" s="57" t="n"/>
      <c r="F139" s="49" t="n"/>
    </row>
    <row r="140" ht="22" customHeight="true">
      <c r="A140" s="54" t="n"/>
      <c r="B140" s="55" t="n"/>
      <c r="C140" s="38" t="n"/>
      <c r="D140" s="56">
        <f>IFERROR(VLOOKUP($C140,'Promotionsmaßnahmen'!$A$13:$B$100,2,FALSE),"")</f>
      </c>
      <c r="E140" s="57" t="n"/>
      <c r="F140" s="49" t="n"/>
    </row>
    <row r="141" ht="22" customHeight="true">
      <c r="A141" s="54" t="n"/>
      <c r="B141" s="55" t="n"/>
      <c r="C141" s="38" t="n"/>
      <c r="D141" s="56">
        <f>IFERROR(VLOOKUP($C141,'Promotionsmaßnahmen'!$A$13:$B$100,2,FALSE),"")</f>
      </c>
      <c r="E141" s="57" t="n"/>
      <c r="F141" s="49" t="n"/>
    </row>
    <row r="142" ht="22" customHeight="true">
      <c r="A142" s="54" t="n"/>
      <c r="B142" s="55" t="n"/>
      <c r="C142" s="38" t="n"/>
      <c r="D142" s="56">
        <f>IFERROR(VLOOKUP($C142,'Promotionsmaßnahmen'!$A$13:$B$100,2,FALSE),"")</f>
      </c>
      <c r="E142" s="57" t="n"/>
      <c r="F142" s="49" t="n"/>
    </row>
    <row r="143" ht="22" customHeight="true">
      <c r="A143" s="54" t="n"/>
      <c r="B143" s="55" t="n"/>
      <c r="C143" s="38" t="n"/>
      <c r="D143" s="56">
        <f>IFERROR(VLOOKUP($C143,'Promotionsmaßnahmen'!$A$13:$B$100,2,FALSE),"")</f>
      </c>
      <c r="E143" s="57" t="n"/>
      <c r="F143" s="49" t="n"/>
    </row>
    <row r="144" ht="22" customHeight="true">
      <c r="A144" s="54" t="n"/>
      <c r="B144" s="55" t="n"/>
      <c r="C144" s="38" t="n"/>
      <c r="D144" s="56">
        <f>IFERROR(VLOOKUP($C144,'Promotionsmaßnahmen'!$A$13:$B$100,2,FALSE),"")</f>
      </c>
      <c r="E144" s="57" t="n"/>
      <c r="F144" s="49" t="n"/>
    </row>
    <row r="145" ht="22" customHeight="true">
      <c r="A145" s="54" t="n"/>
      <c r="B145" s="55" t="n"/>
      <c r="C145" s="38" t="n"/>
      <c r="D145" s="56">
        <f>IFERROR(VLOOKUP($C145,'Promotionsmaßnahmen'!$A$13:$B$100,2,FALSE),"")</f>
      </c>
      <c r="E145" s="57" t="n"/>
      <c r="F145" s="49" t="n"/>
    </row>
    <row r="146" ht="22" customHeight="true">
      <c r="A146" s="54" t="n"/>
      <c r="B146" s="55" t="n"/>
      <c r="C146" s="38" t="n"/>
      <c r="D146" s="56">
        <f>IFERROR(VLOOKUP($C146,'Promotionsmaßnahmen'!$A$13:$B$100,2,FALSE),"")</f>
      </c>
      <c r="E146" s="57" t="n"/>
      <c r="F146" s="49" t="n"/>
    </row>
    <row r="147" ht="22" customHeight="true">
      <c r="A147" s="54" t="n"/>
      <c r="B147" s="55" t="n"/>
      <c r="C147" s="38" t="n"/>
      <c r="D147" s="56">
        <f>IFERROR(VLOOKUP($C147,'Promotionsmaßnahmen'!$A$13:$B$100,2,FALSE),"")</f>
      </c>
      <c r="E147" s="57" t="n"/>
      <c r="F147" s="49" t="n"/>
    </row>
    <row r="148" ht="22" customHeight="true">
      <c r="A148" s="54" t="n"/>
      <c r="B148" s="55" t="n"/>
      <c r="C148" s="38" t="n"/>
      <c r="D148" s="56">
        <f>IFERROR(VLOOKUP($C148,'Promotionsmaßnahmen'!$A$13:$B$100,2,FALSE),"")</f>
      </c>
      <c r="E148" s="57" t="n"/>
      <c r="F148" s="49" t="n"/>
    </row>
    <row r="149" ht="22" customHeight="true">
      <c r="A149" s="54" t="n"/>
      <c r="B149" s="55" t="n"/>
      <c r="C149" s="38" t="n"/>
      <c r="D149" s="56">
        <f>IFERROR(VLOOKUP($C149,'Promotionsmaßnahmen'!$A$13:$B$100,2,FALSE),"")</f>
      </c>
      <c r="E149" s="57" t="n"/>
      <c r="F149" s="49" t="n"/>
    </row>
    <row r="150" ht="22" customHeight="true">
      <c r="A150" s="54" t="n"/>
      <c r="B150" s="55" t="n"/>
      <c r="C150" s="38" t="n"/>
      <c r="D150" s="56">
        <f>IFERROR(VLOOKUP($C150,'Promotionsmaßnahmen'!$A$13:$B$100,2,FALSE),"")</f>
      </c>
      <c r="E150" s="57" t="n"/>
      <c r="F150" s="49" t="n"/>
    </row>
    <row r="151" ht="22" customHeight="true">
      <c r="A151" s="54" t="n"/>
      <c r="B151" s="55" t="n"/>
      <c r="C151" s="38" t="n"/>
      <c r="D151" s="56">
        <f>IFERROR(VLOOKUP($C151,'Promotionsmaßnahmen'!$A$13:$B$100,2,FALSE),"")</f>
      </c>
      <c r="E151" s="57" t="n"/>
      <c r="F151" s="49" t="n"/>
    </row>
    <row r="152" ht="22" customHeight="true">
      <c r="A152" s="54" t="n"/>
      <c r="B152" s="55" t="n"/>
      <c r="C152" s="38" t="n"/>
      <c r="D152" s="56">
        <f>IFERROR(VLOOKUP($C152,'Promotionsmaßnahmen'!$A$13:$B$100,2,FALSE),"")</f>
      </c>
      <c r="E152" s="57" t="n"/>
      <c r="F152" s="49" t="n"/>
    </row>
    <row r="153" ht="22" customHeight="true">
      <c r="A153" s="54" t="n"/>
      <c r="B153" s="55" t="n"/>
      <c r="C153" s="38" t="n"/>
      <c r="D153" s="56">
        <f>IFERROR(VLOOKUP($C153,'Promotionsmaßnahmen'!$A$13:$B$100,2,FALSE),"")</f>
      </c>
      <c r="E153" s="57" t="n"/>
      <c r="F153" s="49" t="n"/>
    </row>
    <row r="154" ht="22" customHeight="true">
      <c r="A154" s="54" t="n"/>
      <c r="B154" s="55" t="n"/>
      <c r="C154" s="38" t="n"/>
      <c r="D154" s="56">
        <f>IFERROR(VLOOKUP($C154,'Promotionsmaßnahmen'!$A$13:$B$100,2,FALSE),"")</f>
      </c>
      <c r="E154" s="57" t="n"/>
      <c r="F154" s="49" t="n"/>
    </row>
    <row r="155" ht="22" customHeight="true">
      <c r="A155" s="54" t="n"/>
      <c r="B155" s="55" t="n"/>
      <c r="C155" s="38" t="n"/>
      <c r="D155" s="56">
        <f>IFERROR(VLOOKUP($C155,'Promotionsmaßnahmen'!$A$13:$B$100,2,FALSE),"")</f>
      </c>
      <c r="E155" s="57" t="n"/>
      <c r="F155" s="49" t="n"/>
    </row>
    <row r="156" ht="22" customHeight="true">
      <c r="A156" s="54" t="n"/>
      <c r="B156" s="55" t="n"/>
      <c r="C156" s="38" t="n"/>
      <c r="D156" s="56">
        <f>IFERROR(VLOOKUP($C156,'Promotionsmaßnahmen'!$A$13:$B$100,2,FALSE),"")</f>
      </c>
      <c r="E156" s="57" t="n"/>
      <c r="F156" s="49" t="n"/>
    </row>
    <row r="157" ht="22" customHeight="true">
      <c r="A157" s="54" t="n"/>
      <c r="B157" s="55" t="n"/>
      <c r="C157" s="38" t="n"/>
      <c r="D157" s="56">
        <f>IFERROR(VLOOKUP($C157,'Promotionsmaßnahmen'!$A$13:$B$100,2,FALSE),"")</f>
      </c>
      <c r="E157" s="57" t="n"/>
      <c r="F157" s="49" t="n"/>
    </row>
    <row r="158" ht="22" customHeight="true">
      <c r="A158" s="54" t="n"/>
      <c r="B158" s="55" t="n"/>
      <c r="C158" s="38" t="n"/>
      <c r="D158" s="56">
        <f>IFERROR(VLOOKUP($C158,'Promotionsmaßnahmen'!$A$13:$B$100,2,FALSE),"")</f>
      </c>
      <c r="E158" s="57" t="n"/>
      <c r="F158" s="49" t="n"/>
    </row>
    <row r="159" ht="22" customHeight="true">
      <c r="A159" s="54" t="n"/>
      <c r="B159" s="55" t="n"/>
      <c r="C159" s="38" t="n"/>
      <c r="D159" s="56">
        <f>IFERROR(VLOOKUP($C159,'Promotionsmaßnahmen'!$A$13:$B$100,2,FALSE),"")</f>
      </c>
      <c r="E159" s="57" t="n"/>
      <c r="F159" s="49" t="n"/>
    </row>
    <row r="160" ht="22" customHeight="true">
      <c r="A160" s="54" t="n"/>
      <c r="B160" s="55" t="n"/>
      <c r="C160" s="38" t="n"/>
      <c r="D160" s="56">
        <f>IFERROR(VLOOKUP($C160,'Promotionsmaßnahmen'!$A$13:$B$100,2,FALSE),"")</f>
      </c>
      <c r="E160" s="57" t="n"/>
      <c r="F160" s="49" t="n"/>
    </row>
    <row r="161" ht="22" customHeight="true">
      <c r="A161" s="54" t="n"/>
      <c r="B161" s="55" t="n"/>
      <c r="C161" s="38" t="n"/>
      <c r="D161" s="56">
        <f>IFERROR(VLOOKUP($C161,'Promotionsmaßnahmen'!$A$13:$B$100,2,FALSE),"")</f>
      </c>
      <c r="E161" s="57" t="n"/>
      <c r="F161" s="49" t="n"/>
    </row>
    <row r="162" ht="22" customHeight="true">
      <c r="A162" s="54" t="n"/>
      <c r="B162" s="55" t="n"/>
      <c r="C162" s="38" t="n"/>
      <c r="D162" s="56">
        <f>IFERROR(VLOOKUP($C162,'Promotionsmaßnahmen'!$A$13:$B$100,2,FALSE),"")</f>
      </c>
      <c r="E162" s="57" t="n"/>
      <c r="F162" s="49" t="n"/>
    </row>
    <row r="163" ht="22" customHeight="true">
      <c r="A163" s="54" t="n"/>
      <c r="B163" s="55" t="n"/>
      <c r="C163" s="38" t="n"/>
      <c r="D163" s="56">
        <f>IFERROR(VLOOKUP($C163,'Promotionsmaßnahmen'!$A$13:$B$100,2,FALSE),"")</f>
      </c>
      <c r="E163" s="57" t="n"/>
      <c r="F163" s="49" t="n"/>
    </row>
    <row r="164" ht="22" customHeight="true">
      <c r="A164" s="54" t="n"/>
      <c r="B164" s="55" t="n"/>
      <c r="C164" s="38" t="n"/>
      <c r="D164" s="56">
        <f>IFERROR(VLOOKUP($C164,'Promotionsmaßnahmen'!$A$13:$B$100,2,FALSE),"")</f>
      </c>
      <c r="E164" s="57" t="n"/>
      <c r="F164" s="49" t="n"/>
    </row>
    <row r="165" ht="22" customHeight="true">
      <c r="A165" s="54" t="n"/>
      <c r="B165" s="55" t="n"/>
      <c r="C165" s="38" t="n"/>
      <c r="D165" s="56">
        <f>IFERROR(VLOOKUP($C165,'Promotionsmaßnahmen'!$A$13:$B$100,2,FALSE),"")</f>
      </c>
      <c r="E165" s="57" t="n"/>
      <c r="F165" s="49" t="n"/>
    </row>
    <row r="166" ht="22" customHeight="true">
      <c r="A166" s="54" t="n"/>
      <c r="B166" s="55" t="n"/>
      <c r="C166" s="38" t="n"/>
      <c r="D166" s="56">
        <f>IFERROR(VLOOKUP($C166,'Promotionsmaßnahmen'!$A$13:$B$100,2,FALSE),"")</f>
      </c>
      <c r="E166" s="57" t="n"/>
      <c r="F166" s="49" t="n"/>
    </row>
    <row r="167" ht="22" customHeight="true">
      <c r="A167" s="54" t="n"/>
      <c r="B167" s="55" t="n"/>
      <c r="C167" s="38" t="n"/>
      <c r="D167" s="56">
        <f>IFERROR(VLOOKUP($C167,'Promotionsmaßnahmen'!$A$13:$B$100,2,FALSE),"")</f>
      </c>
      <c r="E167" s="57" t="n"/>
      <c r="F167" s="49" t="n"/>
    </row>
    <row r="168" ht="22" customHeight="true">
      <c r="A168" s="54" t="n"/>
      <c r="B168" s="55" t="n"/>
      <c r="C168" s="38" t="n"/>
      <c r="D168" s="56">
        <f>IFERROR(VLOOKUP($C168,'Promotionsmaßnahmen'!$A$13:$B$100,2,FALSE),"")</f>
      </c>
      <c r="E168" s="57" t="n"/>
      <c r="F168" s="49" t="n"/>
    </row>
    <row r="169" ht="22" customHeight="true">
      <c r="A169" s="54" t="n"/>
      <c r="B169" s="55" t="n"/>
      <c r="C169" s="38" t="n"/>
      <c r="D169" s="56">
        <f>IFERROR(VLOOKUP($C169,'Promotionsmaßnahmen'!$A$13:$B$100,2,FALSE),"")</f>
      </c>
      <c r="E169" s="57" t="n"/>
      <c r="F169" s="49" t="n"/>
    </row>
    <row r="170" ht="22" customHeight="true">
      <c r="A170" s="54" t="n"/>
      <c r="B170" s="55" t="n"/>
      <c r="C170" s="38" t="n"/>
      <c r="D170" s="56">
        <f>IFERROR(VLOOKUP($C170,'Promotionsmaßnahmen'!$A$13:$B$100,2,FALSE),"")</f>
      </c>
      <c r="E170" s="57" t="n"/>
      <c r="F170" s="49" t="n"/>
    </row>
    <row r="171" ht="22" customHeight="true">
      <c r="A171" s="54" t="n"/>
      <c r="B171" s="55" t="n"/>
      <c r="C171" s="38" t="n"/>
      <c r="D171" s="56">
        <f>IFERROR(VLOOKUP($C171,'Promotionsmaßnahmen'!$A$13:$B$100,2,FALSE),"")</f>
      </c>
      <c r="E171" s="57" t="n"/>
      <c r="F171" s="49" t="n"/>
    </row>
    <row r="172" ht="22" customHeight="true">
      <c r="A172" s="54" t="n"/>
      <c r="B172" s="55" t="n"/>
      <c r="C172" s="38" t="n"/>
      <c r="D172" s="56">
        <f>IFERROR(VLOOKUP($C172,'Promotionsmaßnahmen'!$A$13:$B$100,2,FALSE),"")</f>
      </c>
      <c r="E172" s="57" t="n"/>
      <c r="F172" s="49" t="n"/>
    </row>
    <row r="173" ht="22" customHeight="true">
      <c r="A173" s="54" t="n"/>
      <c r="B173" s="55" t="n"/>
      <c r="C173" s="38" t="n"/>
      <c r="D173" s="56">
        <f>IFERROR(VLOOKUP($C173,'Promotionsmaßnahmen'!$A$13:$B$100,2,FALSE),"")</f>
      </c>
      <c r="E173" s="57" t="n"/>
      <c r="F173" s="49" t="n"/>
    </row>
    <row r="174" ht="22" customHeight="true">
      <c r="A174" s="54" t="n"/>
      <c r="B174" s="55" t="n"/>
      <c r="C174" s="38" t="n"/>
      <c r="D174" s="56">
        <f>IFERROR(VLOOKUP($C174,'Promotionsmaßnahmen'!$A$13:$B$100,2,FALSE),"")</f>
      </c>
      <c r="E174" s="57" t="n"/>
      <c r="F174" s="49" t="n"/>
    </row>
    <row r="175" ht="22" customHeight="true">
      <c r="A175" s="54" t="n"/>
      <c r="B175" s="55" t="n"/>
      <c r="C175" s="38" t="n"/>
      <c r="D175" s="56">
        <f>IFERROR(VLOOKUP($C175,'Promotionsmaßnahmen'!$A$13:$B$100,2,FALSE),"")</f>
      </c>
      <c r="E175" s="57" t="n"/>
      <c r="F175" s="49" t="n"/>
    </row>
    <row r="176" ht="22" customHeight="true">
      <c r="A176" s="54" t="n"/>
      <c r="B176" s="55" t="n"/>
      <c r="C176" s="38" t="n"/>
      <c r="D176" s="56">
        <f>IFERROR(VLOOKUP($C176,'Promotionsmaßnahmen'!$A$13:$B$100,2,FALSE),"")</f>
      </c>
      <c r="E176" s="57" t="n"/>
      <c r="F176" s="49" t="n"/>
    </row>
    <row r="177" ht="22" customHeight="true">
      <c r="A177" s="54" t="n"/>
      <c r="B177" s="55" t="n"/>
      <c r="C177" s="38" t="n"/>
      <c r="D177" s="56">
        <f>IFERROR(VLOOKUP($C177,'Promotionsmaßnahmen'!$A$13:$B$100,2,FALSE),"")</f>
      </c>
      <c r="E177" s="57" t="n"/>
      <c r="F177" s="49" t="n"/>
    </row>
    <row r="178" ht="22" customHeight="true">
      <c r="A178" s="54" t="n"/>
      <c r="B178" s="55" t="n"/>
      <c r="C178" s="38" t="n"/>
      <c r="D178" s="56">
        <f>IFERROR(VLOOKUP($C178,'Promotionsmaßnahmen'!$A$13:$B$100,2,FALSE),"")</f>
      </c>
      <c r="E178" s="57" t="n"/>
      <c r="F178" s="49" t="n"/>
    </row>
    <row r="179" ht="22" customHeight="true">
      <c r="A179" s="54" t="n"/>
      <c r="B179" s="55" t="n"/>
      <c r="C179" s="38" t="n"/>
      <c r="D179" s="56">
        <f>IFERROR(VLOOKUP($C179,'Promotionsmaßnahmen'!$A$13:$B$100,2,FALSE),"")</f>
      </c>
      <c r="E179" s="57" t="n"/>
      <c r="F179" s="49" t="n"/>
    </row>
    <row r="180" ht="22" customHeight="true">
      <c r="A180" s="54" t="n"/>
      <c r="B180" s="55" t="n"/>
      <c r="C180" s="38" t="n"/>
      <c r="D180" s="56">
        <f>IFERROR(VLOOKUP($C180,'Promotionsmaßnahmen'!$A$13:$B$100,2,FALSE),"")</f>
      </c>
      <c r="E180" s="57" t="n"/>
      <c r="F180" s="49" t="n"/>
    </row>
    <row r="181" ht="22" customHeight="true">
      <c r="A181" s="54" t="n"/>
      <c r="B181" s="55" t="n"/>
      <c r="C181" s="38" t="n"/>
      <c r="D181" s="56">
        <f>IFERROR(VLOOKUP($C181,'Promotionsmaßnahmen'!$A$13:$B$100,2,FALSE),"")</f>
      </c>
      <c r="E181" s="57" t="n"/>
      <c r="F181" s="49" t="n"/>
    </row>
    <row r="182" ht="22" customHeight="true">
      <c r="A182" s="54" t="n"/>
      <c r="B182" s="55" t="n"/>
      <c r="C182" s="38" t="n"/>
      <c r="D182" s="56">
        <f>IFERROR(VLOOKUP($C182,'Promotionsmaßnahmen'!$A$13:$B$100,2,FALSE),"")</f>
      </c>
      <c r="E182" s="57" t="n"/>
      <c r="F182" s="49" t="n"/>
    </row>
    <row r="183" ht="22" customHeight="true">
      <c r="A183" s="54" t="n"/>
      <c r="B183" s="55" t="n"/>
      <c r="C183" s="38" t="n"/>
      <c r="D183" s="56">
        <f>IFERROR(VLOOKUP($C183,'Promotionsmaßnahmen'!$A$13:$B$100,2,FALSE),"")</f>
      </c>
      <c r="E183" s="57" t="n"/>
      <c r="F183" s="49" t="n"/>
    </row>
    <row r="184" ht="22" customHeight="true">
      <c r="A184" s="54" t="n"/>
      <c r="B184" s="55" t="n"/>
      <c r="C184" s="38" t="n"/>
      <c r="D184" s="56">
        <f>IFERROR(VLOOKUP($C184,'Promotionsmaßnahmen'!$A$13:$B$100,2,FALSE),"")</f>
      </c>
      <c r="E184" s="57" t="n"/>
      <c r="F184" s="49" t="n"/>
    </row>
    <row r="185" ht="22" customHeight="true">
      <c r="A185" s="54" t="n"/>
      <c r="B185" s="55" t="n"/>
      <c r="C185" s="38" t="n"/>
      <c r="D185" s="56">
        <f>IFERROR(VLOOKUP($C185,'Promotionsmaßnahmen'!$A$13:$B$100,2,FALSE),"")</f>
      </c>
      <c r="E185" s="57" t="n"/>
      <c r="F185" s="49" t="n"/>
    </row>
    <row r="186" ht="22" customHeight="true">
      <c r="A186" s="54" t="n"/>
      <c r="B186" s="55" t="n"/>
      <c r="C186" s="38" t="n"/>
      <c r="D186" s="56">
        <f>IFERROR(VLOOKUP($C186,'Promotionsmaßnahmen'!$A$13:$B$100,2,FALSE),"")</f>
      </c>
      <c r="E186" s="57" t="n"/>
      <c r="F186" s="49" t="n"/>
    </row>
    <row r="187" ht="22" customHeight="true">
      <c r="A187" s="54" t="n"/>
      <c r="B187" s="55" t="n"/>
      <c r="C187" s="38" t="n"/>
      <c r="D187" s="56">
        <f>IFERROR(VLOOKUP($C187,'Promotionsmaßnahmen'!$A$13:$B$100,2,FALSE),"")</f>
      </c>
      <c r="E187" s="57" t="n"/>
      <c r="F187" s="49" t="n"/>
    </row>
    <row r="188" ht="22" customHeight="true">
      <c r="A188" s="54" t="n"/>
      <c r="B188" s="55" t="n"/>
      <c r="C188" s="38" t="n"/>
      <c r="D188" s="56">
        <f>IFERROR(VLOOKUP($C188,'Promotionsmaßnahmen'!$A$13:$B$100,2,FALSE),"")</f>
      </c>
      <c r="E188" s="57" t="n"/>
      <c r="F188" s="49" t="n"/>
    </row>
    <row r="189" ht="22" customHeight="true">
      <c r="A189" s="54" t="n"/>
      <c r="B189" s="55" t="n"/>
      <c r="C189" s="38" t="n"/>
      <c r="D189" s="56">
        <f>IFERROR(VLOOKUP($C189,'Promotionsmaßnahmen'!$A$13:$B$100,2,FALSE),"")</f>
      </c>
      <c r="E189" s="57" t="n"/>
      <c r="F189" s="49" t="n"/>
    </row>
    <row r="190" ht="22" customHeight="true">
      <c r="A190" s="54" t="n"/>
      <c r="B190" s="55" t="n"/>
      <c r="C190" s="38" t="n"/>
      <c r="D190" s="56">
        <f>IFERROR(VLOOKUP($C190,'Promotionsmaßnahmen'!$A$13:$B$100,2,FALSE),"")</f>
      </c>
      <c r="E190" s="57" t="n"/>
      <c r="F190" s="49" t="n"/>
    </row>
    <row r="191" ht="22" customHeight="true">
      <c r="A191" s="54" t="n"/>
      <c r="B191" s="55" t="n"/>
      <c r="C191" s="38" t="n"/>
      <c r="D191" s="56">
        <f>IFERROR(VLOOKUP($C191,'Promotionsmaßnahmen'!$A$13:$B$100,2,FALSE),"")</f>
      </c>
      <c r="E191" s="57" t="n"/>
      <c r="F191" s="49" t="n"/>
    </row>
    <row r="192" ht="22" customHeight="true">
      <c r="A192" s="54" t="n"/>
      <c r="B192" s="55" t="n"/>
      <c r="C192" s="38" t="n"/>
      <c r="D192" s="56">
        <f>IFERROR(VLOOKUP($C192,'Promotionsmaßnahmen'!$A$13:$B$100,2,FALSE),"")</f>
      </c>
      <c r="E192" s="57" t="n"/>
      <c r="F192" s="49" t="n"/>
    </row>
    <row r="193" ht="22" customHeight="true">
      <c r="A193" s="54" t="n"/>
      <c r="B193" s="55" t="n"/>
      <c r="C193" s="38" t="n"/>
      <c r="D193" s="56">
        <f>IFERROR(VLOOKUP($C193,'Promotionsmaßnahmen'!$A$13:$B$100,2,FALSE),"")</f>
      </c>
      <c r="E193" s="57" t="n"/>
      <c r="F193" s="49" t="n"/>
    </row>
    <row r="194" ht="22" customHeight="true">
      <c r="A194" s="54" t="n"/>
      <c r="B194" s="55" t="n"/>
      <c r="C194" s="38" t="n"/>
      <c r="D194" s="56">
        <f>IFERROR(VLOOKUP($C194,'Promotionsmaßnahmen'!$A$13:$B$100,2,FALSE),"")</f>
      </c>
      <c r="E194" s="57" t="n"/>
      <c r="F194" s="49" t="n"/>
    </row>
    <row r="195" ht="22" customHeight="true">
      <c r="A195" s="54" t="n"/>
      <c r="B195" s="55" t="n"/>
      <c r="C195" s="38" t="n"/>
      <c r="D195" s="56">
        <f>IFERROR(VLOOKUP($C195,'Promotionsmaßnahmen'!$A$13:$B$100,2,FALSE),"")</f>
      </c>
      <c r="E195" s="57" t="n"/>
      <c r="F195" s="49" t="n"/>
    </row>
    <row r="196" ht="22" customHeight="true">
      <c r="A196" s="54" t="n"/>
      <c r="B196" s="55" t="n"/>
      <c r="C196" s="38" t="n"/>
      <c r="D196" s="56">
        <f>IFERROR(VLOOKUP($C196,'Promotionsmaßnahmen'!$A$13:$B$100,2,FALSE),"")</f>
      </c>
      <c r="E196" s="57" t="n"/>
      <c r="F196" s="49" t="n"/>
    </row>
    <row r="197" ht="22" customHeight="true">
      <c r="A197" s="54" t="n"/>
      <c r="B197" s="55" t="n"/>
      <c r="C197" s="38" t="n"/>
      <c r="D197" s="56">
        <f>IFERROR(VLOOKUP($C197,'Promotionsmaßnahmen'!$A$13:$B$100,2,FALSE),"")</f>
      </c>
      <c r="E197" s="57" t="n"/>
      <c r="F197" s="49" t="n"/>
    </row>
    <row r="198" ht="22" customHeight="true">
      <c r="A198" s="54" t="n"/>
      <c r="B198" s="55" t="n"/>
      <c r="C198" s="38" t="n"/>
      <c r="D198" s="56">
        <f>IFERROR(VLOOKUP($C198,'Promotionsmaßnahmen'!$A$13:$B$100,2,FALSE),"")</f>
      </c>
      <c r="E198" s="57" t="n"/>
      <c r="F198" s="49" t="n"/>
    </row>
    <row r="199" ht="22" customHeight="true">
      <c r="A199" s="54" t="n"/>
      <c r="B199" s="55" t="n"/>
      <c r="C199" s="38" t="n"/>
      <c r="D199" s="56">
        <f>IFERROR(VLOOKUP($C199,'Promotionsmaßnahmen'!$A$13:$B$100,2,FALSE),"")</f>
      </c>
      <c r="E199" s="57" t="n"/>
      <c r="F199" s="49" t="n"/>
    </row>
    <row r="200" ht="22" customHeight="true">
      <c r="A200" s="54" t="n"/>
      <c r="B200" s="55" t="n"/>
      <c r="C200" s="38" t="n"/>
      <c r="D200" s="56">
        <f>IFERROR(VLOOKUP($C200,'Promotionsmaßnahmen'!$A$13:$B$100,2,FALSE),"")</f>
      </c>
      <c r="E200" s="57" t="n"/>
      <c r="F200" s="49" t="n"/>
    </row>
    <row r="201" ht="21" customHeight="true"/>
    <row r="202" ht="21" customHeight="true"/>
    <row r="203" ht="21" customHeight="true"/>
    <row r="204" ht="21" customHeight="true"/>
    <row r="205" ht="21" customHeight="true"/>
    <row r="206" ht="21" customHeight="true"/>
    <row r="207" ht="21" customHeight="true"/>
    <row r="208" ht="21" customHeight="true"/>
    <row r="209" ht="21" customHeight="true"/>
    <row r="210" ht="21" customHeight="true"/>
    <row r="211" ht="21" customHeight="true"/>
    <row r="212" ht="21" customHeight="true"/>
    <row r="213" ht="21" customHeight="true"/>
    <row r="214" ht="21" customHeight="true"/>
    <row r="215" ht="21" customHeight="true"/>
    <row r="216" ht="21" customHeight="true"/>
    <row r="217" ht="21" customHeight="true"/>
    <row r="218" ht="21" customHeight="true"/>
    <row r="219" ht="21" customHeight="true"/>
  </sheetData>
  <mergeCells count="5">
    <mergeCell ref="A2:F2"/>
    <mergeCell ref="B7:F7"/>
    <mergeCell ref="B6:F6"/>
    <mergeCell ref="A5:F5"/>
    <mergeCell ref="B8:F8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リストから選択してください。" errorTitle="入力候補外" prompt="プロモーション施策シートの施策IDから選択します。" promptTitle="施策ID" showErrorMessage="true" showInputMessage="true" sqref="C13:C200" type="list">
      <formula1>=PromotionIDList</formula1>
    </dataValidation>
  </dataValidations>
  <pageMargins left="0.3" right="0.3" top="0.5" bottom="0.5" header="0.5" footer="0.5"/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K15"/>
  <sheetViews>
    <sheetView showGridLines="true" zoomScale="90" zoomScaleNormal="90" workbookViewId="0">
      <pane activePane="bottomLeft" state="frozen" topLeftCell="A6" ySplit="5"/>
      <selection activeCell="A1" pane="bottomLeft" sqref="A1"/>
    </sheetView>
  </sheetViews>
  <sheetFormatPr baseColWidth="8" defaultRowHeight="21"/>
  <cols>
    <col customWidth="true" max="1" min="1" width="18"/>
    <col customWidth="true" max="2" min="2" width="36"/>
    <col customWidth="true" max="3" min="3" width="38"/>
    <col customWidth="true" max="4" min="4" width="3"/>
    <col customWidth="true" max="5" min="5" width="24"/>
    <col customWidth="true" max="6" min="6" width="3"/>
    <col customWidth="true" max="7" min="7" width="20"/>
    <col customWidth="true" max="8" min="8" width="3"/>
    <col customWidth="true" max="9" min="9" width="16"/>
    <col customWidth="true" max="10" min="10" width="3"/>
    <col customWidth="true" max="11" min="11" width="24"/>
  </cols>
  <sheetData>
    <row r="1" ht="21" customHeight="true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30" customHeight="true">
      <c r="A2" s="2" t="s">
        <v>105</v>
      </c>
      <c r="B2" s="3" t="n"/>
      <c r="C2" s="3" t="n"/>
      <c r="D2" s="3" t="n"/>
      <c r="E2" s="3" t="n"/>
      <c r="F2" s="3" t="n"/>
      <c r="G2" s="3" t="n"/>
      <c r="H2" s="3" t="n"/>
      <c r="I2" s="3" t="n"/>
      <c r="J2" s="3" t="n"/>
      <c r="K2" s="3" t="n"/>
    </row>
    <row r="3" ht="21" customHeight="true">
      <c r="A3" s="4" t="s">
        <v>106</v>
      </c>
    </row>
    <row r="4" ht="21" customHeight="true">
      <c r="A4" s="5" t="s">
        <v>107</v>
      </c>
      <c r="B4" s="5" t="n"/>
      <c r="C4" s="5" t="n"/>
      <c r="E4" s="5" t="s">
        <v>108</v>
      </c>
      <c r="G4" s="5" t="s">
        <v>109</v>
      </c>
      <c r="I4" s="5" t="s">
        <v>110</v>
      </c>
    </row>
    <row r="5" ht="21" customHeight="true">
      <c r="A5" s="26" t="s">
        <v>111</v>
      </c>
      <c r="B5" s="26" t="s">
        <v>112</v>
      </c>
      <c r="C5" s="26" t="s">
        <v>98</v>
      </c>
      <c r="E5" s="26" t="s">
        <v>42</v>
      </c>
      <c r="G5" s="26" t="s">
        <v>70</v>
      </c>
      <c r="I5" s="26" t="s">
        <v>1</v>
      </c>
    </row>
    <row r="6" ht="21" customHeight="true">
      <c r="A6" s="58" t="s">
        <v>61</v>
      </c>
      <c r="B6" s="59" t="s">
        <v>113</v>
      </c>
      <c r="C6" s="60" t="s">
        <v>114</v>
      </c>
      <c r="E6" s="61" t="s">
        <v>115</v>
      </c>
      <c r="G6" s="61" t="s">
        <v>76</v>
      </c>
      <c r="I6" s="61" t="s">
        <v>50</v>
      </c>
    </row>
    <row r="7" ht="21" customHeight="true">
      <c r="A7" s="58" t="s">
        <v>116</v>
      </c>
      <c r="B7" s="62" t="n">
        <v>46203</v>
      </c>
      <c r="C7" s="60" t="s">
        <v>117</v>
      </c>
      <c r="E7" s="61" t="s">
        <v>74</v>
      </c>
      <c r="G7" s="61" t="s">
        <v>82</v>
      </c>
      <c r="I7" s="61" t="s">
        <v>51</v>
      </c>
    </row>
    <row r="8" ht="21" customHeight="true">
      <c r="A8" s="58" t="s">
        <v>67</v>
      </c>
      <c r="B8" s="63" t="n">
        <v>370</v>
      </c>
      <c r="C8" s="60" t="s">
        <v>118</v>
      </c>
      <c r="E8" s="61" t="s">
        <v>79</v>
      </c>
      <c r="G8" s="61" t="s">
        <v>88</v>
      </c>
      <c r="I8" s="61" t="s">
        <v>52</v>
      </c>
    </row>
    <row r="9" ht="21" customHeight="true">
      <c r="A9" s="58" t="s">
        <v>60</v>
      </c>
      <c r="B9" s="59" t="s">
        <v>119</v>
      </c>
      <c r="C9" s="60" t="s">
        <v>120</v>
      </c>
      <c r="E9" s="61" t="s">
        <v>85</v>
      </c>
      <c r="G9" s="61" t="s">
        <v>121</v>
      </c>
      <c r="I9" s="61" t="s">
        <v>53</v>
      </c>
    </row>
    <row r="10" ht="21" customHeight="true">
      <c r="E10" s="61" t="s">
        <v>122</v>
      </c>
      <c r="G10" s="61" t="s">
        <v>123</v>
      </c>
    </row>
    <row r="11" ht="21" customHeight="true">
      <c r="E11" s="61" t="s">
        <v>124</v>
      </c>
      <c r="G11" s="61" t="s">
        <v>125</v>
      </c>
    </row>
    <row r="12" ht="21" customHeight="true">
      <c r="E12" s="61" t="s">
        <v>126</v>
      </c>
    </row>
    <row r="13" ht="21" customHeight="true">
      <c r="E13" s="61" t="s">
        <v>127</v>
      </c>
    </row>
    <row r="14" ht="21" customHeight="true">
      <c r="A14" s="64" t="s">
        <v>128</v>
      </c>
      <c r="B14" s="64" t="n"/>
      <c r="C14" s="64" t="n"/>
      <c r="D14" s="64" t="n"/>
      <c r="E14" s="64" t="n"/>
      <c r="F14" s="64" t="n"/>
      <c r="G14" s="64" t="n"/>
      <c r="H14" s="64" t="n"/>
      <c r="I14" s="64" t="n"/>
      <c r="J14" s="64" t="n"/>
      <c r="K14" s="64" t="n"/>
    </row>
    <row r="15" ht="21" customHeight="true">
      <c r="A15" s="64" t="n"/>
      <c r="B15" s="64" t="n"/>
      <c r="C15" s="64" t="n"/>
      <c r="D15" s="64" t="n"/>
      <c r="E15" s="64" t="n"/>
      <c r="F15" s="64" t="n"/>
      <c r="G15" s="64" t="n"/>
      <c r="H15" s="64" t="n"/>
      <c r="I15" s="64" t="n"/>
      <c r="J15" s="64" t="n"/>
      <c r="K15" s="64" t="n"/>
    </row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  <row r="201" ht="21" customHeight="true"/>
    <row r="202" ht="21" customHeight="true"/>
    <row r="203" ht="21" customHeight="true"/>
    <row r="204" ht="21" customHeight="true"/>
    <row r="205" ht="21" customHeight="true"/>
    <row r="206" ht="21" customHeight="true"/>
    <row r="207" ht="21" customHeight="true"/>
    <row r="208" ht="21" customHeight="true"/>
    <row r="209" ht="21" customHeight="true"/>
    <row r="210" ht="21" customHeight="true"/>
    <row r="211" ht="21" customHeight="true"/>
    <row r="212" ht="21" customHeight="true"/>
    <row r="213" ht="21" customHeight="true"/>
    <row r="214" ht="21" customHeight="true"/>
    <row r="215" ht="21" customHeight="true"/>
    <row r="216" ht="21" customHeight="true"/>
    <row r="217" ht="21" customHeight="true"/>
    <row r="218" ht="21" customHeight="true"/>
    <row r="219" ht="21" customHeight="true"/>
  </sheetData>
  <mergeCells count="6">
    <mergeCell ref="G4"/>
    <mergeCell ref="E4"/>
    <mergeCell ref="I4"/>
    <mergeCell ref="A2:K2"/>
    <mergeCell ref="A4:C4"/>
    <mergeCell ref="A14:K15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" right="0.3" top="0.5" bottom="0.5" header="0.5" footer="0.5"/>
  <pageSetup fitToHeight="0" fitToWidth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fur Event-Promotion-Planung</dc:title>
  <dc:creator>Finite Field</dc:creator>
  <dc:description>Excel-Vorlage zur Verwaltung von Event-Promotion-Plänen, Budgets, tatsächlichen Registrierungen und CPA-Dashboard.</dc:description>
  <lastModifiedBy/>
  <dcterms:created xsi:type="dcterms:W3CDTF">2026-06-16T14:25:01Z</dcterms:created>
  <dcterms:modified xsi:type="dcterms:W3CDTF">2026-06-16T14:25:02Z</dcterms:modified>
  <category>Marketing Operations</category>
</coreProperties>
</file>