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ables/table1.xml" ContentType="application/vnd.openxmlformats-officedocument.spreadsheetml.table+xml"/>
  <Override PartName="/xl/worksheets/sheet4.xml" ContentType="application/vnd.openxmlformats-officedocument.spreadsheetml.worksheet+xml"/>
  <Override PartName="/xl/tables/table2.xml" ContentType="application/vnd.openxmlformats-officedocument.spreadsheetml.table+xml"/>
  <Override PartName="/xl/worksheets/sheet5.xml" ContentType="application/vnd.openxmlformats-officedocument.spreadsheetml.worksheet+xml"/>
  <Override PartName="/xl/tables/table3.xml" ContentType="application/vnd.openxmlformats-officedocument.spreadsheetml.table+xml"/>
  <Override PartName="/xl/worksheets/sheet6.xml" ContentType="application/vnd.openxmlformats-officedocument.spreadsheetml.worksheet+xml"/>
  <Override PartName="/xl/tables/table4.xml" ContentType="application/vnd.openxmlformats-officedocument.spreadsheetml.table+xml"/>
  <Override PartName="/xl/worksheets/sheet7.xml" ContentType="application/vnd.openxmlformats-officedocument.spreadsheetml.worksheet+xml"/>
  <Override PartName="/xl/tables/table5.xml" ContentType="application/vnd.openxmlformats-officedocument.spreadsheetml.table+xml"/>
  <Override PartName="/xl/worksheets/sheet8.xml" ContentType="application/vnd.openxmlformats-officedocument.spreadsheetml.worksheet+xml"/>
  <Override PartName="/xl/tables/table6.xml" ContentType="application/vnd.openxmlformats-officedocument.spreadsheetml.table+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sheets>
    <sheet xmlns:r="http://schemas.openxmlformats.org/officeDocument/2006/relationships" name="使い方" sheetId="1" state="visible" r:id="rId1"/>
    <sheet xmlns:r="http://schemas.openxmlformats.org/officeDocument/2006/relationships" name="ダッシュボード" sheetId="2" state="visible" r:id="rId2"/>
    <sheet xmlns:r="http://schemas.openxmlformats.org/officeDocument/2006/relationships" name="出荷登録" sheetId="3" state="visible" r:id="rId3"/>
    <sheet xmlns:r="http://schemas.openxmlformats.org/officeDocument/2006/relationships" name="輸送更新" sheetId="4" state="visible" r:id="rId4"/>
    <sheet xmlns:r="http://schemas.openxmlformats.org/officeDocument/2006/relationships" name="受領確認" sheetId="5" state="visible" r:id="rId5"/>
    <sheet xmlns:r="http://schemas.openxmlformats.org/officeDocument/2006/relationships" name="異常対応" sheetId="6" state="visible" r:id="rId6"/>
    <sheet xmlns:r="http://schemas.openxmlformats.org/officeDocument/2006/relationships" name="選択肢設定" sheetId="7" state="visible" r:id="rId7"/>
    <sheet xmlns:r="http://schemas.openxmlformats.org/officeDocument/2006/relationships" name="機械スキーマ" sheetId="8" state="visible" r:id="rId8"/>
  </sheets>
  <definedNames/>
</workbook>
</file>

<file path=xl/styles.xml><?xml version="1.0" encoding="utf-8"?>
<styleSheet xmlns="http://schemas.openxmlformats.org/spreadsheetml/2006/main">
  <numFmts count="2">
    <numFmt numFmtId="164" formatCode="yyyy-mm-dd"/>
    <numFmt numFmtId="165" formatCode="yyyy-mm-dd hh:mm"/>
  </numFmts>
  <fonts count="4">
    <font>
      <name val="Carlito"/>
      <sz val="11"/>
    </font>
    <font>
      <name val="Carlito"/>
      <b val="1"/>
      <color rgb="00FFFFFF"/>
      <sz val="11"/>
    </font>
    <font>
      <name val="Carlito"/>
      <color rgb="001F2937"/>
      <sz val="11"/>
    </font>
    <font>
      <name val="Carlito"/>
      <b val="1"/>
      <sz val="11"/>
    </font>
  </fonts>
  <fills count="14">
    <fill>
      <patternFill/>
    </fill>
    <fill>
      <patternFill patternType="gray125"/>
    </fill>
    <fill>
      <patternFill patternType="solid">
        <fgColor rgb="00164E63"/>
      </patternFill>
    </fill>
    <fill>
      <patternFill patternType="solid">
        <fgColor rgb="00F8FAFC"/>
      </patternFill>
    </fill>
    <fill>
      <patternFill patternType="solid">
        <fgColor rgb="00E2E8F0"/>
      </patternFill>
    </fill>
    <fill>
      <patternFill patternType="solid">
        <fgColor rgb="000F766E"/>
      </patternFill>
    </fill>
    <fill>
      <patternFill patternType="solid">
        <fgColor rgb="00FFFFFF"/>
      </patternFill>
    </fill>
    <fill>
      <patternFill patternType="solid">
        <fgColor rgb="00F1F5F9"/>
      </patternFill>
    </fill>
    <fill>
      <patternFill patternType="solid">
        <fgColor rgb="00FEF3C7"/>
      </patternFill>
    </fill>
    <fill>
      <patternFill patternType="solid">
        <fgColor rgb="00FEE2E2"/>
      </patternFill>
    </fill>
    <fill>
      <patternFill patternType="solid">
        <fgColor rgb="00E5E7EB"/>
      </patternFill>
    </fill>
    <fill>
      <patternFill patternType="solid">
        <fgColor rgb="00DCFCE7"/>
      </patternFill>
    </fill>
    <fill>
      <patternFill patternType="solid">
        <fgColor rgb="00DBEAFE"/>
      </patternFill>
    </fill>
    <fill>
      <patternFill patternType="solid">
        <fgColor rgb="00ECFDF5"/>
      </patternFill>
    </fill>
  </fills>
  <borders count="2">
    <border/>
    <border/>
  </borders>
  <cellStyleXfs count="1">
    <xf numFmtId="0" fontId="0" fillId="0" borderId="1"/>
  </cellStyleXfs>
  <cellXfs count="92">
    <xf numFmtId="0" fontId="0" fillId="0" borderId="0" pivotButton="0" quotePrefix="0" xfId="0"/>
    <xf numFmtId="0" fontId="0" fillId="0" borderId="1" pivotButton="0" quotePrefix="0" xfId="0"/>
    <xf numFmtId="0" fontId="0" fillId="2" borderId="0" pivotButton="0" quotePrefix="0" xfId="0"/>
    <xf numFmtId="0" fontId="1" fillId="2" borderId="0" pivotButton="0" quotePrefix="0" xfId="0"/>
    <xf numFmtId="0" fontId="1" fillId="2" borderId="0" applyAlignment="1" pivotButton="0" quotePrefix="0" xfId="0">
      <alignment vertical="center"/>
    </xf>
    <xf numFmtId="0" fontId="0" fillId="2" borderId="1" pivotButton="0" quotePrefix="0" xfId="0"/>
    <xf numFmtId="0" fontId="1" fillId="2" borderId="1" pivotButton="0" quotePrefix="0" xfId="0"/>
    <xf numFmtId="0" fontId="1" fillId="2" borderId="1" applyAlignment="1" pivotButton="0" quotePrefix="0" xfId="0">
      <alignment vertical="center"/>
    </xf>
    <xf numFmtId="0" fontId="0" fillId="3" borderId="0" pivotButton="0" quotePrefix="0" xfId="0"/>
    <xf numFmtId="0" fontId="2" fillId="3" borderId="0" pivotButton="0" quotePrefix="0" xfId="0"/>
    <xf numFmtId="0" fontId="2" fillId="3" borderId="0" applyAlignment="1" pivotButton="0" quotePrefix="0" xfId="0">
      <alignment wrapText="1"/>
    </xf>
    <xf numFmtId="0" fontId="2" fillId="3" borderId="0" applyAlignment="1" pivotButton="0" quotePrefix="0" xfId="0">
      <alignment vertical="center" wrapText="1"/>
    </xf>
    <xf numFmtId="0" fontId="0" fillId="3" borderId="1" pivotButton="0" quotePrefix="0" xfId="0"/>
    <xf numFmtId="0" fontId="2" fillId="3" borderId="1" pivotButton="0" quotePrefix="0" xfId="0"/>
    <xf numFmtId="0" fontId="2" fillId="3" borderId="1" applyAlignment="1" pivotButton="0" quotePrefix="0" xfId="0">
      <alignment wrapText="1"/>
    </xf>
    <xf numFmtId="0" fontId="2" fillId="3" borderId="1" applyAlignment="1" pivotButton="0" quotePrefix="0" xfId="0">
      <alignment vertical="center" wrapText="1"/>
    </xf>
    <xf numFmtId="0" fontId="0" fillId="4" borderId="0" pivotButton="0" quotePrefix="0" xfId="0"/>
    <xf numFmtId="0" fontId="3" fillId="4" borderId="0" pivotButton="0" quotePrefix="0" xfId="0"/>
    <xf numFmtId="0" fontId="3" fillId="4" borderId="0" applyAlignment="1" pivotButton="0" quotePrefix="0" xfId="0">
      <alignment wrapText="1"/>
    </xf>
    <xf numFmtId="0" fontId="3" fillId="4" borderId="0" applyAlignment="1" pivotButton="0" quotePrefix="0" xfId="0">
      <alignment vertical="top" wrapText="1"/>
    </xf>
    <xf numFmtId="0" fontId="0" fillId="4" borderId="1" pivotButton="0" quotePrefix="0" xfId="0"/>
    <xf numFmtId="0" fontId="3" fillId="4" borderId="1" pivotButton="0" quotePrefix="0" xfId="0"/>
    <xf numFmtId="0" fontId="3" fillId="4" borderId="1" applyAlignment="1" pivotButton="0" quotePrefix="0" xfId="0">
      <alignment wrapText="1"/>
    </xf>
    <xf numFmtId="0" fontId="3" fillId="4" borderId="1" applyAlignment="1" pivotButton="0" quotePrefix="0" xfId="0">
      <alignment vertical="top" wrapText="1"/>
    </xf>
    <xf numFmtId="0" fontId="0" fillId="0" borderId="0" applyAlignment="1" pivotButton="0" quotePrefix="0" xfId="0">
      <alignment wrapText="1"/>
    </xf>
    <xf numFmtId="0" fontId="0" fillId="0" borderId="0" applyAlignment="1" pivotButton="0" quotePrefix="0" xfId="0">
      <alignment vertical="top" wrapText="1"/>
    </xf>
    <xf numFmtId="0" fontId="0" fillId="0" borderId="1" applyAlignment="1" pivotButton="0" quotePrefix="0" xfId="0">
      <alignment wrapText="1"/>
    </xf>
    <xf numFmtId="0" fontId="0" fillId="0" borderId="1" applyAlignment="1" pivotButton="0" quotePrefix="0" xfId="0">
      <alignment vertical="top" wrapText="1"/>
    </xf>
    <xf numFmtId="0" fontId="0" fillId="5" borderId="0" pivotButton="0" quotePrefix="0" xfId="0"/>
    <xf numFmtId="0" fontId="1" fillId="5" borderId="0" pivotButton="0" quotePrefix="0" xfId="0"/>
    <xf numFmtId="0" fontId="1" fillId="5" borderId="0" applyAlignment="1" pivotButton="0" quotePrefix="0" xfId="0">
      <alignment wrapText="1"/>
    </xf>
    <xf numFmtId="0" fontId="1" fillId="5" borderId="0" applyAlignment="1" pivotButton="0" quotePrefix="0" xfId="0">
      <alignment horizontal="center" wrapText="1"/>
    </xf>
    <xf numFmtId="0" fontId="1" fillId="5" borderId="0" applyAlignment="1" pivotButton="0" quotePrefix="0" xfId="0">
      <alignment horizontal="center" vertical="center" wrapText="1"/>
    </xf>
    <xf numFmtId="0" fontId="0" fillId="0" borderId="0" pivotButton="0" quotePrefix="0" xfId="0"/>
    <xf numFmtId="0" fontId="0" fillId="5" borderId="1" pivotButton="0" quotePrefix="0" xfId="0"/>
    <xf numFmtId="0" fontId="1" fillId="5" borderId="1" pivotButton="0" quotePrefix="0" xfId="0"/>
    <xf numFmtId="0" fontId="1" fillId="5" borderId="1" applyAlignment="1" pivotButton="0" quotePrefix="0" xfId="0">
      <alignment wrapText="1"/>
    </xf>
    <xf numFmtId="0" fontId="1" fillId="5" borderId="1" applyAlignment="1" pivotButton="0" quotePrefix="0" xfId="0">
      <alignment horizontal="center" wrapText="1"/>
    </xf>
    <xf numFmtId="0" fontId="1" fillId="5" borderId="1" applyAlignment="1" pivotButton="0" quotePrefix="0" xfId="0">
      <alignment horizontal="center" vertical="center" wrapText="1"/>
    </xf>
    <xf numFmtId="0" fontId="0" fillId="0" borderId="1" pivotButton="0" quotePrefix="0" xfId="0"/>
    <xf numFmtId="0" fontId="0" fillId="0" borderId="0" applyAlignment="1" pivotButton="0" quotePrefix="0" xfId="0">
      <alignment wrapText="1"/>
    </xf>
    <xf numFmtId="0" fontId="0" fillId="0" borderId="1" applyAlignment="1" pivotButton="0" quotePrefix="0" xfId="0">
      <alignment wrapText="1"/>
    </xf>
    <xf numFmtId="0" fontId="0" fillId="6" borderId="0" pivotButton="0" quotePrefix="0" xfId="0"/>
    <xf numFmtId="0" fontId="0" fillId="6" borderId="0" applyAlignment="1" pivotButton="0" quotePrefix="0" xfId="0">
      <alignment wrapText="1"/>
    </xf>
    <xf numFmtId="0" fontId="0" fillId="6" borderId="0" applyAlignment="1" pivotButton="0" quotePrefix="0" xfId="0">
      <alignment vertical="center" wrapText="1"/>
    </xf>
    <xf numFmtId="0" fontId="0" fillId="6" borderId="1" pivotButton="0" quotePrefix="0" xfId="0"/>
    <xf numFmtId="0" fontId="0" fillId="6" borderId="1" applyAlignment="1" pivotButton="0" quotePrefix="0" xfId="0">
      <alignment wrapText="1"/>
    </xf>
    <xf numFmtId="0" fontId="0" fillId="6" borderId="1" applyAlignment="1" pivotButton="0" quotePrefix="0" xfId="0">
      <alignment vertical="center" wrapText="1"/>
    </xf>
    <xf numFmtId="164" fontId="0" fillId="6" borderId="0" applyAlignment="1" pivotButton="0" quotePrefix="0" xfId="0">
      <alignment vertical="center" wrapText="1"/>
    </xf>
    <xf numFmtId="164" fontId="0" fillId="0" borderId="0" pivotButton="0" quotePrefix="0" xfId="0"/>
    <xf numFmtId="164" fontId="0" fillId="6" borderId="1" applyAlignment="1" pivotButton="0" quotePrefix="0" xfId="0">
      <alignment vertical="center" wrapText="1"/>
    </xf>
    <xf numFmtId="164" fontId="0" fillId="0" borderId="1" pivotButton="0" quotePrefix="0" xfId="0"/>
    <xf numFmtId="0" fontId="0" fillId="7" borderId="0" applyAlignment="1" pivotButton="0" quotePrefix="0" xfId="0">
      <alignment vertical="center" wrapText="1"/>
    </xf>
    <xf numFmtId="0" fontId="0" fillId="7" borderId="1" applyAlignment="1" pivotButton="0" quotePrefix="0" xfId="0">
      <alignment vertical="center" wrapText="1"/>
    </xf>
    <xf numFmtId="0" fontId="0" fillId="8" borderId="0" applyAlignment="1" pivotButton="0" quotePrefix="0" xfId="0">
      <alignment vertical="center" wrapText="1"/>
    </xf>
    <xf numFmtId="0" fontId="0" fillId="8" borderId="1" applyAlignment="1" pivotButton="0" quotePrefix="0" xfId="0">
      <alignment vertical="center" wrapText="1"/>
    </xf>
    <xf numFmtId="0" fontId="0" fillId="9" borderId="0" applyAlignment="1" pivotButton="0" quotePrefix="0" xfId="0">
      <alignment vertical="center" wrapText="1"/>
    </xf>
    <xf numFmtId="0" fontId="0" fillId="9" borderId="1" applyAlignment="1" pivotButton="0" quotePrefix="0" xfId="0">
      <alignment vertical="center" wrapText="1"/>
    </xf>
    <xf numFmtId="0" fontId="0" fillId="10" borderId="0" applyAlignment="1" pivotButton="0" quotePrefix="0" xfId="0">
      <alignment vertical="center" wrapText="1"/>
    </xf>
    <xf numFmtId="0" fontId="0" fillId="10" borderId="1" applyAlignment="1" pivotButton="0" quotePrefix="0" xfId="0">
      <alignment vertical="center" wrapText="1"/>
    </xf>
    <xf numFmtId="0" fontId="0" fillId="11" borderId="0" applyAlignment="1" pivotButton="0" quotePrefix="0" xfId="0">
      <alignment vertical="center" wrapText="1"/>
    </xf>
    <xf numFmtId="0" fontId="0" fillId="11" borderId="1" applyAlignment="1" pivotButton="0" quotePrefix="0" xfId="0">
      <alignment vertical="center" wrapText="1"/>
    </xf>
    <xf numFmtId="0" fontId="0" fillId="12" borderId="0" applyAlignment="1" pivotButton="0" quotePrefix="0" xfId="0">
      <alignment vertical="center" wrapText="1"/>
    </xf>
    <xf numFmtId="0" fontId="0" fillId="12" borderId="1" applyAlignment="1" pivotButton="0" quotePrefix="0" xfId="0">
      <alignment vertical="center" wrapText="1"/>
    </xf>
    <xf numFmtId="165" fontId="0" fillId="6" borderId="0" applyAlignment="1" pivotButton="0" quotePrefix="0" xfId="0">
      <alignment vertical="center" wrapText="1"/>
    </xf>
    <xf numFmtId="165" fontId="0" fillId="0" borderId="0" pivotButton="0" quotePrefix="0" xfId="0"/>
    <xf numFmtId="165" fontId="0" fillId="6" borderId="1" applyAlignment="1" pivotButton="0" quotePrefix="0" xfId="0">
      <alignment vertical="center" wrapText="1"/>
    </xf>
    <xf numFmtId="165" fontId="0" fillId="0" borderId="1" pivotButton="0" quotePrefix="0" xfId="0"/>
    <xf numFmtId="1" fontId="0" fillId="0" borderId="0" pivotButton="0" quotePrefix="0" xfId="0"/>
    <xf numFmtId="1" fontId="0" fillId="0" borderId="1" pivotButton="0" quotePrefix="0" xfId="0"/>
    <xf numFmtId="9" fontId="0" fillId="0" borderId="0" pivotButton="0" quotePrefix="0" xfId="0"/>
    <xf numFmtId="9" fontId="0" fillId="0" borderId="1" pivotButton="0" quotePrefix="0" xfId="0"/>
    <xf numFmtId="0" fontId="3" fillId="3" borderId="0" pivotButton="0" quotePrefix="0" xfId="0"/>
    <xf numFmtId="0" fontId="3" fillId="3" borderId="1" pivotButton="0" quotePrefix="0" xfId="0"/>
    <xf numFmtId="1" fontId="0" fillId="13" borderId="0" pivotButton="0" quotePrefix="0" xfId="0"/>
    <xf numFmtId="9" fontId="0" fillId="13" borderId="0" pivotButton="0" quotePrefix="0" xfId="0"/>
    <xf numFmtId="1" fontId="3" fillId="13" borderId="0" pivotButton="0" quotePrefix="0" xfId="0"/>
    <xf numFmtId="9" fontId="3" fillId="13" borderId="0" pivotButton="0" quotePrefix="0" xfId="0"/>
    <xf numFmtId="1" fontId="3" fillId="13" borderId="0" applyAlignment="1" pivotButton="0" quotePrefix="0" xfId="0">
      <alignment horizontal="center"/>
    </xf>
    <xf numFmtId="9" fontId="3" fillId="13" borderId="0" applyAlignment="1" pivotButton="0" quotePrefix="0" xfId="0">
      <alignment horizontal="center"/>
    </xf>
    <xf numFmtId="1" fontId="0" fillId="13" borderId="1" pivotButton="0" quotePrefix="0" xfId="0"/>
    <xf numFmtId="9" fontId="0" fillId="13" borderId="1" pivotButton="0" quotePrefix="0" xfId="0"/>
    <xf numFmtId="1" fontId="3" fillId="13" borderId="1" pivotButton="0" quotePrefix="0" xfId="0"/>
    <xf numFmtId="9" fontId="3" fillId="13" borderId="1" pivotButton="0" quotePrefix="0" xfId="0"/>
    <xf numFmtId="1" fontId="3" fillId="13" borderId="1" applyAlignment="1" pivotButton="0" quotePrefix="0" xfId="0">
      <alignment horizontal="center"/>
    </xf>
    <xf numFmtId="9" fontId="3" fillId="13" borderId="1" applyAlignment="1" pivotButton="0" quotePrefix="0" xfId="0">
      <alignment horizontal="center"/>
    </xf>
    <xf numFmtId="1" fontId="3" fillId="13" borderId="0" applyAlignment="1" pivotButton="0" quotePrefix="0" xfId="0">
      <alignment horizontal="center"/>
    </xf>
    <xf numFmtId="9" fontId="3" fillId="13" borderId="0" applyAlignment="1" pivotButton="0" quotePrefix="0" xfId="0">
      <alignment horizontal="center"/>
    </xf>
    <xf numFmtId="164" fontId="0" fillId="6" borderId="0" applyAlignment="1" pivotButton="0" quotePrefix="0" xfId="0">
      <alignment vertical="center" wrapText="1"/>
    </xf>
    <xf numFmtId="164" fontId="0" fillId="0" borderId="0" pivotButton="0" quotePrefix="0" xfId="0"/>
    <xf numFmtId="165" fontId="0" fillId="6" borderId="0" applyAlignment="1" pivotButton="0" quotePrefix="0" xfId="0">
      <alignment vertical="center" wrapText="1"/>
    </xf>
    <xf numFmtId="165" fontId="0" fillId="0" borderId="0" pivotButton="0" quotePrefix="0" xfId="0"/>
  </cellXfs>
  <cellStyles count="1">
    <cellStyle name="Normal" xfId="0"/>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styles" Target="styles.xml" Id="rId9"/><Relationship Type="http://schemas.openxmlformats.org/officeDocument/2006/relationships/theme" Target="theme/theme1.xml" Id="rId10"/></Relationships>
</file>

<file path=xl/tables/table1.xml><?xml version="1.0" encoding="utf-8"?>
<table xmlns="http://schemas.openxmlformats.org/spreadsheetml/2006/main" id="1" name="shipments" displayName="shipments" ref="A4:N16" headerRowCount="1">
  <tableColumns count="14">
    <tableColumn id="1" name="レコードID"/>
    <tableColumn id="2" name="出荷番号"/>
    <tableColumn id="3" name="追跡番号"/>
    <tableColumn id="4" name="運送会社"/>
    <tableColumn id="5" name="出荷元"/>
    <tableColumn id="6" name="配送先"/>
    <tableColumn id="7" name="出荷日"/>
    <tableColumn id="8" name="到着予定日"/>
    <tableColumn id="9" name="優先度"/>
    <tableColumn id="10" name="出荷ステータス"/>
    <tableColumn id="11" name="担当者"/>
    <tableColumn id="12" name="備考"/>
    <tableColumn id="13" name="作成日"/>
    <tableColumn id="14" name="更新日"/>
  </tableColumns>
  <tableStyleInfo name="TableStyleMedium2" showRowStripes="1"/>
</table>
</file>

<file path=xl/tables/table2.xml><?xml version="1.0" encoding="utf-8"?>
<table xmlns="http://schemas.openxmlformats.org/spreadsheetml/2006/main" id="2" name="tracking_updates" displayName="tracking_updates" ref="A4:K24" headerRowCount="1">
  <tableColumns count="11">
    <tableColumn id="1" name="レコードID"/>
    <tableColumn id="2" name="更新番号"/>
    <tableColumn id="3" name="出荷レコードID"/>
    <tableColumn id="4" name="更新日時"/>
    <tableColumn id="5" name="更新種別"/>
    <tableColumn id="6" name="現在地"/>
    <tableColumn id="7" name="更新ステータス"/>
    <tableColumn id="8" name="更新メモ"/>
    <tableColumn id="9" name="担当者"/>
    <tableColumn id="10" name="作成日"/>
    <tableColumn id="11" name="更新日"/>
  </tableColumns>
  <tableStyleInfo name="TableStyleMedium2" showRowStripes="1"/>
</table>
</file>

<file path=xl/tables/table3.xml><?xml version="1.0" encoding="utf-8"?>
<table xmlns="http://schemas.openxmlformats.org/spreadsheetml/2006/main" id="3" name="delivery_confirmations" displayName="delivery_confirmations" ref="A4:K14" headerRowCount="1">
  <tableColumns count="11">
    <tableColumn id="1" name="レコードID"/>
    <tableColumn id="2" name="確認番号"/>
    <tableColumn id="3" name="出荷レコードID"/>
    <tableColumn id="4" name="配送結果"/>
    <tableColumn id="5" name="受領者"/>
    <tableColumn id="6" name="確認日時"/>
    <tableColumn id="7" name="確認ステータス"/>
    <tableColumn id="8" name="確認メモ"/>
    <tableColumn id="9" name="担当者"/>
    <tableColumn id="10" name="作成日"/>
    <tableColumn id="11" name="更新日"/>
  </tableColumns>
  <tableStyleInfo name="TableStyleMedium2" showRowStripes="1"/>
</table>
</file>

<file path=xl/tables/table4.xml><?xml version="1.0" encoding="utf-8"?>
<table xmlns="http://schemas.openxmlformats.org/spreadsheetml/2006/main" id="4" name="delivery_exceptions" displayName="delivery_exceptions" ref="A4:L14" headerRowCount="1">
  <tableColumns count="12">
    <tableColumn id="1" name="レコードID"/>
    <tableColumn id="2" name="異常番号"/>
    <tableColumn id="3" name="出荷レコードID"/>
    <tableColumn id="4" name="異常日時"/>
    <tableColumn id="5" name="異常種別"/>
    <tableColumn id="6" name="優先度"/>
    <tableColumn id="7" name="異常ステータス"/>
    <tableColumn id="8" name="異常メモ"/>
    <tableColumn id="9" name="対応メモ"/>
    <tableColumn id="10" name="担当者"/>
    <tableColumn id="11" name="作成日"/>
    <tableColumn id="12" name="更新日"/>
  </tableColumns>
  <tableStyleInfo name="TableStyleMedium2" showRowStripes="1"/>
</table>
</file>

<file path=xl/tables/table5.xml><?xml version="1.0" encoding="utf-8"?>
<table xmlns="http://schemas.openxmlformats.org/spreadsheetml/2006/main" id="5" name="Lookup_Options" displayName="Lookup_Options" ref="A5:H45" headerRowCount="1">
  <tableColumns count="8">
    <tableColumn id="1" name="option_set_key"/>
    <tableColumn id="2" name="worksheet_name"/>
    <tableColumn id="3" name="field_name"/>
    <tableColumn id="4" name="option_value"/>
    <tableColumn id="5" name="option_label"/>
    <tableColumn id="6" name="color_semantic"/>
    <tableColumn id="7" name="is_default"/>
    <tableColumn id="8" name="sort_order"/>
  </tableColumns>
  <tableStyleInfo name="TableStyleMedium2" showRowStripes="1"/>
</table>
</file>

<file path=xl/tables/table6.xml><?xml version="1.0" encoding="utf-8"?>
<table xmlns="http://schemas.openxmlformats.org/spreadsheetml/2006/main" id="6" name="Machine_Schema_Fields" displayName="Machine_Schema_Fields" ref="A5:R53" headerRowCount="1">
  <tableColumns count="18">
    <tableColumn id="1" name="worksheet_name"/>
    <tableColumn id="2" name="table_name"/>
    <tableColumn id="3" name="store_name"/>
    <tableColumn id="4" name="module_key"/>
    <tableColumn id="5" name="field_name"/>
    <tableColumn id="6" name="field_label"/>
    <tableColumn id="7" name="field_type"/>
    <tableColumn id="8" name="field_role"/>
    <tableColumn id="9" name="required"/>
    <tableColumn id="10" name="unique"/>
    <tableColumn id="11" name="default_value"/>
    <tableColumn id="12" name="validation_rule"/>
    <tableColumn id="13" name="option_set_key"/>
    <tableColumn id="14" name="show_in_table"/>
    <tableColumn id="15" name="show_in_mobile_table"/>
    <tableColumn id="16" name="show_in_form"/>
    <tableColumn id="17" name="export_in_csv"/>
    <tableColumn id="18" name="notes"/>
  </tableColumns>
  <tableStyleInfo name="TableStyleMedium2" showRowStripes="1"/>
</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3.xml.rels><Relationships xmlns="http://schemas.openxmlformats.org/package/2006/relationships"><Relationship Type="http://schemas.openxmlformats.org/officeDocument/2006/relationships/table" Target="/xl/tables/table1.xml" Id="rId1"/></Relationships>
</file>

<file path=xl/worksheets/_rels/sheet4.xml.rels><Relationships xmlns="http://schemas.openxmlformats.org/package/2006/relationships"><Relationship Type="http://schemas.openxmlformats.org/officeDocument/2006/relationships/table" Target="/xl/tables/table2.xml" Id="rId1"/></Relationships>
</file>

<file path=xl/worksheets/_rels/sheet5.xml.rels><Relationships xmlns="http://schemas.openxmlformats.org/package/2006/relationships"><Relationship Type="http://schemas.openxmlformats.org/officeDocument/2006/relationships/table" Target="/xl/tables/table3.xml" Id="rId1"/></Relationships>
</file>

<file path=xl/worksheets/_rels/sheet6.xml.rels><Relationships xmlns="http://schemas.openxmlformats.org/package/2006/relationships"><Relationship Type="http://schemas.openxmlformats.org/officeDocument/2006/relationships/table" Target="/xl/tables/table4.xml" Id="rId1"/></Relationships>
</file>

<file path=xl/worksheets/_rels/sheet7.xml.rels><Relationships xmlns="http://schemas.openxmlformats.org/package/2006/relationships"><Relationship Type="http://schemas.openxmlformats.org/officeDocument/2006/relationships/table" Target="/xl/tables/table5.xml" Id="rId1"/></Relationships>
</file>

<file path=xl/worksheets/_rels/sheet8.xml.rels><Relationships xmlns="http://schemas.openxmlformats.org/package/2006/relationships"><Relationship Type="http://schemas.openxmlformats.org/officeDocument/2006/relationships/table" Target="/xl/tables/table6.xml" Id="rId1"/></Relationships>
</file>

<file path=xl/worksheets/sheet1.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cols>
    <col width="18" customWidth="1" style="33" min="1" max="1"/>
    <col width="90" customWidth="1" style="33" min="2" max="2"/>
  </cols>
  <sheetData>
    <row r="1">
      <c r="A1" s="4" t="inlineStr">
        <is>
          <t>物流配送追跡 Excel テンプレート</t>
        </is>
      </c>
      <c r="B1" s="4" t="n"/>
    </row>
    <row r="2">
      <c r="A2" s="11" t="inlineStr">
        <is>
          <t>日本語の使い方ページです。入力は業務シートから始め、技術シートの機械構造は変更しないでください。</t>
        </is>
      </c>
      <c r="B2" s="11" t="n"/>
    </row>
    <row r="4">
      <c r="A4" s="19" t="inlineStr">
        <is>
          <t>テンプレートの用途</t>
        </is>
      </c>
      <c r="B4" s="25" t="inlineStr">
        <is>
          <t>追跡番号、運送会社、到着予定日、輸送更新、受領確認を 1 つのブックで整理できます。小規模な配送運用やカスタマーサポートの照会に適しています。</t>
        </is>
      </c>
    </row>
    <row r="5">
      <c r="A5" s="19" t="inlineStr">
        <is>
          <t>適用範囲</t>
        </is>
      </c>
      <c r="B5" s="25" t="inlineStr">
        <is>
          <t>少量の出荷、少数の運送会社、日常的な手入力更新、受領確認に向いています。複数人での同時作業、モバイル入力、写真アップロード、通知、リアルタイム追跡はシステム版の対象であり、この Excel テンプレートでは扱いません。</t>
        </is>
      </c>
    </row>
    <row r="6">
      <c r="A6" s="19" t="inlineStr">
        <is>
          <t>使用手順</t>
        </is>
      </c>
      <c r="B6" s="25" t="inlineStr">
        <is>
          <t>1. まず「出荷登録」に出荷番号、追跡番号、運送会社、到着予定日を入力します。
2. 輸送中は「輸送更新」にステータスメモを追加します。
3. 配送完了または確認待ちのときは、「受領確認」に配送結果と確認日時を記録します。
4. 遅延、再配車、返送、住所不備、受領未確認が発生したら、「異常対応」に理由と対応内容を記録します。</t>
        </is>
      </c>
    </row>
    <row r="7">
      <c r="A7" s="19" t="inlineStr">
        <is>
          <t>シート説明</t>
        </is>
      </c>
      <c r="B7" s="25" t="inlineStr">
        <is>
          <t>使い方：日本語の利用手順。
ダッシュボード：6 つの配送追跡指標。
出荷登録：出荷レコード。
輸送更新：輸送中の更新。
受領確認：配送結果と受領確認。
異常対応：異常と対応履歴。
選択肢設定：プルダウン選択肢の技術シート。
機械スキーマ：フィールド、ステータス、指標、関係の技術シート。</t>
        </is>
      </c>
    </row>
    <row r="8">
      <c r="A8" s="19" t="inlineStr">
        <is>
          <t>入力のヒント</t>
        </is>
      </c>
      <c r="B8" s="25" t="inlineStr">
        <is>
          <t>業務シートの見出しは日本語です。プルダウン付きの項目はリスト内の日本語選択肢を使用してください。レコードID、作成日、更新日は構造を保つための項目なので、むやみに変更しないことをおすすめします。</t>
        </is>
      </c>
    </row>
    <row r="9">
      <c r="A9" s="19" t="inlineStr">
        <is>
          <t>ステータス定義</t>
        </is>
      </c>
      <c r="B9" s="25" t="inlineStr">
        <is>
          <t>「配達済み、キャンセル済み、確認済み、クローズ済み、解決済み、未解決クローズ」は完了系ステータスです。未完了のレコードは、進行中、期限超過、確認待ち、異常の指標に影響します。</t>
        </is>
      </c>
    </row>
    <row r="10">
      <c r="A10" s="19" t="inlineStr">
        <is>
          <t>サンプルデータ</t>
        </is>
      </c>
      <c r="B10" s="25" t="inlineStr">
        <is>
          <t>このブックには配送追跡のサンプルデータが入っています。TRK-2418、到着予定、確認待ち、遅延、再配車、受領確認などのケースを含み、実データでそのまま上書きできます。</t>
        </is>
      </c>
    </row>
  </sheetData>
  <pageMargins left="0.7" right="0.7" top="0.75" bottom="0.75" header="0.3" footer="0.3"/>
</worksheet>
</file>

<file path=xl/worksheets/sheet2.xml><?xml version="1.0" encoding="utf-8"?>
<worksheet xmlns="http://schemas.openxmlformats.org/spreadsheetml/2006/main">
  <sheetPr>
    <outlinePr summaryBelow="1" summaryRight="1"/>
    <pageSetUpPr/>
  </sheetPr>
  <dimension ref="A1:AD200"/>
  <sheetViews>
    <sheetView workbookViewId="0">
      <selection activeCell="A1" sqref="A1"/>
    </sheetView>
  </sheetViews>
  <sheetFormatPr baseColWidth="8" defaultRowHeight="15"/>
  <cols>
    <col width="24" customWidth="1" style="33" min="1" max="1"/>
    <col width="14" customWidth="1" style="33" min="2" max="2"/>
    <col width="52" customWidth="1" style="33" min="3" max="3"/>
    <col width="56" customWidth="1" style="33" min="4" max="4"/>
    <col width="4" customWidth="1" style="33" min="27" max="27"/>
    <col width="4" customWidth="1" style="33" min="28" max="28"/>
    <col width="4" customWidth="1" style="33" min="29" max="29"/>
    <col width="4" customWidth="1" style="33" min="30" max="30"/>
  </cols>
  <sheetData>
    <row r="1">
      <c r="A1" s="4" t="inlineStr">
        <is>
          <t>物流配送追跡ダッシュボード</t>
        </is>
      </c>
      <c r="B1" s="4" t="n"/>
      <c r="C1" s="4" t="n"/>
      <c r="D1" s="4" t="n"/>
    </row>
    <row r="2">
      <c r="A2" s="11" t="inlineStr">
        <is>
          <t>6 つの指標は業務シートから直接集計され、出荷、輸送中、期限超過、受領、異常の状態を確認できます。</t>
        </is>
      </c>
      <c r="B2" s="11" t="n"/>
      <c r="C2" s="11" t="n"/>
      <c r="D2" s="11" t="n"/>
    </row>
    <row r="4">
      <c r="A4" s="32" t="inlineStr">
        <is>
          <t>指標</t>
        </is>
      </c>
      <c r="B4" s="32" t="inlineStr">
        <is>
          <t>値</t>
        </is>
      </c>
      <c r="C4" s="32" t="inlineStr">
        <is>
          <t>説明</t>
        </is>
      </c>
      <c r="D4" s="32" t="inlineStr">
        <is>
          <t>確認ルール</t>
        </is>
      </c>
      <c r="AA4" t="inlineStr">
        <is>
          <t>受領レコードID</t>
        </is>
      </c>
      <c r="AB4" t="inlineStr">
        <is>
          <t>受領済み判定</t>
        </is>
      </c>
      <c r="AC4" t="inlineStr">
        <is>
          <t>定時判定</t>
        </is>
      </c>
      <c r="AD4" t="inlineStr">
        <is>
          <t>関連出荷</t>
        </is>
      </c>
    </row>
    <row r="5">
      <c r="A5" s="72" t="inlineStr">
        <is>
          <t>進行中の出荷数</t>
        </is>
      </c>
      <c r="B5" s="86">
        <f>COUNTIFS('出荷登録'!$J$5:$J$200,"登録済み")+COUNTIFS('出荷登録'!$J$5:$J$200,"輸送中")+COUNTIFS('出荷登録'!$J$5:$J$200,"遅延中")+COUNTIFS('出荷登録'!$J$5:$J$200,"異常")</f>
        <v/>
      </c>
      <c r="C5" s="25" t="inlineStr">
        <is>
          <t>まだ配達済みまたはキャンセル済みになっていない出荷レコード数を集計します。</t>
        </is>
      </c>
      <c r="D5" s="25" t="inlineStr">
        <is>
          <t>数値が増え続ける場合は、輸送更新と受領確認が遅れていないか確認します。</t>
        </is>
      </c>
      <c r="AA5">
        <f>'受領確認'!A5</f>
        <v/>
      </c>
      <c r="AB5">
        <f>IF('受領確認'!D5="受領済み",1,0)</f>
        <v/>
      </c>
      <c r="AC5">
        <f>IF(AND('受領確認'!D5="受領済み",INT('受領確認'!F5)&lt;=VLOOKUP('受領確認'!C5,'出荷登録'!$A$5:$H$200,8,FALSE)),1,0)</f>
        <v/>
      </c>
      <c r="AD5">
        <f>'受領確認'!C5</f>
        <v/>
      </c>
    </row>
    <row r="6">
      <c r="A6" s="72" t="inlineStr">
        <is>
          <t>輸送中の出荷数</t>
        </is>
      </c>
      <c r="B6" s="86">
        <f>COUNTIF('出荷登録'!$J$5:$J$200,"輸送中")</f>
        <v/>
      </c>
      <c r="C6" s="25" t="inlineStr">
        <is>
          <t>現在ステータスが輸送中の出荷レコードを集計します。</t>
        </is>
      </c>
      <c r="D6" s="25" t="inlineStr">
        <is>
          <t>輸送中レコードが多い場合は、最新の輸送更新がそろっているかを優先して確認します。</t>
        </is>
      </c>
      <c r="AA6">
        <f>'受領確認'!A6</f>
        <v/>
      </c>
      <c r="AB6">
        <f>IF('受領確認'!D6="受領済み",1,0)</f>
        <v/>
      </c>
      <c r="AC6">
        <f>IF(AND('受領確認'!D6="受領済み",INT('受領確認'!F6)&lt;=VLOOKUP('受領確認'!C6,'出荷登録'!$A$5:$H$200,8,FALSE)),1,0)</f>
        <v/>
      </c>
      <c r="AD6">
        <f>'受領確認'!C6</f>
        <v/>
      </c>
    </row>
    <row r="7">
      <c r="A7" s="72" t="inlineStr">
        <is>
          <t>期限超過未配達数</t>
        </is>
      </c>
      <c r="B7" s="86">
        <f>COUNTIFS('出荷登録'!$H$5:$H$200,"&lt;"&amp;TODAY(),'出荷登録'!$H$5:$H$200,"&lt;&gt;",'出荷登録'!$J$5:$J$200,"&lt;&gt;配達済み",'出荷登録'!$J$5:$J$200,"&lt;&gt;キャンセル済み",'出荷登録'!$J$5:$J$200,"&lt;&gt;")</f>
        <v/>
      </c>
      <c r="C7" s="25" t="inlineStr">
        <is>
          <t>到着予定日が今日より前で、まだ終了していない出荷レコードを集計します。</t>
        </is>
      </c>
      <c r="D7" s="25" t="inlineStr">
        <is>
          <t>期限超過未配達が 1 件でもあれば、輸送更新または異常対応を確認します。</t>
        </is>
      </c>
      <c r="AA7">
        <f>'受領確認'!A7</f>
        <v/>
      </c>
      <c r="AB7">
        <f>IF('受領確認'!D7="受領済み",1,0)</f>
        <v/>
      </c>
      <c r="AC7">
        <f>IF(AND('受領確認'!D7="受領済み",INT('受領確認'!F7)&lt;=VLOOKUP('受領確認'!C7,'出荷登録'!$A$5:$H$200,8,FALSE)),1,0)</f>
        <v/>
      </c>
      <c r="AD7">
        <f>'受領確認'!C7</f>
        <v/>
      </c>
    </row>
    <row r="8">
      <c r="A8" s="72" t="inlineStr">
        <is>
          <t>受領確認待ち数</t>
        </is>
      </c>
      <c r="B8" s="86">
        <f>COUNTIF('受領確認'!$G$5:$G$200,"確認待ち")</f>
        <v/>
      </c>
      <c r="C8" s="25" t="inlineStr">
        <is>
          <t>受領確認がまだ確認待ちのレコード数を集計します。</t>
        </is>
      </c>
      <c r="D8" s="25" t="inlineStr">
        <is>
          <t>確認待ちが増えたら、受領確認日時と配送結果を優先して補完します。</t>
        </is>
      </c>
      <c r="AA8">
        <f>'受領確認'!A8</f>
        <v/>
      </c>
      <c r="AB8">
        <f>IF('受領確認'!D8="受領済み",1,0)</f>
        <v/>
      </c>
      <c r="AC8">
        <f>IF(AND('受領確認'!D8="受領済み",INT('受領確認'!F8)&lt;=VLOOKUP('受領確認'!C8,'出荷登録'!$A$5:$H$200,8,FALSE)),1,0)</f>
        <v/>
      </c>
      <c r="AD8">
        <f>'受領確認'!C8</f>
        <v/>
      </c>
    </row>
    <row r="9">
      <c r="A9" s="72" t="inlineStr">
        <is>
          <t>未クローズ異常数</t>
        </is>
      </c>
      <c r="B9" s="86">
        <f>COUNTIFS('異常対応'!$G$5:$G$200,"未対応")+COUNTIFS('異常対応'!$G$5:$G$200,"対応中")</f>
        <v/>
      </c>
      <c r="C9" s="25" t="inlineStr">
        <is>
          <t>まだ対応が必要な配送異常の数を集計します。</t>
        </is>
      </c>
      <c r="D9" s="25" t="inlineStr">
        <is>
          <t>未クローズ異常が 0 でない場合は、優先度の高い異常と対応メモを先に確認します。</t>
        </is>
      </c>
      <c r="AA9">
        <f>'受領確認'!A9</f>
        <v/>
      </c>
      <c r="AB9">
        <f>IF('受領確認'!D9="受領済み",1,0)</f>
        <v/>
      </c>
      <c r="AC9">
        <f>IF(AND('受領確認'!D9="受領済み",INT('受領確認'!F9)&lt;=VLOOKUP('受領確認'!C9,'出荷登録'!$A$5:$H$200,8,FALSE)),1,0)</f>
        <v/>
      </c>
      <c r="AD9">
        <f>'受領確認'!C9</f>
        <v/>
      </c>
    </row>
    <row r="10">
      <c r="A10" s="72" t="inlineStr">
        <is>
          <t>定時受領率</t>
        </is>
      </c>
      <c r="B10" s="87">
        <f>IFERROR(SUM('ダッシュボード'!$AC$5:$AC$200)/COUNTIF('受領確認'!$D$5:$D$200,"受領済み"),0)</f>
        <v/>
      </c>
      <c r="C10" s="25" t="inlineStr">
        <is>
          <t>受領済みレコードのうち、確認日時が対応する出荷の到着予定日以内だった割合を集計します。</t>
        </is>
      </c>
      <c r="D10" s="25" t="inlineStr">
        <is>
          <t>90% を下回る場合は、遅延、再配車、返送の異常を確認します。</t>
        </is>
      </c>
      <c r="AA10">
        <f>'受領確認'!A10</f>
        <v/>
      </c>
      <c r="AB10">
        <f>IF('受領確認'!D10="受領済み",1,0)</f>
        <v/>
      </c>
      <c r="AC10">
        <f>IF(AND('受領確認'!D10="受領済み",INT('受領確認'!F10)&lt;=VLOOKUP('受領確認'!C10,'出荷登録'!$A$5:$H$200,8,FALSE)),1,0)</f>
        <v/>
      </c>
      <c r="AD10">
        <f>'受領確認'!C10</f>
        <v/>
      </c>
    </row>
    <row r="11">
      <c r="AA11">
        <f>'受領確認'!A11</f>
        <v/>
      </c>
      <c r="AB11">
        <f>IF('受領確認'!D11="受領済み",1,0)</f>
        <v/>
      </c>
      <c r="AC11">
        <f>IF(AND('受領確認'!D11="受領済み",INT('受領確認'!F11)&lt;=VLOOKUP('受領確認'!C11,'出荷登録'!$A$5:$H$200,8,FALSE)),1,0)</f>
        <v/>
      </c>
      <c r="AD11">
        <f>'受領確認'!C11</f>
        <v/>
      </c>
    </row>
    <row r="12">
      <c r="AA12">
        <f>'受領確認'!A12</f>
        <v/>
      </c>
      <c r="AB12">
        <f>IF('受領確認'!D12="受領済み",1,0)</f>
        <v/>
      </c>
      <c r="AC12">
        <f>IF(AND('受領確認'!D12="受領済み",INT('受領確認'!F12)&lt;=VLOOKUP('受領確認'!C12,'出荷登録'!$A$5:$H$200,8,FALSE)),1,0)</f>
        <v/>
      </c>
      <c r="AD12">
        <f>'受領確認'!C12</f>
        <v/>
      </c>
    </row>
    <row r="13">
      <c r="A13" s="32" t="inlineStr">
        <is>
          <t>フロー</t>
        </is>
      </c>
      <c r="B13" s="32" t="inlineStr">
        <is>
          <t>入力先</t>
        </is>
      </c>
      <c r="C13" s="32" t="inlineStr">
        <is>
          <t>説明</t>
        </is>
      </c>
      <c r="AA13">
        <f>'受領確認'!A13</f>
        <v/>
      </c>
      <c r="AB13">
        <f>IF('受領確認'!D13="受領済み",1,0)</f>
        <v/>
      </c>
      <c r="AC13">
        <f>IF(AND('受領確認'!D13="受領済み",INT('受領確認'!F13)&lt;=VLOOKUP('受領確認'!C13,'出荷登録'!$A$5:$H$200,8,FALSE)),1,0)</f>
        <v/>
      </c>
      <c r="AD13">
        <f>'受領確認'!C13</f>
        <v/>
      </c>
    </row>
    <row r="14">
      <c r="A14" s="40" t="inlineStr">
        <is>
          <t>出荷登録</t>
        </is>
      </c>
      <c r="B14" s="40" t="inlineStr">
        <is>
          <t>出荷登録表</t>
        </is>
      </c>
      <c r="C14" s="40" t="inlineStr">
        <is>
          <t>まず追跡番号、運送会社、到着予定日を確定します。</t>
        </is>
      </c>
      <c r="AA14">
        <f>'受領確認'!A14</f>
        <v/>
      </c>
      <c r="AB14">
        <f>IF('受領確認'!D14="受領済み",1,0)</f>
        <v/>
      </c>
      <c r="AC14">
        <f>IF(AND('受領確認'!D14="受領済み",INT('受領確認'!F14)&lt;=VLOOKUP('受領確認'!C14,'出荷登録'!$A$5:$H$200,8,FALSE)),1,0)</f>
        <v/>
      </c>
      <c r="AD14">
        <f>'受領確認'!C14</f>
        <v/>
      </c>
    </row>
    <row r="15">
      <c r="A15" s="40" t="inlineStr">
        <is>
          <t>輸送更新</t>
        </is>
      </c>
      <c r="B15" s="40" t="inlineStr">
        <is>
          <t>輸送更新表</t>
        </is>
      </c>
      <c r="C15" s="40" t="inlineStr">
        <is>
          <t>輸送中に更新日時、更新種別、現在地を追加します。</t>
        </is>
      </c>
      <c r="AA15">
        <f>'受領確認'!A15</f>
        <v/>
      </c>
      <c r="AB15">
        <f>IF('受領確認'!D15="受領済み",1,0)</f>
        <v/>
      </c>
      <c r="AC15">
        <f>IF(AND('受領確認'!D15="受領済み",INT('受領確認'!F15)&lt;=VLOOKUP('受領確認'!C15,'出荷登録'!$A$5:$H$200,8,FALSE)),1,0)</f>
        <v/>
      </c>
      <c r="AD15">
        <f>'受領確認'!C15</f>
        <v/>
      </c>
    </row>
    <row r="16">
      <c r="A16" s="40" t="inlineStr">
        <is>
          <t>受領確認</t>
        </is>
      </c>
      <c r="B16" s="40" t="inlineStr">
        <is>
          <t>受領確認表</t>
        </is>
      </c>
      <c r="C16" s="40" t="inlineStr">
        <is>
          <t>配送結果、受領者、確認日時をここに記録します。</t>
        </is>
      </c>
      <c r="AA16">
        <f>'受領確認'!A16</f>
        <v/>
      </c>
      <c r="AB16">
        <f>IF('受領確認'!D16="受領済み",1,0)</f>
        <v/>
      </c>
      <c r="AC16">
        <f>IF(AND('受領確認'!D16="受領済み",INT('受領確認'!F16)&lt;=VLOOKUP('受領確認'!C16,'出荷登録'!$A$5:$H$200,8,FALSE)),1,0)</f>
        <v/>
      </c>
      <c r="AD16">
        <f>'受領確認'!C16</f>
        <v/>
      </c>
    </row>
    <row r="17">
      <c r="A17" s="40" t="inlineStr">
        <is>
          <t>異常対応</t>
        </is>
      </c>
      <c r="B17" s="40" t="inlineStr">
        <is>
          <t>異常対応表</t>
        </is>
      </c>
      <c r="C17" s="40" t="inlineStr">
        <is>
          <t>遅延、再配車、返送、住所不備をまとめて保持します。</t>
        </is>
      </c>
      <c r="AA17">
        <f>'受領確認'!A17</f>
        <v/>
      </c>
      <c r="AB17">
        <f>IF('受領確認'!D17="受領済み",1,0)</f>
        <v/>
      </c>
      <c r="AC17">
        <f>IF(AND('受領確認'!D17="受領済み",INT('受領確認'!F17)&lt;=VLOOKUP('受領確認'!C17,'出荷登録'!$A$5:$H$200,8,FALSE)),1,0)</f>
        <v/>
      </c>
      <c r="AD17">
        <f>'受領確認'!C17</f>
        <v/>
      </c>
    </row>
    <row r="18">
      <c r="AA18">
        <f>'受領確認'!A18</f>
        <v/>
      </c>
      <c r="AB18">
        <f>IF('受領確認'!D18="受領済み",1,0)</f>
        <v/>
      </c>
      <c r="AC18">
        <f>IF(AND('受領確認'!D18="受領済み",INT('受領確認'!F18)&lt;=VLOOKUP('受領確認'!C18,'出荷登録'!$A$5:$H$200,8,FALSE)),1,0)</f>
        <v/>
      </c>
      <c r="AD18">
        <f>'受領確認'!C18</f>
        <v/>
      </c>
    </row>
    <row r="19">
      <c r="AA19">
        <f>'受領確認'!A19</f>
        <v/>
      </c>
      <c r="AB19">
        <f>IF('受領確認'!D19="受領済み",1,0)</f>
        <v/>
      </c>
      <c r="AC19">
        <f>IF(AND('受領確認'!D19="受領済み",INT('受領確認'!F19)&lt;=VLOOKUP('受領確認'!C19,'出荷登録'!$A$5:$H$200,8,FALSE)),1,0)</f>
        <v/>
      </c>
      <c r="AD19">
        <f>'受領確認'!C19</f>
        <v/>
      </c>
    </row>
    <row r="20">
      <c r="AA20">
        <f>'受領確認'!A20</f>
        <v/>
      </c>
      <c r="AB20">
        <f>IF('受領確認'!D20="受領済み",1,0)</f>
        <v/>
      </c>
      <c r="AC20">
        <f>IF(AND('受領確認'!D20="受領済み",INT('受領確認'!F20)&lt;=VLOOKUP('受領確認'!C20,'出荷登録'!$A$5:$H$200,8,FALSE)),1,0)</f>
        <v/>
      </c>
      <c r="AD20">
        <f>'受領確認'!C20</f>
        <v/>
      </c>
    </row>
    <row r="21">
      <c r="AA21">
        <f>'受領確認'!A21</f>
        <v/>
      </c>
      <c r="AB21">
        <f>IF('受領確認'!D21="受領済み",1,0)</f>
        <v/>
      </c>
      <c r="AC21">
        <f>IF(AND('受領確認'!D21="受領済み",INT('受領確認'!F21)&lt;=VLOOKUP('受領確認'!C21,'出荷登録'!$A$5:$H$200,8,FALSE)),1,0)</f>
        <v/>
      </c>
      <c r="AD21">
        <f>'受領確認'!C21</f>
        <v/>
      </c>
    </row>
    <row r="22">
      <c r="AA22">
        <f>'受領確認'!A22</f>
        <v/>
      </c>
      <c r="AB22">
        <f>IF('受領確認'!D22="受領済み",1,0)</f>
        <v/>
      </c>
      <c r="AC22">
        <f>IF(AND('受領確認'!D22="受領済み",INT('受領確認'!F22)&lt;=VLOOKUP('受領確認'!C22,'出荷登録'!$A$5:$H$200,8,FALSE)),1,0)</f>
        <v/>
      </c>
      <c r="AD22">
        <f>'受領確認'!C22</f>
        <v/>
      </c>
    </row>
    <row r="23">
      <c r="AA23">
        <f>'受領確認'!A23</f>
        <v/>
      </c>
      <c r="AB23">
        <f>IF('受領確認'!D23="受領済み",1,0)</f>
        <v/>
      </c>
      <c r="AC23">
        <f>IF(AND('受領確認'!D23="受領済み",INT('受領確認'!F23)&lt;=VLOOKUP('受領確認'!C23,'出荷登録'!$A$5:$H$200,8,FALSE)),1,0)</f>
        <v/>
      </c>
      <c r="AD23">
        <f>'受領確認'!C23</f>
        <v/>
      </c>
    </row>
    <row r="24">
      <c r="AA24">
        <f>'受領確認'!A24</f>
        <v/>
      </c>
      <c r="AB24">
        <f>IF('受領確認'!D24="受領済み",1,0)</f>
        <v/>
      </c>
      <c r="AC24">
        <f>IF(AND('受領確認'!D24="受領済み",INT('受領確認'!F24)&lt;=VLOOKUP('受領確認'!C24,'出荷登録'!$A$5:$H$200,8,FALSE)),1,0)</f>
        <v/>
      </c>
      <c r="AD24">
        <f>'受領確認'!C24</f>
        <v/>
      </c>
    </row>
    <row r="25">
      <c r="AA25">
        <f>'受領確認'!A25</f>
        <v/>
      </c>
      <c r="AB25">
        <f>IF('受領確認'!D25="受領済み",1,0)</f>
        <v/>
      </c>
      <c r="AC25">
        <f>IF(AND('受領確認'!D25="受領済み",INT('受領確認'!F25)&lt;=VLOOKUP('受領確認'!C25,'出荷登録'!$A$5:$H$200,8,FALSE)),1,0)</f>
        <v/>
      </c>
      <c r="AD25">
        <f>'受領確認'!C25</f>
        <v/>
      </c>
    </row>
    <row r="26">
      <c r="AA26">
        <f>'受領確認'!A26</f>
        <v/>
      </c>
      <c r="AB26">
        <f>IF('受領確認'!D26="受領済み",1,0)</f>
        <v/>
      </c>
      <c r="AC26">
        <f>IF(AND('受領確認'!D26="受領済み",INT('受領確認'!F26)&lt;=VLOOKUP('受領確認'!C26,'出荷登録'!$A$5:$H$200,8,FALSE)),1,0)</f>
        <v/>
      </c>
      <c r="AD26">
        <f>'受領確認'!C26</f>
        <v/>
      </c>
    </row>
    <row r="27">
      <c r="AA27">
        <f>'受領確認'!A27</f>
        <v/>
      </c>
      <c r="AB27">
        <f>IF('受領確認'!D27="受領済み",1,0)</f>
        <v/>
      </c>
      <c r="AC27">
        <f>IF(AND('受領確認'!D27="受領済み",INT('受領確認'!F27)&lt;=VLOOKUP('受領確認'!C27,'出荷登録'!$A$5:$H$200,8,FALSE)),1,0)</f>
        <v/>
      </c>
      <c r="AD27">
        <f>'受領確認'!C27</f>
        <v/>
      </c>
    </row>
    <row r="28">
      <c r="AA28">
        <f>'受領確認'!A28</f>
        <v/>
      </c>
      <c r="AB28">
        <f>IF('受領確認'!D28="受領済み",1,0)</f>
        <v/>
      </c>
      <c r="AC28">
        <f>IF(AND('受領確認'!D28="受領済み",INT('受領確認'!F28)&lt;=VLOOKUP('受領確認'!C28,'出荷登録'!$A$5:$H$200,8,FALSE)),1,0)</f>
        <v/>
      </c>
      <c r="AD28">
        <f>'受領確認'!C28</f>
        <v/>
      </c>
    </row>
    <row r="29">
      <c r="AA29">
        <f>'受領確認'!A29</f>
        <v/>
      </c>
      <c r="AB29">
        <f>IF('受領確認'!D29="受領済み",1,0)</f>
        <v/>
      </c>
      <c r="AC29">
        <f>IF(AND('受領確認'!D29="受領済み",INT('受領確認'!F29)&lt;=VLOOKUP('受領確認'!C29,'出荷登録'!$A$5:$H$200,8,FALSE)),1,0)</f>
        <v/>
      </c>
      <c r="AD29">
        <f>'受領確認'!C29</f>
        <v/>
      </c>
    </row>
    <row r="30">
      <c r="AA30">
        <f>'受領確認'!A30</f>
        <v/>
      </c>
      <c r="AB30">
        <f>IF('受領確認'!D30="受領済み",1,0)</f>
        <v/>
      </c>
      <c r="AC30">
        <f>IF(AND('受領確認'!D30="受領済み",INT('受領確認'!F30)&lt;=VLOOKUP('受領確認'!C30,'出荷登録'!$A$5:$H$200,8,FALSE)),1,0)</f>
        <v/>
      </c>
      <c r="AD30">
        <f>'受領確認'!C30</f>
        <v/>
      </c>
    </row>
    <row r="31">
      <c r="AA31">
        <f>'受領確認'!A31</f>
        <v/>
      </c>
      <c r="AB31">
        <f>IF('受領確認'!D31="受領済み",1,0)</f>
        <v/>
      </c>
      <c r="AC31">
        <f>IF(AND('受領確認'!D31="受領済み",INT('受領確認'!F31)&lt;=VLOOKUP('受領確認'!C31,'出荷登録'!$A$5:$H$200,8,FALSE)),1,0)</f>
        <v/>
      </c>
      <c r="AD31">
        <f>'受領確認'!C31</f>
        <v/>
      </c>
    </row>
    <row r="32">
      <c r="AA32">
        <f>'受領確認'!A32</f>
        <v/>
      </c>
      <c r="AB32">
        <f>IF('受領確認'!D32="受領済み",1,0)</f>
        <v/>
      </c>
      <c r="AC32">
        <f>IF(AND('受領確認'!D32="受領済み",INT('受領確認'!F32)&lt;=VLOOKUP('受領確認'!C32,'出荷登録'!$A$5:$H$200,8,FALSE)),1,0)</f>
        <v/>
      </c>
      <c r="AD32">
        <f>'受領確認'!C32</f>
        <v/>
      </c>
    </row>
    <row r="33">
      <c r="AA33">
        <f>'受領確認'!A33</f>
        <v/>
      </c>
      <c r="AB33">
        <f>IF('受領確認'!D33="受領済み",1,0)</f>
        <v/>
      </c>
      <c r="AC33">
        <f>IF(AND('受領確認'!D33="受領済み",INT('受領確認'!F33)&lt;=VLOOKUP('受領確認'!C33,'出荷登録'!$A$5:$H$200,8,FALSE)),1,0)</f>
        <v/>
      </c>
      <c r="AD33">
        <f>'受領確認'!C33</f>
        <v/>
      </c>
    </row>
    <row r="34">
      <c r="AA34">
        <f>'受領確認'!A34</f>
        <v/>
      </c>
      <c r="AB34">
        <f>IF('受領確認'!D34="受領済み",1,0)</f>
        <v/>
      </c>
      <c r="AC34">
        <f>IF(AND('受領確認'!D34="受領済み",INT('受領確認'!F34)&lt;=VLOOKUP('受領確認'!C34,'出荷登録'!$A$5:$H$200,8,FALSE)),1,0)</f>
        <v/>
      </c>
      <c r="AD34">
        <f>'受領確認'!C34</f>
        <v/>
      </c>
    </row>
    <row r="35">
      <c r="AA35">
        <f>'受領確認'!A35</f>
        <v/>
      </c>
      <c r="AB35">
        <f>IF('受領確認'!D35="受領済み",1,0)</f>
        <v/>
      </c>
      <c r="AC35">
        <f>IF(AND('受領確認'!D35="受領済み",INT('受領確認'!F35)&lt;=VLOOKUP('受領確認'!C35,'出荷登録'!$A$5:$H$200,8,FALSE)),1,0)</f>
        <v/>
      </c>
      <c r="AD35">
        <f>'受領確認'!C35</f>
        <v/>
      </c>
    </row>
    <row r="36">
      <c r="AA36">
        <f>'受領確認'!A36</f>
        <v/>
      </c>
      <c r="AB36">
        <f>IF('受領確認'!D36="受領済み",1,0)</f>
        <v/>
      </c>
      <c r="AC36">
        <f>IF(AND('受領確認'!D36="受領済み",INT('受領確認'!F36)&lt;=VLOOKUP('受領確認'!C36,'出荷登録'!$A$5:$H$200,8,FALSE)),1,0)</f>
        <v/>
      </c>
      <c r="AD36">
        <f>'受領確認'!C36</f>
        <v/>
      </c>
    </row>
    <row r="37">
      <c r="AA37">
        <f>'受領確認'!A37</f>
        <v/>
      </c>
      <c r="AB37">
        <f>IF('受領確認'!D37="受領済み",1,0)</f>
        <v/>
      </c>
      <c r="AC37">
        <f>IF(AND('受領確認'!D37="受領済み",INT('受領確認'!F37)&lt;=VLOOKUP('受領確認'!C37,'出荷登録'!$A$5:$H$200,8,FALSE)),1,0)</f>
        <v/>
      </c>
      <c r="AD37">
        <f>'受領確認'!C37</f>
        <v/>
      </c>
    </row>
    <row r="38">
      <c r="AA38">
        <f>'受領確認'!A38</f>
        <v/>
      </c>
      <c r="AB38">
        <f>IF('受領確認'!D38="受領済み",1,0)</f>
        <v/>
      </c>
      <c r="AC38">
        <f>IF(AND('受領確認'!D38="受領済み",INT('受領確認'!F38)&lt;=VLOOKUP('受領確認'!C38,'出荷登録'!$A$5:$H$200,8,FALSE)),1,0)</f>
        <v/>
      </c>
      <c r="AD38">
        <f>'受領確認'!C38</f>
        <v/>
      </c>
    </row>
    <row r="39">
      <c r="AA39">
        <f>'受領確認'!A39</f>
        <v/>
      </c>
      <c r="AB39">
        <f>IF('受領確認'!D39="受領済み",1,0)</f>
        <v/>
      </c>
      <c r="AC39">
        <f>IF(AND('受領確認'!D39="受領済み",INT('受領確認'!F39)&lt;=VLOOKUP('受領確認'!C39,'出荷登録'!$A$5:$H$200,8,FALSE)),1,0)</f>
        <v/>
      </c>
      <c r="AD39">
        <f>'受領確認'!C39</f>
        <v/>
      </c>
    </row>
    <row r="40">
      <c r="AA40">
        <f>'受領確認'!A40</f>
        <v/>
      </c>
      <c r="AB40">
        <f>IF('受領確認'!D40="受領済み",1,0)</f>
        <v/>
      </c>
      <c r="AC40">
        <f>IF(AND('受領確認'!D40="受領済み",INT('受領確認'!F40)&lt;=VLOOKUP('受領確認'!C40,'出荷登録'!$A$5:$H$200,8,FALSE)),1,0)</f>
        <v/>
      </c>
      <c r="AD40">
        <f>'受領確認'!C40</f>
        <v/>
      </c>
    </row>
    <row r="41">
      <c r="AA41">
        <f>'受領確認'!A41</f>
        <v/>
      </c>
      <c r="AB41">
        <f>IF('受領確認'!D41="受領済み",1,0)</f>
        <v/>
      </c>
      <c r="AC41">
        <f>IF(AND('受領確認'!D41="受領済み",INT('受領確認'!F41)&lt;=VLOOKUP('受領確認'!C41,'出荷登録'!$A$5:$H$200,8,FALSE)),1,0)</f>
        <v/>
      </c>
      <c r="AD41">
        <f>'受領確認'!C41</f>
        <v/>
      </c>
    </row>
    <row r="42">
      <c r="AA42">
        <f>'受領確認'!A42</f>
        <v/>
      </c>
      <c r="AB42">
        <f>IF('受領確認'!D42="受領済み",1,0)</f>
        <v/>
      </c>
      <c r="AC42">
        <f>IF(AND('受領確認'!D42="受領済み",INT('受領確認'!F42)&lt;=VLOOKUP('受領確認'!C42,'出荷登録'!$A$5:$H$200,8,FALSE)),1,0)</f>
        <v/>
      </c>
      <c r="AD42">
        <f>'受領確認'!C42</f>
        <v/>
      </c>
    </row>
    <row r="43">
      <c r="AA43">
        <f>'受領確認'!A43</f>
        <v/>
      </c>
      <c r="AB43">
        <f>IF('受領確認'!D43="受領済み",1,0)</f>
        <v/>
      </c>
      <c r="AC43">
        <f>IF(AND('受領確認'!D43="受領済み",INT('受領確認'!F43)&lt;=VLOOKUP('受領確認'!C43,'出荷登録'!$A$5:$H$200,8,FALSE)),1,0)</f>
        <v/>
      </c>
      <c r="AD43">
        <f>'受領確認'!C43</f>
        <v/>
      </c>
    </row>
    <row r="44">
      <c r="AA44">
        <f>'受領確認'!A44</f>
        <v/>
      </c>
      <c r="AB44">
        <f>IF('受領確認'!D44="受領済み",1,0)</f>
        <v/>
      </c>
      <c r="AC44">
        <f>IF(AND('受領確認'!D44="受領済み",INT('受領確認'!F44)&lt;=VLOOKUP('受領確認'!C44,'出荷登録'!$A$5:$H$200,8,FALSE)),1,0)</f>
        <v/>
      </c>
      <c r="AD44">
        <f>'受領確認'!C44</f>
        <v/>
      </c>
    </row>
    <row r="45">
      <c r="AA45">
        <f>'受領確認'!A45</f>
        <v/>
      </c>
      <c r="AB45">
        <f>IF('受領確認'!D45="受領済み",1,0)</f>
        <v/>
      </c>
      <c r="AC45">
        <f>IF(AND('受領確認'!D45="受領済み",INT('受領確認'!F45)&lt;=VLOOKUP('受領確認'!C45,'出荷登録'!$A$5:$H$200,8,FALSE)),1,0)</f>
        <v/>
      </c>
      <c r="AD45">
        <f>'受領確認'!C45</f>
        <v/>
      </c>
    </row>
    <row r="46">
      <c r="AA46">
        <f>'受領確認'!A46</f>
        <v/>
      </c>
      <c r="AB46">
        <f>IF('受領確認'!D46="受領済み",1,0)</f>
        <v/>
      </c>
      <c r="AC46">
        <f>IF(AND('受領確認'!D46="受領済み",INT('受領確認'!F46)&lt;=VLOOKUP('受領確認'!C46,'出荷登録'!$A$5:$H$200,8,FALSE)),1,0)</f>
        <v/>
      </c>
      <c r="AD46">
        <f>'受領確認'!C46</f>
        <v/>
      </c>
    </row>
    <row r="47">
      <c r="AA47">
        <f>'受領確認'!A47</f>
        <v/>
      </c>
      <c r="AB47">
        <f>IF('受領確認'!D47="受領済み",1,0)</f>
        <v/>
      </c>
      <c r="AC47">
        <f>IF(AND('受領確認'!D47="受領済み",INT('受領確認'!F47)&lt;=VLOOKUP('受領確認'!C47,'出荷登録'!$A$5:$H$200,8,FALSE)),1,0)</f>
        <v/>
      </c>
      <c r="AD47">
        <f>'受領確認'!C47</f>
        <v/>
      </c>
    </row>
    <row r="48">
      <c r="AA48">
        <f>'受領確認'!A48</f>
        <v/>
      </c>
      <c r="AB48">
        <f>IF('受領確認'!D48="受領済み",1,0)</f>
        <v/>
      </c>
      <c r="AC48">
        <f>IF(AND('受領確認'!D48="受領済み",INT('受領確認'!F48)&lt;=VLOOKUP('受領確認'!C48,'出荷登録'!$A$5:$H$200,8,FALSE)),1,0)</f>
        <v/>
      </c>
      <c r="AD48">
        <f>'受領確認'!C48</f>
        <v/>
      </c>
    </row>
    <row r="49">
      <c r="AA49">
        <f>'受領確認'!A49</f>
        <v/>
      </c>
      <c r="AB49">
        <f>IF('受領確認'!D49="受領済み",1,0)</f>
        <v/>
      </c>
      <c r="AC49">
        <f>IF(AND('受領確認'!D49="受領済み",INT('受領確認'!F49)&lt;=VLOOKUP('受領確認'!C49,'出荷登録'!$A$5:$H$200,8,FALSE)),1,0)</f>
        <v/>
      </c>
      <c r="AD49">
        <f>'受領確認'!C49</f>
        <v/>
      </c>
    </row>
    <row r="50">
      <c r="AA50">
        <f>'受領確認'!A50</f>
        <v/>
      </c>
      <c r="AB50">
        <f>IF('受領確認'!D50="受領済み",1,0)</f>
        <v/>
      </c>
      <c r="AC50">
        <f>IF(AND('受領確認'!D50="受領済み",INT('受領確認'!F50)&lt;=VLOOKUP('受領確認'!C50,'出荷登録'!$A$5:$H$200,8,FALSE)),1,0)</f>
        <v/>
      </c>
      <c r="AD50">
        <f>'受領確認'!C50</f>
        <v/>
      </c>
    </row>
    <row r="51">
      <c r="AA51">
        <f>'受領確認'!A51</f>
        <v/>
      </c>
      <c r="AB51">
        <f>IF('受領確認'!D51="受領済み",1,0)</f>
        <v/>
      </c>
      <c r="AC51">
        <f>IF(AND('受領確認'!D51="受領済み",INT('受領確認'!F51)&lt;=VLOOKUP('受領確認'!C51,'出荷登録'!$A$5:$H$200,8,FALSE)),1,0)</f>
        <v/>
      </c>
      <c r="AD51">
        <f>'受領確認'!C51</f>
        <v/>
      </c>
    </row>
    <row r="52">
      <c r="AA52">
        <f>'受領確認'!A52</f>
        <v/>
      </c>
      <c r="AB52">
        <f>IF('受領確認'!D52="受領済み",1,0)</f>
        <v/>
      </c>
      <c r="AC52">
        <f>IF(AND('受領確認'!D52="受領済み",INT('受領確認'!F52)&lt;=VLOOKUP('受領確認'!C52,'出荷登録'!$A$5:$H$200,8,FALSE)),1,0)</f>
        <v/>
      </c>
      <c r="AD52">
        <f>'受領確認'!C52</f>
        <v/>
      </c>
    </row>
    <row r="53">
      <c r="AA53">
        <f>'受領確認'!A53</f>
        <v/>
      </c>
      <c r="AB53">
        <f>IF('受領確認'!D53="受領済み",1,0)</f>
        <v/>
      </c>
      <c r="AC53">
        <f>IF(AND('受領確認'!D53="受領済み",INT('受領確認'!F53)&lt;=VLOOKUP('受領確認'!C53,'出荷登録'!$A$5:$H$200,8,FALSE)),1,0)</f>
        <v/>
      </c>
      <c r="AD53">
        <f>'受領確認'!C53</f>
        <v/>
      </c>
    </row>
    <row r="54">
      <c r="AA54">
        <f>'受領確認'!A54</f>
        <v/>
      </c>
      <c r="AB54">
        <f>IF('受領確認'!D54="受領済み",1,0)</f>
        <v/>
      </c>
      <c r="AC54">
        <f>IF(AND('受領確認'!D54="受領済み",INT('受領確認'!F54)&lt;=VLOOKUP('受領確認'!C54,'出荷登録'!$A$5:$H$200,8,FALSE)),1,0)</f>
        <v/>
      </c>
      <c r="AD54">
        <f>'受領確認'!C54</f>
        <v/>
      </c>
    </row>
    <row r="55">
      <c r="AA55">
        <f>'受領確認'!A55</f>
        <v/>
      </c>
      <c r="AB55">
        <f>IF('受領確認'!D55="受領済み",1,0)</f>
        <v/>
      </c>
      <c r="AC55">
        <f>IF(AND('受領確認'!D55="受領済み",INT('受領確認'!F55)&lt;=VLOOKUP('受領確認'!C55,'出荷登録'!$A$5:$H$200,8,FALSE)),1,0)</f>
        <v/>
      </c>
      <c r="AD55">
        <f>'受領確認'!C55</f>
        <v/>
      </c>
    </row>
    <row r="56">
      <c r="AA56">
        <f>'受領確認'!A56</f>
        <v/>
      </c>
      <c r="AB56">
        <f>IF('受領確認'!D56="受領済み",1,0)</f>
        <v/>
      </c>
      <c r="AC56">
        <f>IF(AND('受領確認'!D56="受領済み",INT('受領確認'!F56)&lt;=VLOOKUP('受領確認'!C56,'出荷登録'!$A$5:$H$200,8,FALSE)),1,0)</f>
        <v/>
      </c>
      <c r="AD56">
        <f>'受領確認'!C56</f>
        <v/>
      </c>
    </row>
    <row r="57">
      <c r="AA57">
        <f>'受領確認'!A57</f>
        <v/>
      </c>
      <c r="AB57">
        <f>IF('受領確認'!D57="受領済み",1,0)</f>
        <v/>
      </c>
      <c r="AC57">
        <f>IF(AND('受領確認'!D57="受領済み",INT('受領確認'!F57)&lt;=VLOOKUP('受領確認'!C57,'出荷登録'!$A$5:$H$200,8,FALSE)),1,0)</f>
        <v/>
      </c>
      <c r="AD57">
        <f>'受領確認'!C57</f>
        <v/>
      </c>
    </row>
    <row r="58">
      <c r="AA58">
        <f>'受領確認'!A58</f>
        <v/>
      </c>
      <c r="AB58">
        <f>IF('受領確認'!D58="受領済み",1,0)</f>
        <v/>
      </c>
      <c r="AC58">
        <f>IF(AND('受領確認'!D58="受領済み",INT('受領確認'!F58)&lt;=VLOOKUP('受領確認'!C58,'出荷登録'!$A$5:$H$200,8,FALSE)),1,0)</f>
        <v/>
      </c>
      <c r="AD58">
        <f>'受領確認'!C58</f>
        <v/>
      </c>
    </row>
    <row r="59">
      <c r="AA59">
        <f>'受領確認'!A59</f>
        <v/>
      </c>
      <c r="AB59">
        <f>IF('受領確認'!D59="受領済み",1,0)</f>
        <v/>
      </c>
      <c r="AC59">
        <f>IF(AND('受領確認'!D59="受領済み",INT('受領確認'!F59)&lt;=VLOOKUP('受領確認'!C59,'出荷登録'!$A$5:$H$200,8,FALSE)),1,0)</f>
        <v/>
      </c>
      <c r="AD59">
        <f>'受領確認'!C59</f>
        <v/>
      </c>
    </row>
    <row r="60">
      <c r="AA60">
        <f>'受領確認'!A60</f>
        <v/>
      </c>
      <c r="AB60">
        <f>IF('受領確認'!D60="受領済み",1,0)</f>
        <v/>
      </c>
      <c r="AC60">
        <f>IF(AND('受領確認'!D60="受領済み",INT('受領確認'!F60)&lt;=VLOOKUP('受領確認'!C60,'出荷登録'!$A$5:$H$200,8,FALSE)),1,0)</f>
        <v/>
      </c>
      <c r="AD60">
        <f>'受領確認'!C60</f>
        <v/>
      </c>
    </row>
    <row r="61">
      <c r="AA61">
        <f>'受領確認'!A61</f>
        <v/>
      </c>
      <c r="AB61">
        <f>IF('受領確認'!D61="受領済み",1,0)</f>
        <v/>
      </c>
      <c r="AC61">
        <f>IF(AND('受領確認'!D61="受領済み",INT('受領確認'!F61)&lt;=VLOOKUP('受領確認'!C61,'出荷登録'!$A$5:$H$200,8,FALSE)),1,0)</f>
        <v/>
      </c>
      <c r="AD61">
        <f>'受領確認'!C61</f>
        <v/>
      </c>
    </row>
    <row r="62">
      <c r="AA62">
        <f>'受領確認'!A62</f>
        <v/>
      </c>
      <c r="AB62">
        <f>IF('受領確認'!D62="受領済み",1,0)</f>
        <v/>
      </c>
      <c r="AC62">
        <f>IF(AND('受領確認'!D62="受領済み",INT('受領確認'!F62)&lt;=VLOOKUP('受領確認'!C62,'出荷登録'!$A$5:$H$200,8,FALSE)),1,0)</f>
        <v/>
      </c>
      <c r="AD62">
        <f>'受領確認'!C62</f>
        <v/>
      </c>
    </row>
    <row r="63">
      <c r="AA63">
        <f>'受領確認'!A63</f>
        <v/>
      </c>
      <c r="AB63">
        <f>IF('受領確認'!D63="受領済み",1,0)</f>
        <v/>
      </c>
      <c r="AC63">
        <f>IF(AND('受領確認'!D63="受領済み",INT('受領確認'!F63)&lt;=VLOOKUP('受領確認'!C63,'出荷登録'!$A$5:$H$200,8,FALSE)),1,0)</f>
        <v/>
      </c>
      <c r="AD63">
        <f>'受領確認'!C63</f>
        <v/>
      </c>
    </row>
    <row r="64">
      <c r="AA64">
        <f>'受領確認'!A64</f>
        <v/>
      </c>
      <c r="AB64">
        <f>IF('受領確認'!D64="受領済み",1,0)</f>
        <v/>
      </c>
      <c r="AC64">
        <f>IF(AND('受領確認'!D64="受領済み",INT('受領確認'!F64)&lt;=VLOOKUP('受領確認'!C64,'出荷登録'!$A$5:$H$200,8,FALSE)),1,0)</f>
        <v/>
      </c>
      <c r="AD64">
        <f>'受領確認'!C64</f>
        <v/>
      </c>
    </row>
    <row r="65">
      <c r="AA65">
        <f>'受領確認'!A65</f>
        <v/>
      </c>
      <c r="AB65">
        <f>IF('受領確認'!D65="受領済み",1,0)</f>
        <v/>
      </c>
      <c r="AC65">
        <f>IF(AND('受領確認'!D65="受領済み",INT('受領確認'!F65)&lt;=VLOOKUP('受領確認'!C65,'出荷登録'!$A$5:$H$200,8,FALSE)),1,0)</f>
        <v/>
      </c>
      <c r="AD65">
        <f>'受領確認'!C65</f>
        <v/>
      </c>
    </row>
    <row r="66">
      <c r="AA66">
        <f>'受領確認'!A66</f>
        <v/>
      </c>
      <c r="AB66">
        <f>IF('受領確認'!D66="受領済み",1,0)</f>
        <v/>
      </c>
      <c r="AC66">
        <f>IF(AND('受領確認'!D66="受領済み",INT('受領確認'!F66)&lt;=VLOOKUP('受領確認'!C66,'出荷登録'!$A$5:$H$200,8,FALSE)),1,0)</f>
        <v/>
      </c>
      <c r="AD66">
        <f>'受領確認'!C66</f>
        <v/>
      </c>
    </row>
    <row r="67">
      <c r="AA67">
        <f>'受領確認'!A67</f>
        <v/>
      </c>
      <c r="AB67">
        <f>IF('受領確認'!D67="受領済み",1,0)</f>
        <v/>
      </c>
      <c r="AC67">
        <f>IF(AND('受領確認'!D67="受領済み",INT('受領確認'!F67)&lt;=VLOOKUP('受領確認'!C67,'出荷登録'!$A$5:$H$200,8,FALSE)),1,0)</f>
        <v/>
      </c>
      <c r="AD67">
        <f>'受領確認'!C67</f>
        <v/>
      </c>
    </row>
    <row r="68">
      <c r="AA68">
        <f>'受領確認'!A68</f>
        <v/>
      </c>
      <c r="AB68">
        <f>IF('受領確認'!D68="受領済み",1,0)</f>
        <v/>
      </c>
      <c r="AC68">
        <f>IF(AND('受領確認'!D68="受領済み",INT('受領確認'!F68)&lt;=VLOOKUP('受領確認'!C68,'出荷登録'!$A$5:$H$200,8,FALSE)),1,0)</f>
        <v/>
      </c>
      <c r="AD68">
        <f>'受領確認'!C68</f>
        <v/>
      </c>
    </row>
    <row r="69">
      <c r="AA69">
        <f>'受領確認'!A69</f>
        <v/>
      </c>
      <c r="AB69">
        <f>IF('受領確認'!D69="受領済み",1,0)</f>
        <v/>
      </c>
      <c r="AC69">
        <f>IF(AND('受領確認'!D69="受領済み",INT('受領確認'!F69)&lt;=VLOOKUP('受領確認'!C69,'出荷登録'!$A$5:$H$200,8,FALSE)),1,0)</f>
        <v/>
      </c>
      <c r="AD69">
        <f>'受領確認'!C69</f>
        <v/>
      </c>
    </row>
    <row r="70">
      <c r="AA70">
        <f>'受領確認'!A70</f>
        <v/>
      </c>
      <c r="AB70">
        <f>IF('受領確認'!D70="受領済み",1,0)</f>
        <v/>
      </c>
      <c r="AC70">
        <f>IF(AND('受領確認'!D70="受領済み",INT('受領確認'!F70)&lt;=VLOOKUP('受領確認'!C70,'出荷登録'!$A$5:$H$200,8,FALSE)),1,0)</f>
        <v/>
      </c>
      <c r="AD70">
        <f>'受領確認'!C70</f>
        <v/>
      </c>
    </row>
    <row r="71">
      <c r="AA71">
        <f>'受領確認'!A71</f>
        <v/>
      </c>
      <c r="AB71">
        <f>IF('受領確認'!D71="受領済み",1,0)</f>
        <v/>
      </c>
      <c r="AC71">
        <f>IF(AND('受領確認'!D71="受領済み",INT('受領確認'!F71)&lt;=VLOOKUP('受領確認'!C71,'出荷登録'!$A$5:$H$200,8,FALSE)),1,0)</f>
        <v/>
      </c>
      <c r="AD71">
        <f>'受領確認'!C71</f>
        <v/>
      </c>
    </row>
    <row r="72">
      <c r="AA72">
        <f>'受領確認'!A72</f>
        <v/>
      </c>
      <c r="AB72">
        <f>IF('受領確認'!D72="受領済み",1,0)</f>
        <v/>
      </c>
      <c r="AC72">
        <f>IF(AND('受領確認'!D72="受領済み",INT('受領確認'!F72)&lt;=VLOOKUP('受領確認'!C72,'出荷登録'!$A$5:$H$200,8,FALSE)),1,0)</f>
        <v/>
      </c>
      <c r="AD72">
        <f>'受領確認'!C72</f>
        <v/>
      </c>
    </row>
    <row r="73">
      <c r="AA73">
        <f>'受領確認'!A73</f>
        <v/>
      </c>
      <c r="AB73">
        <f>IF('受領確認'!D73="受領済み",1,0)</f>
        <v/>
      </c>
      <c r="AC73">
        <f>IF(AND('受領確認'!D73="受領済み",INT('受領確認'!F73)&lt;=VLOOKUP('受領確認'!C73,'出荷登録'!$A$5:$H$200,8,FALSE)),1,0)</f>
        <v/>
      </c>
      <c r="AD73">
        <f>'受領確認'!C73</f>
        <v/>
      </c>
    </row>
    <row r="74">
      <c r="AA74">
        <f>'受領確認'!A74</f>
        <v/>
      </c>
      <c r="AB74">
        <f>IF('受領確認'!D74="受領済み",1,0)</f>
        <v/>
      </c>
      <c r="AC74">
        <f>IF(AND('受領確認'!D74="受領済み",INT('受領確認'!F74)&lt;=VLOOKUP('受領確認'!C74,'出荷登録'!$A$5:$H$200,8,FALSE)),1,0)</f>
        <v/>
      </c>
      <c r="AD74">
        <f>'受領確認'!C74</f>
        <v/>
      </c>
    </row>
    <row r="75">
      <c r="AA75">
        <f>'受領確認'!A75</f>
        <v/>
      </c>
      <c r="AB75">
        <f>IF('受領確認'!D75="受領済み",1,0)</f>
        <v/>
      </c>
      <c r="AC75">
        <f>IF(AND('受領確認'!D75="受領済み",INT('受領確認'!F75)&lt;=VLOOKUP('受領確認'!C75,'出荷登録'!$A$5:$H$200,8,FALSE)),1,0)</f>
        <v/>
      </c>
      <c r="AD75">
        <f>'受領確認'!C75</f>
        <v/>
      </c>
    </row>
    <row r="76">
      <c r="AA76">
        <f>'受領確認'!A76</f>
        <v/>
      </c>
      <c r="AB76">
        <f>IF('受領確認'!D76="受領済み",1,0)</f>
        <v/>
      </c>
      <c r="AC76">
        <f>IF(AND('受領確認'!D76="受領済み",INT('受領確認'!F76)&lt;=VLOOKUP('受領確認'!C76,'出荷登録'!$A$5:$H$200,8,FALSE)),1,0)</f>
        <v/>
      </c>
      <c r="AD76">
        <f>'受領確認'!C76</f>
        <v/>
      </c>
    </row>
    <row r="77">
      <c r="AA77">
        <f>'受領確認'!A77</f>
        <v/>
      </c>
      <c r="AB77">
        <f>IF('受領確認'!D77="受領済み",1,0)</f>
        <v/>
      </c>
      <c r="AC77">
        <f>IF(AND('受領確認'!D77="受領済み",INT('受領確認'!F77)&lt;=VLOOKUP('受領確認'!C77,'出荷登録'!$A$5:$H$200,8,FALSE)),1,0)</f>
        <v/>
      </c>
      <c r="AD77">
        <f>'受領確認'!C77</f>
        <v/>
      </c>
    </row>
    <row r="78">
      <c r="AA78">
        <f>'受領確認'!A78</f>
        <v/>
      </c>
      <c r="AB78">
        <f>IF('受領確認'!D78="受領済み",1,0)</f>
        <v/>
      </c>
      <c r="AC78">
        <f>IF(AND('受領確認'!D78="受領済み",INT('受領確認'!F78)&lt;=VLOOKUP('受領確認'!C78,'出荷登録'!$A$5:$H$200,8,FALSE)),1,0)</f>
        <v/>
      </c>
      <c r="AD78">
        <f>'受領確認'!C78</f>
        <v/>
      </c>
    </row>
    <row r="79">
      <c r="AA79">
        <f>'受領確認'!A79</f>
        <v/>
      </c>
      <c r="AB79">
        <f>IF('受領確認'!D79="受領済み",1,0)</f>
        <v/>
      </c>
      <c r="AC79">
        <f>IF(AND('受領確認'!D79="受領済み",INT('受領確認'!F79)&lt;=VLOOKUP('受領確認'!C79,'出荷登録'!$A$5:$H$200,8,FALSE)),1,0)</f>
        <v/>
      </c>
      <c r="AD79">
        <f>'受領確認'!C79</f>
        <v/>
      </c>
    </row>
    <row r="80">
      <c r="AA80">
        <f>'受領確認'!A80</f>
        <v/>
      </c>
      <c r="AB80">
        <f>IF('受領確認'!D80="受領済み",1,0)</f>
        <v/>
      </c>
      <c r="AC80">
        <f>IF(AND('受領確認'!D80="受領済み",INT('受領確認'!F80)&lt;=VLOOKUP('受領確認'!C80,'出荷登録'!$A$5:$H$200,8,FALSE)),1,0)</f>
        <v/>
      </c>
      <c r="AD80">
        <f>'受領確認'!C80</f>
        <v/>
      </c>
    </row>
    <row r="81">
      <c r="AA81">
        <f>'受領確認'!A81</f>
        <v/>
      </c>
      <c r="AB81">
        <f>IF('受領確認'!D81="受領済み",1,0)</f>
        <v/>
      </c>
      <c r="AC81">
        <f>IF(AND('受領確認'!D81="受領済み",INT('受領確認'!F81)&lt;=VLOOKUP('受領確認'!C81,'出荷登録'!$A$5:$H$200,8,FALSE)),1,0)</f>
        <v/>
      </c>
      <c r="AD81">
        <f>'受領確認'!C81</f>
        <v/>
      </c>
    </row>
    <row r="82">
      <c r="AA82">
        <f>'受領確認'!A82</f>
        <v/>
      </c>
      <c r="AB82">
        <f>IF('受領確認'!D82="受領済み",1,0)</f>
        <v/>
      </c>
      <c r="AC82">
        <f>IF(AND('受領確認'!D82="受領済み",INT('受領確認'!F82)&lt;=VLOOKUP('受領確認'!C82,'出荷登録'!$A$5:$H$200,8,FALSE)),1,0)</f>
        <v/>
      </c>
      <c r="AD82">
        <f>'受領確認'!C82</f>
        <v/>
      </c>
    </row>
    <row r="83">
      <c r="AA83">
        <f>'受領確認'!A83</f>
        <v/>
      </c>
      <c r="AB83">
        <f>IF('受領確認'!D83="受領済み",1,0)</f>
        <v/>
      </c>
      <c r="AC83">
        <f>IF(AND('受領確認'!D83="受領済み",INT('受領確認'!F83)&lt;=VLOOKUP('受領確認'!C83,'出荷登録'!$A$5:$H$200,8,FALSE)),1,0)</f>
        <v/>
      </c>
      <c r="AD83">
        <f>'受領確認'!C83</f>
        <v/>
      </c>
    </row>
    <row r="84">
      <c r="AA84">
        <f>'受領確認'!A84</f>
        <v/>
      </c>
      <c r="AB84">
        <f>IF('受領確認'!D84="受領済み",1,0)</f>
        <v/>
      </c>
      <c r="AC84">
        <f>IF(AND('受領確認'!D84="受領済み",INT('受領確認'!F84)&lt;=VLOOKUP('受領確認'!C84,'出荷登録'!$A$5:$H$200,8,FALSE)),1,0)</f>
        <v/>
      </c>
      <c r="AD84">
        <f>'受領確認'!C84</f>
        <v/>
      </c>
    </row>
    <row r="85">
      <c r="AA85">
        <f>'受領確認'!A85</f>
        <v/>
      </c>
      <c r="AB85">
        <f>IF('受領確認'!D85="受領済み",1,0)</f>
        <v/>
      </c>
      <c r="AC85">
        <f>IF(AND('受領確認'!D85="受領済み",INT('受領確認'!F85)&lt;=VLOOKUP('受領確認'!C85,'出荷登録'!$A$5:$H$200,8,FALSE)),1,0)</f>
        <v/>
      </c>
      <c r="AD85">
        <f>'受領確認'!C85</f>
        <v/>
      </c>
    </row>
    <row r="86">
      <c r="AA86">
        <f>'受領確認'!A86</f>
        <v/>
      </c>
      <c r="AB86">
        <f>IF('受領確認'!D86="受領済み",1,0)</f>
        <v/>
      </c>
      <c r="AC86">
        <f>IF(AND('受領確認'!D86="受領済み",INT('受領確認'!F86)&lt;=VLOOKUP('受領確認'!C86,'出荷登録'!$A$5:$H$200,8,FALSE)),1,0)</f>
        <v/>
      </c>
      <c r="AD86">
        <f>'受領確認'!C86</f>
        <v/>
      </c>
    </row>
    <row r="87">
      <c r="AA87">
        <f>'受領確認'!A87</f>
        <v/>
      </c>
      <c r="AB87">
        <f>IF('受領確認'!D87="受領済み",1,0)</f>
        <v/>
      </c>
      <c r="AC87">
        <f>IF(AND('受領確認'!D87="受領済み",INT('受領確認'!F87)&lt;=VLOOKUP('受領確認'!C87,'出荷登録'!$A$5:$H$200,8,FALSE)),1,0)</f>
        <v/>
      </c>
      <c r="AD87">
        <f>'受領確認'!C87</f>
        <v/>
      </c>
    </row>
    <row r="88">
      <c r="AA88">
        <f>'受領確認'!A88</f>
        <v/>
      </c>
      <c r="AB88">
        <f>IF('受領確認'!D88="受領済み",1,0)</f>
        <v/>
      </c>
      <c r="AC88">
        <f>IF(AND('受領確認'!D88="受領済み",INT('受領確認'!F88)&lt;=VLOOKUP('受領確認'!C88,'出荷登録'!$A$5:$H$200,8,FALSE)),1,0)</f>
        <v/>
      </c>
      <c r="AD88">
        <f>'受領確認'!C88</f>
        <v/>
      </c>
    </row>
    <row r="89">
      <c r="AA89">
        <f>'受領確認'!A89</f>
        <v/>
      </c>
      <c r="AB89">
        <f>IF('受領確認'!D89="受領済み",1,0)</f>
        <v/>
      </c>
      <c r="AC89">
        <f>IF(AND('受領確認'!D89="受領済み",INT('受領確認'!F89)&lt;=VLOOKUP('受領確認'!C89,'出荷登録'!$A$5:$H$200,8,FALSE)),1,0)</f>
        <v/>
      </c>
      <c r="AD89">
        <f>'受領確認'!C89</f>
        <v/>
      </c>
    </row>
    <row r="90">
      <c r="AA90">
        <f>'受領確認'!A90</f>
        <v/>
      </c>
      <c r="AB90">
        <f>IF('受領確認'!D90="受領済み",1,0)</f>
        <v/>
      </c>
      <c r="AC90">
        <f>IF(AND('受領確認'!D90="受領済み",INT('受領確認'!F90)&lt;=VLOOKUP('受領確認'!C90,'出荷登録'!$A$5:$H$200,8,FALSE)),1,0)</f>
        <v/>
      </c>
      <c r="AD90">
        <f>'受領確認'!C90</f>
        <v/>
      </c>
    </row>
    <row r="91">
      <c r="AA91">
        <f>'受領確認'!A91</f>
        <v/>
      </c>
      <c r="AB91">
        <f>IF('受領確認'!D91="受領済み",1,0)</f>
        <v/>
      </c>
      <c r="AC91">
        <f>IF(AND('受領確認'!D91="受領済み",INT('受領確認'!F91)&lt;=VLOOKUP('受領確認'!C91,'出荷登録'!$A$5:$H$200,8,FALSE)),1,0)</f>
        <v/>
      </c>
      <c r="AD91">
        <f>'受領確認'!C91</f>
        <v/>
      </c>
    </row>
    <row r="92">
      <c r="AA92">
        <f>'受領確認'!A92</f>
        <v/>
      </c>
      <c r="AB92">
        <f>IF('受領確認'!D92="受領済み",1,0)</f>
        <v/>
      </c>
      <c r="AC92">
        <f>IF(AND('受領確認'!D92="受領済み",INT('受領確認'!F92)&lt;=VLOOKUP('受領確認'!C92,'出荷登録'!$A$5:$H$200,8,FALSE)),1,0)</f>
        <v/>
      </c>
      <c r="AD92">
        <f>'受領確認'!C92</f>
        <v/>
      </c>
    </row>
    <row r="93">
      <c r="AA93">
        <f>'受領確認'!A93</f>
        <v/>
      </c>
      <c r="AB93">
        <f>IF('受領確認'!D93="受領済み",1,0)</f>
        <v/>
      </c>
      <c r="AC93">
        <f>IF(AND('受領確認'!D93="受領済み",INT('受領確認'!F93)&lt;=VLOOKUP('受領確認'!C93,'出荷登録'!$A$5:$H$200,8,FALSE)),1,0)</f>
        <v/>
      </c>
      <c r="AD93">
        <f>'受領確認'!C93</f>
        <v/>
      </c>
    </row>
    <row r="94">
      <c r="AA94">
        <f>'受領確認'!A94</f>
        <v/>
      </c>
      <c r="AB94">
        <f>IF('受領確認'!D94="受領済み",1,0)</f>
        <v/>
      </c>
      <c r="AC94">
        <f>IF(AND('受領確認'!D94="受領済み",INT('受領確認'!F94)&lt;=VLOOKUP('受領確認'!C94,'出荷登録'!$A$5:$H$200,8,FALSE)),1,0)</f>
        <v/>
      </c>
      <c r="AD94">
        <f>'受領確認'!C94</f>
        <v/>
      </c>
    </row>
    <row r="95">
      <c r="AA95">
        <f>'受領確認'!A95</f>
        <v/>
      </c>
      <c r="AB95">
        <f>IF('受領確認'!D95="受領済み",1,0)</f>
        <v/>
      </c>
      <c r="AC95">
        <f>IF(AND('受領確認'!D95="受領済み",INT('受領確認'!F95)&lt;=VLOOKUP('受領確認'!C95,'出荷登録'!$A$5:$H$200,8,FALSE)),1,0)</f>
        <v/>
      </c>
      <c r="AD95">
        <f>'受領確認'!C95</f>
        <v/>
      </c>
    </row>
    <row r="96">
      <c r="AA96">
        <f>'受領確認'!A96</f>
        <v/>
      </c>
      <c r="AB96">
        <f>IF('受領確認'!D96="受領済み",1,0)</f>
        <v/>
      </c>
      <c r="AC96">
        <f>IF(AND('受領確認'!D96="受領済み",INT('受領確認'!F96)&lt;=VLOOKUP('受領確認'!C96,'出荷登録'!$A$5:$H$200,8,FALSE)),1,0)</f>
        <v/>
      </c>
      <c r="AD96">
        <f>'受領確認'!C96</f>
        <v/>
      </c>
    </row>
    <row r="97">
      <c r="AA97">
        <f>'受領確認'!A97</f>
        <v/>
      </c>
      <c r="AB97">
        <f>IF('受領確認'!D97="受領済み",1,0)</f>
        <v/>
      </c>
      <c r="AC97">
        <f>IF(AND('受領確認'!D97="受領済み",INT('受領確認'!F97)&lt;=VLOOKUP('受領確認'!C97,'出荷登録'!$A$5:$H$200,8,FALSE)),1,0)</f>
        <v/>
      </c>
      <c r="AD97">
        <f>'受領確認'!C97</f>
        <v/>
      </c>
    </row>
    <row r="98">
      <c r="AA98">
        <f>'受領確認'!A98</f>
        <v/>
      </c>
      <c r="AB98">
        <f>IF('受領確認'!D98="受領済み",1,0)</f>
        <v/>
      </c>
      <c r="AC98">
        <f>IF(AND('受領確認'!D98="受領済み",INT('受領確認'!F98)&lt;=VLOOKUP('受領確認'!C98,'出荷登録'!$A$5:$H$200,8,FALSE)),1,0)</f>
        <v/>
      </c>
      <c r="AD98">
        <f>'受領確認'!C98</f>
        <v/>
      </c>
    </row>
    <row r="99">
      <c r="AA99">
        <f>'受領確認'!A99</f>
        <v/>
      </c>
      <c r="AB99">
        <f>IF('受領確認'!D99="受領済み",1,0)</f>
        <v/>
      </c>
      <c r="AC99">
        <f>IF(AND('受領確認'!D99="受領済み",INT('受領確認'!F99)&lt;=VLOOKUP('受領確認'!C99,'出荷登録'!$A$5:$H$200,8,FALSE)),1,0)</f>
        <v/>
      </c>
      <c r="AD99">
        <f>'受領確認'!C99</f>
        <v/>
      </c>
    </row>
    <row r="100">
      <c r="AA100">
        <f>'受領確認'!A100</f>
        <v/>
      </c>
      <c r="AB100">
        <f>IF('受領確認'!D100="受領済み",1,0)</f>
        <v/>
      </c>
      <c r="AC100">
        <f>IF(AND('受領確認'!D100="受領済み",INT('受領確認'!F100)&lt;=VLOOKUP('受領確認'!C100,'出荷登録'!$A$5:$H$200,8,FALSE)),1,0)</f>
        <v/>
      </c>
      <c r="AD100">
        <f>'受領確認'!C100</f>
        <v/>
      </c>
    </row>
    <row r="101">
      <c r="AA101">
        <f>'受領確認'!A101</f>
        <v/>
      </c>
      <c r="AB101">
        <f>IF('受領確認'!D101="受領済み",1,0)</f>
        <v/>
      </c>
      <c r="AC101">
        <f>IF(AND('受領確認'!D101="受領済み",INT('受領確認'!F101)&lt;=VLOOKUP('受領確認'!C101,'出荷登録'!$A$5:$H$200,8,FALSE)),1,0)</f>
        <v/>
      </c>
      <c r="AD101">
        <f>'受領確認'!C101</f>
        <v/>
      </c>
    </row>
    <row r="102">
      <c r="AA102">
        <f>'受領確認'!A102</f>
        <v/>
      </c>
      <c r="AB102">
        <f>IF('受領確認'!D102="受領済み",1,0)</f>
        <v/>
      </c>
      <c r="AC102">
        <f>IF(AND('受領確認'!D102="受領済み",INT('受領確認'!F102)&lt;=VLOOKUP('受領確認'!C102,'出荷登録'!$A$5:$H$200,8,FALSE)),1,0)</f>
        <v/>
      </c>
      <c r="AD102">
        <f>'受領確認'!C102</f>
        <v/>
      </c>
    </row>
    <row r="103">
      <c r="AA103">
        <f>'受領確認'!A103</f>
        <v/>
      </c>
      <c r="AB103">
        <f>IF('受領確認'!D103="受領済み",1,0)</f>
        <v/>
      </c>
      <c r="AC103">
        <f>IF(AND('受領確認'!D103="受領済み",INT('受領確認'!F103)&lt;=VLOOKUP('受領確認'!C103,'出荷登録'!$A$5:$H$200,8,FALSE)),1,0)</f>
        <v/>
      </c>
      <c r="AD103">
        <f>'受領確認'!C103</f>
        <v/>
      </c>
    </row>
    <row r="104">
      <c r="AA104">
        <f>'受領確認'!A104</f>
        <v/>
      </c>
      <c r="AB104">
        <f>IF('受領確認'!D104="受領済み",1,0)</f>
        <v/>
      </c>
      <c r="AC104">
        <f>IF(AND('受領確認'!D104="受領済み",INT('受領確認'!F104)&lt;=VLOOKUP('受領確認'!C104,'出荷登録'!$A$5:$H$200,8,FALSE)),1,0)</f>
        <v/>
      </c>
      <c r="AD104">
        <f>'受領確認'!C104</f>
        <v/>
      </c>
    </row>
    <row r="105">
      <c r="AA105">
        <f>'受領確認'!A105</f>
        <v/>
      </c>
      <c r="AB105">
        <f>IF('受領確認'!D105="受領済み",1,0)</f>
        <v/>
      </c>
      <c r="AC105">
        <f>IF(AND('受領確認'!D105="受領済み",INT('受領確認'!F105)&lt;=VLOOKUP('受領確認'!C105,'出荷登録'!$A$5:$H$200,8,FALSE)),1,0)</f>
        <v/>
      </c>
      <c r="AD105">
        <f>'受領確認'!C105</f>
        <v/>
      </c>
    </row>
    <row r="106">
      <c r="AA106">
        <f>'受領確認'!A106</f>
        <v/>
      </c>
      <c r="AB106">
        <f>IF('受領確認'!D106="受領済み",1,0)</f>
        <v/>
      </c>
      <c r="AC106">
        <f>IF(AND('受領確認'!D106="受領済み",INT('受領確認'!F106)&lt;=VLOOKUP('受領確認'!C106,'出荷登録'!$A$5:$H$200,8,FALSE)),1,0)</f>
        <v/>
      </c>
      <c r="AD106">
        <f>'受領確認'!C106</f>
        <v/>
      </c>
    </row>
    <row r="107">
      <c r="AA107">
        <f>'受領確認'!A107</f>
        <v/>
      </c>
      <c r="AB107">
        <f>IF('受領確認'!D107="受領済み",1,0)</f>
        <v/>
      </c>
      <c r="AC107">
        <f>IF(AND('受領確認'!D107="受領済み",INT('受領確認'!F107)&lt;=VLOOKUP('受領確認'!C107,'出荷登録'!$A$5:$H$200,8,FALSE)),1,0)</f>
        <v/>
      </c>
      <c r="AD107">
        <f>'受領確認'!C107</f>
        <v/>
      </c>
    </row>
    <row r="108">
      <c r="AA108">
        <f>'受領確認'!A108</f>
        <v/>
      </c>
      <c r="AB108">
        <f>IF('受領確認'!D108="受領済み",1,0)</f>
        <v/>
      </c>
      <c r="AC108">
        <f>IF(AND('受領確認'!D108="受領済み",INT('受領確認'!F108)&lt;=VLOOKUP('受領確認'!C108,'出荷登録'!$A$5:$H$200,8,FALSE)),1,0)</f>
        <v/>
      </c>
      <c r="AD108">
        <f>'受領確認'!C108</f>
        <v/>
      </c>
    </row>
    <row r="109">
      <c r="AA109">
        <f>'受領確認'!A109</f>
        <v/>
      </c>
      <c r="AB109">
        <f>IF('受領確認'!D109="受領済み",1,0)</f>
        <v/>
      </c>
      <c r="AC109">
        <f>IF(AND('受領確認'!D109="受領済み",INT('受領確認'!F109)&lt;=VLOOKUP('受領確認'!C109,'出荷登録'!$A$5:$H$200,8,FALSE)),1,0)</f>
        <v/>
      </c>
      <c r="AD109">
        <f>'受領確認'!C109</f>
        <v/>
      </c>
    </row>
    <row r="110">
      <c r="AA110">
        <f>'受領確認'!A110</f>
        <v/>
      </c>
      <c r="AB110">
        <f>IF('受領確認'!D110="受領済み",1,0)</f>
        <v/>
      </c>
      <c r="AC110">
        <f>IF(AND('受領確認'!D110="受領済み",INT('受領確認'!F110)&lt;=VLOOKUP('受領確認'!C110,'出荷登録'!$A$5:$H$200,8,FALSE)),1,0)</f>
        <v/>
      </c>
      <c r="AD110">
        <f>'受領確認'!C110</f>
        <v/>
      </c>
    </row>
    <row r="111">
      <c r="AA111">
        <f>'受領確認'!A111</f>
        <v/>
      </c>
      <c r="AB111">
        <f>IF('受領確認'!D111="受領済み",1,0)</f>
        <v/>
      </c>
      <c r="AC111">
        <f>IF(AND('受領確認'!D111="受領済み",INT('受領確認'!F111)&lt;=VLOOKUP('受領確認'!C111,'出荷登録'!$A$5:$H$200,8,FALSE)),1,0)</f>
        <v/>
      </c>
      <c r="AD111">
        <f>'受領確認'!C111</f>
        <v/>
      </c>
    </row>
    <row r="112">
      <c r="AA112">
        <f>'受領確認'!A112</f>
        <v/>
      </c>
      <c r="AB112">
        <f>IF('受領確認'!D112="受領済み",1,0)</f>
        <v/>
      </c>
      <c r="AC112">
        <f>IF(AND('受領確認'!D112="受領済み",INT('受領確認'!F112)&lt;=VLOOKUP('受領確認'!C112,'出荷登録'!$A$5:$H$200,8,FALSE)),1,0)</f>
        <v/>
      </c>
      <c r="AD112">
        <f>'受領確認'!C112</f>
        <v/>
      </c>
    </row>
    <row r="113">
      <c r="AA113">
        <f>'受領確認'!A113</f>
        <v/>
      </c>
      <c r="AB113">
        <f>IF('受領確認'!D113="受領済み",1,0)</f>
        <v/>
      </c>
      <c r="AC113">
        <f>IF(AND('受領確認'!D113="受領済み",INT('受領確認'!F113)&lt;=VLOOKUP('受領確認'!C113,'出荷登録'!$A$5:$H$200,8,FALSE)),1,0)</f>
        <v/>
      </c>
      <c r="AD113">
        <f>'受領確認'!C113</f>
        <v/>
      </c>
    </row>
    <row r="114">
      <c r="AA114">
        <f>'受領確認'!A114</f>
        <v/>
      </c>
      <c r="AB114">
        <f>IF('受領確認'!D114="受領済み",1,0)</f>
        <v/>
      </c>
      <c r="AC114">
        <f>IF(AND('受領確認'!D114="受領済み",INT('受領確認'!F114)&lt;=VLOOKUP('受領確認'!C114,'出荷登録'!$A$5:$H$200,8,FALSE)),1,0)</f>
        <v/>
      </c>
      <c r="AD114">
        <f>'受領確認'!C114</f>
        <v/>
      </c>
    </row>
    <row r="115">
      <c r="AA115">
        <f>'受領確認'!A115</f>
        <v/>
      </c>
      <c r="AB115">
        <f>IF('受領確認'!D115="受領済み",1,0)</f>
        <v/>
      </c>
      <c r="AC115">
        <f>IF(AND('受領確認'!D115="受領済み",INT('受領確認'!F115)&lt;=VLOOKUP('受領確認'!C115,'出荷登録'!$A$5:$H$200,8,FALSE)),1,0)</f>
        <v/>
      </c>
      <c r="AD115">
        <f>'受領確認'!C115</f>
        <v/>
      </c>
    </row>
    <row r="116">
      <c r="AA116">
        <f>'受領確認'!A116</f>
        <v/>
      </c>
      <c r="AB116">
        <f>IF('受領確認'!D116="受領済み",1,0)</f>
        <v/>
      </c>
      <c r="AC116">
        <f>IF(AND('受領確認'!D116="受領済み",INT('受領確認'!F116)&lt;=VLOOKUP('受領確認'!C116,'出荷登録'!$A$5:$H$200,8,FALSE)),1,0)</f>
        <v/>
      </c>
      <c r="AD116">
        <f>'受領確認'!C116</f>
        <v/>
      </c>
    </row>
    <row r="117">
      <c r="AA117">
        <f>'受領確認'!A117</f>
        <v/>
      </c>
      <c r="AB117">
        <f>IF('受領確認'!D117="受領済み",1,0)</f>
        <v/>
      </c>
      <c r="AC117">
        <f>IF(AND('受領確認'!D117="受領済み",INT('受領確認'!F117)&lt;=VLOOKUP('受領確認'!C117,'出荷登録'!$A$5:$H$200,8,FALSE)),1,0)</f>
        <v/>
      </c>
      <c r="AD117">
        <f>'受領確認'!C117</f>
        <v/>
      </c>
    </row>
    <row r="118">
      <c r="AA118">
        <f>'受領確認'!A118</f>
        <v/>
      </c>
      <c r="AB118">
        <f>IF('受領確認'!D118="受領済み",1,0)</f>
        <v/>
      </c>
      <c r="AC118">
        <f>IF(AND('受領確認'!D118="受領済み",INT('受領確認'!F118)&lt;=VLOOKUP('受領確認'!C118,'出荷登録'!$A$5:$H$200,8,FALSE)),1,0)</f>
        <v/>
      </c>
      <c r="AD118">
        <f>'受領確認'!C118</f>
        <v/>
      </c>
    </row>
    <row r="119">
      <c r="AA119">
        <f>'受領確認'!A119</f>
        <v/>
      </c>
      <c r="AB119">
        <f>IF('受領確認'!D119="受領済み",1,0)</f>
        <v/>
      </c>
      <c r="AC119">
        <f>IF(AND('受領確認'!D119="受領済み",INT('受領確認'!F119)&lt;=VLOOKUP('受領確認'!C119,'出荷登録'!$A$5:$H$200,8,FALSE)),1,0)</f>
        <v/>
      </c>
      <c r="AD119">
        <f>'受領確認'!C119</f>
        <v/>
      </c>
    </row>
    <row r="120">
      <c r="AA120">
        <f>'受領確認'!A120</f>
        <v/>
      </c>
      <c r="AB120">
        <f>IF('受領確認'!D120="受領済み",1,0)</f>
        <v/>
      </c>
      <c r="AC120">
        <f>IF(AND('受領確認'!D120="受領済み",INT('受領確認'!F120)&lt;=VLOOKUP('受領確認'!C120,'出荷登録'!$A$5:$H$200,8,FALSE)),1,0)</f>
        <v/>
      </c>
      <c r="AD120">
        <f>'受領確認'!C120</f>
        <v/>
      </c>
    </row>
    <row r="121">
      <c r="AA121">
        <f>'受領確認'!A121</f>
        <v/>
      </c>
      <c r="AB121">
        <f>IF('受領確認'!D121="受領済み",1,0)</f>
        <v/>
      </c>
      <c r="AC121">
        <f>IF(AND('受領確認'!D121="受領済み",INT('受領確認'!F121)&lt;=VLOOKUP('受領確認'!C121,'出荷登録'!$A$5:$H$200,8,FALSE)),1,0)</f>
        <v/>
      </c>
      <c r="AD121">
        <f>'受領確認'!C121</f>
        <v/>
      </c>
    </row>
    <row r="122">
      <c r="AA122">
        <f>'受領確認'!A122</f>
        <v/>
      </c>
      <c r="AB122">
        <f>IF('受領確認'!D122="受領済み",1,0)</f>
        <v/>
      </c>
      <c r="AC122">
        <f>IF(AND('受領確認'!D122="受領済み",INT('受領確認'!F122)&lt;=VLOOKUP('受領確認'!C122,'出荷登録'!$A$5:$H$200,8,FALSE)),1,0)</f>
        <v/>
      </c>
      <c r="AD122">
        <f>'受領確認'!C122</f>
        <v/>
      </c>
    </row>
    <row r="123">
      <c r="AA123">
        <f>'受領確認'!A123</f>
        <v/>
      </c>
      <c r="AB123">
        <f>IF('受領確認'!D123="受領済み",1,0)</f>
        <v/>
      </c>
      <c r="AC123">
        <f>IF(AND('受領確認'!D123="受領済み",INT('受領確認'!F123)&lt;=VLOOKUP('受領確認'!C123,'出荷登録'!$A$5:$H$200,8,FALSE)),1,0)</f>
        <v/>
      </c>
      <c r="AD123">
        <f>'受領確認'!C123</f>
        <v/>
      </c>
    </row>
    <row r="124">
      <c r="AA124">
        <f>'受領確認'!A124</f>
        <v/>
      </c>
      <c r="AB124">
        <f>IF('受領確認'!D124="受領済み",1,0)</f>
        <v/>
      </c>
      <c r="AC124">
        <f>IF(AND('受領確認'!D124="受領済み",INT('受領確認'!F124)&lt;=VLOOKUP('受領確認'!C124,'出荷登録'!$A$5:$H$200,8,FALSE)),1,0)</f>
        <v/>
      </c>
      <c r="AD124">
        <f>'受領確認'!C124</f>
        <v/>
      </c>
    </row>
    <row r="125">
      <c r="AA125">
        <f>'受領確認'!A125</f>
        <v/>
      </c>
      <c r="AB125">
        <f>IF('受領確認'!D125="受領済み",1,0)</f>
        <v/>
      </c>
      <c r="AC125">
        <f>IF(AND('受領確認'!D125="受領済み",INT('受領確認'!F125)&lt;=VLOOKUP('受領確認'!C125,'出荷登録'!$A$5:$H$200,8,FALSE)),1,0)</f>
        <v/>
      </c>
      <c r="AD125">
        <f>'受領確認'!C125</f>
        <v/>
      </c>
    </row>
    <row r="126">
      <c r="AA126">
        <f>'受領確認'!A126</f>
        <v/>
      </c>
      <c r="AB126">
        <f>IF('受領確認'!D126="受領済み",1,0)</f>
        <v/>
      </c>
      <c r="AC126">
        <f>IF(AND('受領確認'!D126="受領済み",INT('受領確認'!F126)&lt;=VLOOKUP('受領確認'!C126,'出荷登録'!$A$5:$H$200,8,FALSE)),1,0)</f>
        <v/>
      </c>
      <c r="AD126">
        <f>'受領確認'!C126</f>
        <v/>
      </c>
    </row>
    <row r="127">
      <c r="AA127">
        <f>'受領確認'!A127</f>
        <v/>
      </c>
      <c r="AB127">
        <f>IF('受領確認'!D127="受領済み",1,0)</f>
        <v/>
      </c>
      <c r="AC127">
        <f>IF(AND('受領確認'!D127="受領済み",INT('受領確認'!F127)&lt;=VLOOKUP('受領確認'!C127,'出荷登録'!$A$5:$H$200,8,FALSE)),1,0)</f>
        <v/>
      </c>
      <c r="AD127">
        <f>'受領確認'!C127</f>
        <v/>
      </c>
    </row>
    <row r="128">
      <c r="AA128">
        <f>'受領確認'!A128</f>
        <v/>
      </c>
      <c r="AB128">
        <f>IF('受領確認'!D128="受領済み",1,0)</f>
        <v/>
      </c>
      <c r="AC128">
        <f>IF(AND('受領確認'!D128="受領済み",INT('受領確認'!F128)&lt;=VLOOKUP('受領確認'!C128,'出荷登録'!$A$5:$H$200,8,FALSE)),1,0)</f>
        <v/>
      </c>
      <c r="AD128">
        <f>'受領確認'!C128</f>
        <v/>
      </c>
    </row>
    <row r="129">
      <c r="AA129">
        <f>'受領確認'!A129</f>
        <v/>
      </c>
      <c r="AB129">
        <f>IF('受領確認'!D129="受領済み",1,0)</f>
        <v/>
      </c>
      <c r="AC129">
        <f>IF(AND('受領確認'!D129="受領済み",INT('受領確認'!F129)&lt;=VLOOKUP('受領確認'!C129,'出荷登録'!$A$5:$H$200,8,FALSE)),1,0)</f>
        <v/>
      </c>
      <c r="AD129">
        <f>'受領確認'!C129</f>
        <v/>
      </c>
    </row>
    <row r="130">
      <c r="AA130">
        <f>'受領確認'!A130</f>
        <v/>
      </c>
      <c r="AB130">
        <f>IF('受領確認'!D130="受領済み",1,0)</f>
        <v/>
      </c>
      <c r="AC130">
        <f>IF(AND('受領確認'!D130="受領済み",INT('受領確認'!F130)&lt;=VLOOKUP('受領確認'!C130,'出荷登録'!$A$5:$H$200,8,FALSE)),1,0)</f>
        <v/>
      </c>
      <c r="AD130">
        <f>'受領確認'!C130</f>
        <v/>
      </c>
    </row>
    <row r="131">
      <c r="AA131">
        <f>'受領確認'!A131</f>
        <v/>
      </c>
      <c r="AB131">
        <f>IF('受領確認'!D131="受領済み",1,0)</f>
        <v/>
      </c>
      <c r="AC131">
        <f>IF(AND('受領確認'!D131="受領済み",INT('受領確認'!F131)&lt;=VLOOKUP('受領確認'!C131,'出荷登録'!$A$5:$H$200,8,FALSE)),1,0)</f>
        <v/>
      </c>
      <c r="AD131">
        <f>'受領確認'!C131</f>
        <v/>
      </c>
    </row>
    <row r="132">
      <c r="AA132">
        <f>'受領確認'!A132</f>
        <v/>
      </c>
      <c r="AB132">
        <f>IF('受領確認'!D132="受領済み",1,0)</f>
        <v/>
      </c>
      <c r="AC132">
        <f>IF(AND('受領確認'!D132="受領済み",INT('受領確認'!F132)&lt;=VLOOKUP('受領確認'!C132,'出荷登録'!$A$5:$H$200,8,FALSE)),1,0)</f>
        <v/>
      </c>
      <c r="AD132">
        <f>'受領確認'!C132</f>
        <v/>
      </c>
    </row>
    <row r="133">
      <c r="AA133">
        <f>'受領確認'!A133</f>
        <v/>
      </c>
      <c r="AB133">
        <f>IF('受領確認'!D133="受領済み",1,0)</f>
        <v/>
      </c>
      <c r="AC133">
        <f>IF(AND('受領確認'!D133="受領済み",INT('受領確認'!F133)&lt;=VLOOKUP('受領確認'!C133,'出荷登録'!$A$5:$H$200,8,FALSE)),1,0)</f>
        <v/>
      </c>
      <c r="AD133">
        <f>'受領確認'!C133</f>
        <v/>
      </c>
    </row>
    <row r="134">
      <c r="AA134">
        <f>'受領確認'!A134</f>
        <v/>
      </c>
      <c r="AB134">
        <f>IF('受領確認'!D134="受領済み",1,0)</f>
        <v/>
      </c>
      <c r="AC134">
        <f>IF(AND('受領確認'!D134="受領済み",INT('受領確認'!F134)&lt;=VLOOKUP('受領確認'!C134,'出荷登録'!$A$5:$H$200,8,FALSE)),1,0)</f>
        <v/>
      </c>
      <c r="AD134">
        <f>'受領確認'!C134</f>
        <v/>
      </c>
    </row>
    <row r="135">
      <c r="AA135">
        <f>'受領確認'!A135</f>
        <v/>
      </c>
      <c r="AB135">
        <f>IF('受領確認'!D135="受領済み",1,0)</f>
        <v/>
      </c>
      <c r="AC135">
        <f>IF(AND('受領確認'!D135="受領済み",INT('受領確認'!F135)&lt;=VLOOKUP('受領確認'!C135,'出荷登録'!$A$5:$H$200,8,FALSE)),1,0)</f>
        <v/>
      </c>
      <c r="AD135">
        <f>'受領確認'!C135</f>
        <v/>
      </c>
    </row>
    <row r="136">
      <c r="AA136">
        <f>'受領確認'!A136</f>
        <v/>
      </c>
      <c r="AB136">
        <f>IF('受領確認'!D136="受領済み",1,0)</f>
        <v/>
      </c>
      <c r="AC136">
        <f>IF(AND('受領確認'!D136="受領済み",INT('受領確認'!F136)&lt;=VLOOKUP('受領確認'!C136,'出荷登録'!$A$5:$H$200,8,FALSE)),1,0)</f>
        <v/>
      </c>
      <c r="AD136">
        <f>'受領確認'!C136</f>
        <v/>
      </c>
    </row>
    <row r="137">
      <c r="AA137">
        <f>'受領確認'!A137</f>
        <v/>
      </c>
      <c r="AB137">
        <f>IF('受領確認'!D137="受領済み",1,0)</f>
        <v/>
      </c>
      <c r="AC137">
        <f>IF(AND('受領確認'!D137="受領済み",INT('受領確認'!F137)&lt;=VLOOKUP('受領確認'!C137,'出荷登録'!$A$5:$H$200,8,FALSE)),1,0)</f>
        <v/>
      </c>
      <c r="AD137">
        <f>'受領確認'!C137</f>
        <v/>
      </c>
    </row>
    <row r="138">
      <c r="AA138">
        <f>'受領確認'!A138</f>
        <v/>
      </c>
      <c r="AB138">
        <f>IF('受領確認'!D138="受領済み",1,0)</f>
        <v/>
      </c>
      <c r="AC138">
        <f>IF(AND('受領確認'!D138="受領済み",INT('受領確認'!F138)&lt;=VLOOKUP('受領確認'!C138,'出荷登録'!$A$5:$H$200,8,FALSE)),1,0)</f>
        <v/>
      </c>
      <c r="AD138">
        <f>'受領確認'!C138</f>
        <v/>
      </c>
    </row>
    <row r="139">
      <c r="AA139">
        <f>'受領確認'!A139</f>
        <v/>
      </c>
      <c r="AB139">
        <f>IF('受領確認'!D139="受領済み",1,0)</f>
        <v/>
      </c>
      <c r="AC139">
        <f>IF(AND('受領確認'!D139="受領済み",INT('受領確認'!F139)&lt;=VLOOKUP('受領確認'!C139,'出荷登録'!$A$5:$H$200,8,FALSE)),1,0)</f>
        <v/>
      </c>
      <c r="AD139">
        <f>'受領確認'!C139</f>
        <v/>
      </c>
    </row>
    <row r="140">
      <c r="AA140">
        <f>'受領確認'!A140</f>
        <v/>
      </c>
      <c r="AB140">
        <f>IF('受領確認'!D140="受領済み",1,0)</f>
        <v/>
      </c>
      <c r="AC140">
        <f>IF(AND('受領確認'!D140="受領済み",INT('受領確認'!F140)&lt;=VLOOKUP('受領確認'!C140,'出荷登録'!$A$5:$H$200,8,FALSE)),1,0)</f>
        <v/>
      </c>
      <c r="AD140">
        <f>'受領確認'!C140</f>
        <v/>
      </c>
    </row>
    <row r="141">
      <c r="AA141">
        <f>'受領確認'!A141</f>
        <v/>
      </c>
      <c r="AB141">
        <f>IF('受領確認'!D141="受領済み",1,0)</f>
        <v/>
      </c>
      <c r="AC141">
        <f>IF(AND('受領確認'!D141="受領済み",INT('受領確認'!F141)&lt;=VLOOKUP('受領確認'!C141,'出荷登録'!$A$5:$H$200,8,FALSE)),1,0)</f>
        <v/>
      </c>
      <c r="AD141">
        <f>'受領確認'!C141</f>
        <v/>
      </c>
    </row>
    <row r="142">
      <c r="AA142">
        <f>'受領確認'!A142</f>
        <v/>
      </c>
      <c r="AB142">
        <f>IF('受領確認'!D142="受領済み",1,0)</f>
        <v/>
      </c>
      <c r="AC142">
        <f>IF(AND('受領確認'!D142="受領済み",INT('受領確認'!F142)&lt;=VLOOKUP('受領確認'!C142,'出荷登録'!$A$5:$H$200,8,FALSE)),1,0)</f>
        <v/>
      </c>
      <c r="AD142">
        <f>'受領確認'!C142</f>
        <v/>
      </c>
    </row>
    <row r="143">
      <c r="AA143">
        <f>'受領確認'!A143</f>
        <v/>
      </c>
      <c r="AB143">
        <f>IF('受領確認'!D143="受領済み",1,0)</f>
        <v/>
      </c>
      <c r="AC143">
        <f>IF(AND('受領確認'!D143="受領済み",INT('受領確認'!F143)&lt;=VLOOKUP('受領確認'!C143,'出荷登録'!$A$5:$H$200,8,FALSE)),1,0)</f>
        <v/>
      </c>
      <c r="AD143">
        <f>'受領確認'!C143</f>
        <v/>
      </c>
    </row>
    <row r="144">
      <c r="AA144">
        <f>'受領確認'!A144</f>
        <v/>
      </c>
      <c r="AB144">
        <f>IF('受領確認'!D144="受領済み",1,0)</f>
        <v/>
      </c>
      <c r="AC144">
        <f>IF(AND('受領確認'!D144="受領済み",INT('受領確認'!F144)&lt;=VLOOKUP('受領確認'!C144,'出荷登録'!$A$5:$H$200,8,FALSE)),1,0)</f>
        <v/>
      </c>
      <c r="AD144">
        <f>'受領確認'!C144</f>
        <v/>
      </c>
    </row>
    <row r="145">
      <c r="AA145">
        <f>'受領確認'!A145</f>
        <v/>
      </c>
      <c r="AB145">
        <f>IF('受領確認'!D145="受領済み",1,0)</f>
        <v/>
      </c>
      <c r="AC145">
        <f>IF(AND('受領確認'!D145="受領済み",INT('受領確認'!F145)&lt;=VLOOKUP('受領確認'!C145,'出荷登録'!$A$5:$H$200,8,FALSE)),1,0)</f>
        <v/>
      </c>
      <c r="AD145">
        <f>'受領確認'!C145</f>
        <v/>
      </c>
    </row>
    <row r="146">
      <c r="AA146">
        <f>'受領確認'!A146</f>
        <v/>
      </c>
      <c r="AB146">
        <f>IF('受領確認'!D146="受領済み",1,0)</f>
        <v/>
      </c>
      <c r="AC146">
        <f>IF(AND('受領確認'!D146="受領済み",INT('受領確認'!F146)&lt;=VLOOKUP('受領確認'!C146,'出荷登録'!$A$5:$H$200,8,FALSE)),1,0)</f>
        <v/>
      </c>
      <c r="AD146">
        <f>'受領確認'!C146</f>
        <v/>
      </c>
    </row>
    <row r="147">
      <c r="AA147">
        <f>'受領確認'!A147</f>
        <v/>
      </c>
      <c r="AB147">
        <f>IF('受領確認'!D147="受領済み",1,0)</f>
        <v/>
      </c>
      <c r="AC147">
        <f>IF(AND('受領確認'!D147="受領済み",INT('受領確認'!F147)&lt;=VLOOKUP('受領確認'!C147,'出荷登録'!$A$5:$H$200,8,FALSE)),1,0)</f>
        <v/>
      </c>
      <c r="AD147">
        <f>'受領確認'!C147</f>
        <v/>
      </c>
    </row>
    <row r="148">
      <c r="AA148">
        <f>'受領確認'!A148</f>
        <v/>
      </c>
      <c r="AB148">
        <f>IF('受領確認'!D148="受領済み",1,0)</f>
        <v/>
      </c>
      <c r="AC148">
        <f>IF(AND('受領確認'!D148="受領済み",INT('受領確認'!F148)&lt;=VLOOKUP('受領確認'!C148,'出荷登録'!$A$5:$H$200,8,FALSE)),1,0)</f>
        <v/>
      </c>
      <c r="AD148">
        <f>'受領確認'!C148</f>
        <v/>
      </c>
    </row>
    <row r="149">
      <c r="AA149">
        <f>'受領確認'!A149</f>
        <v/>
      </c>
      <c r="AB149">
        <f>IF('受領確認'!D149="受領済み",1,0)</f>
        <v/>
      </c>
      <c r="AC149">
        <f>IF(AND('受領確認'!D149="受領済み",INT('受領確認'!F149)&lt;=VLOOKUP('受領確認'!C149,'出荷登録'!$A$5:$H$200,8,FALSE)),1,0)</f>
        <v/>
      </c>
      <c r="AD149">
        <f>'受領確認'!C149</f>
        <v/>
      </c>
    </row>
    <row r="150">
      <c r="AA150">
        <f>'受領確認'!A150</f>
        <v/>
      </c>
      <c r="AB150">
        <f>IF('受領確認'!D150="受領済み",1,0)</f>
        <v/>
      </c>
      <c r="AC150">
        <f>IF(AND('受領確認'!D150="受領済み",INT('受領確認'!F150)&lt;=VLOOKUP('受領確認'!C150,'出荷登録'!$A$5:$H$200,8,FALSE)),1,0)</f>
        <v/>
      </c>
      <c r="AD150">
        <f>'受領確認'!C150</f>
        <v/>
      </c>
    </row>
    <row r="151">
      <c r="AA151">
        <f>'受領確認'!A151</f>
        <v/>
      </c>
      <c r="AB151">
        <f>IF('受領確認'!D151="受領済み",1,0)</f>
        <v/>
      </c>
      <c r="AC151">
        <f>IF(AND('受領確認'!D151="受領済み",INT('受領確認'!F151)&lt;=VLOOKUP('受領確認'!C151,'出荷登録'!$A$5:$H$200,8,FALSE)),1,0)</f>
        <v/>
      </c>
      <c r="AD151">
        <f>'受領確認'!C151</f>
        <v/>
      </c>
    </row>
    <row r="152">
      <c r="AA152">
        <f>'受領確認'!A152</f>
        <v/>
      </c>
      <c r="AB152">
        <f>IF('受領確認'!D152="受領済み",1,0)</f>
        <v/>
      </c>
      <c r="AC152">
        <f>IF(AND('受領確認'!D152="受領済み",INT('受領確認'!F152)&lt;=VLOOKUP('受領確認'!C152,'出荷登録'!$A$5:$H$200,8,FALSE)),1,0)</f>
        <v/>
      </c>
      <c r="AD152">
        <f>'受領確認'!C152</f>
        <v/>
      </c>
    </row>
    <row r="153">
      <c r="AA153">
        <f>'受領確認'!A153</f>
        <v/>
      </c>
      <c r="AB153">
        <f>IF('受領確認'!D153="受領済み",1,0)</f>
        <v/>
      </c>
      <c r="AC153">
        <f>IF(AND('受領確認'!D153="受領済み",INT('受領確認'!F153)&lt;=VLOOKUP('受領確認'!C153,'出荷登録'!$A$5:$H$200,8,FALSE)),1,0)</f>
        <v/>
      </c>
      <c r="AD153">
        <f>'受領確認'!C153</f>
        <v/>
      </c>
    </row>
    <row r="154">
      <c r="AA154">
        <f>'受領確認'!A154</f>
        <v/>
      </c>
      <c r="AB154">
        <f>IF('受領確認'!D154="受領済み",1,0)</f>
        <v/>
      </c>
      <c r="AC154">
        <f>IF(AND('受領確認'!D154="受領済み",INT('受領確認'!F154)&lt;=VLOOKUP('受領確認'!C154,'出荷登録'!$A$5:$H$200,8,FALSE)),1,0)</f>
        <v/>
      </c>
      <c r="AD154">
        <f>'受領確認'!C154</f>
        <v/>
      </c>
    </row>
    <row r="155">
      <c r="AA155">
        <f>'受領確認'!A155</f>
        <v/>
      </c>
      <c r="AB155">
        <f>IF('受領確認'!D155="受領済み",1,0)</f>
        <v/>
      </c>
      <c r="AC155">
        <f>IF(AND('受領確認'!D155="受領済み",INT('受領確認'!F155)&lt;=VLOOKUP('受領確認'!C155,'出荷登録'!$A$5:$H$200,8,FALSE)),1,0)</f>
        <v/>
      </c>
      <c r="AD155">
        <f>'受領確認'!C155</f>
        <v/>
      </c>
    </row>
    <row r="156">
      <c r="AA156">
        <f>'受領確認'!A156</f>
        <v/>
      </c>
      <c r="AB156">
        <f>IF('受領確認'!D156="受領済み",1,0)</f>
        <v/>
      </c>
      <c r="AC156">
        <f>IF(AND('受領確認'!D156="受領済み",INT('受領確認'!F156)&lt;=VLOOKUP('受領確認'!C156,'出荷登録'!$A$5:$H$200,8,FALSE)),1,0)</f>
        <v/>
      </c>
      <c r="AD156">
        <f>'受領確認'!C156</f>
        <v/>
      </c>
    </row>
    <row r="157">
      <c r="AA157">
        <f>'受領確認'!A157</f>
        <v/>
      </c>
      <c r="AB157">
        <f>IF('受領確認'!D157="受領済み",1,0)</f>
        <v/>
      </c>
      <c r="AC157">
        <f>IF(AND('受領確認'!D157="受領済み",INT('受領確認'!F157)&lt;=VLOOKUP('受領確認'!C157,'出荷登録'!$A$5:$H$200,8,FALSE)),1,0)</f>
        <v/>
      </c>
      <c r="AD157">
        <f>'受領確認'!C157</f>
        <v/>
      </c>
    </row>
    <row r="158">
      <c r="AA158">
        <f>'受領確認'!A158</f>
        <v/>
      </c>
      <c r="AB158">
        <f>IF('受領確認'!D158="受領済み",1,0)</f>
        <v/>
      </c>
      <c r="AC158">
        <f>IF(AND('受領確認'!D158="受領済み",INT('受領確認'!F158)&lt;=VLOOKUP('受領確認'!C158,'出荷登録'!$A$5:$H$200,8,FALSE)),1,0)</f>
        <v/>
      </c>
      <c r="AD158">
        <f>'受領確認'!C158</f>
        <v/>
      </c>
    </row>
    <row r="159">
      <c r="AA159">
        <f>'受領確認'!A159</f>
        <v/>
      </c>
      <c r="AB159">
        <f>IF('受領確認'!D159="受領済み",1,0)</f>
        <v/>
      </c>
      <c r="AC159">
        <f>IF(AND('受領確認'!D159="受領済み",INT('受領確認'!F159)&lt;=VLOOKUP('受領確認'!C159,'出荷登録'!$A$5:$H$200,8,FALSE)),1,0)</f>
        <v/>
      </c>
      <c r="AD159">
        <f>'受領確認'!C159</f>
        <v/>
      </c>
    </row>
    <row r="160">
      <c r="AA160">
        <f>'受領確認'!A160</f>
        <v/>
      </c>
      <c r="AB160">
        <f>IF('受領確認'!D160="受領済み",1,0)</f>
        <v/>
      </c>
      <c r="AC160">
        <f>IF(AND('受領確認'!D160="受領済み",INT('受領確認'!F160)&lt;=VLOOKUP('受領確認'!C160,'出荷登録'!$A$5:$H$200,8,FALSE)),1,0)</f>
        <v/>
      </c>
      <c r="AD160">
        <f>'受領確認'!C160</f>
        <v/>
      </c>
    </row>
    <row r="161">
      <c r="AA161">
        <f>'受領確認'!A161</f>
        <v/>
      </c>
      <c r="AB161">
        <f>IF('受領確認'!D161="受領済み",1,0)</f>
        <v/>
      </c>
      <c r="AC161">
        <f>IF(AND('受領確認'!D161="受領済み",INT('受領確認'!F161)&lt;=VLOOKUP('受領確認'!C161,'出荷登録'!$A$5:$H$200,8,FALSE)),1,0)</f>
        <v/>
      </c>
      <c r="AD161">
        <f>'受領確認'!C161</f>
        <v/>
      </c>
    </row>
    <row r="162">
      <c r="AA162">
        <f>'受領確認'!A162</f>
        <v/>
      </c>
      <c r="AB162">
        <f>IF('受領確認'!D162="受領済み",1,0)</f>
        <v/>
      </c>
      <c r="AC162">
        <f>IF(AND('受領確認'!D162="受領済み",INT('受領確認'!F162)&lt;=VLOOKUP('受領確認'!C162,'出荷登録'!$A$5:$H$200,8,FALSE)),1,0)</f>
        <v/>
      </c>
      <c r="AD162">
        <f>'受領確認'!C162</f>
        <v/>
      </c>
    </row>
    <row r="163">
      <c r="AA163">
        <f>'受領確認'!A163</f>
        <v/>
      </c>
      <c r="AB163">
        <f>IF('受領確認'!D163="受領済み",1,0)</f>
        <v/>
      </c>
      <c r="AC163">
        <f>IF(AND('受領確認'!D163="受領済み",INT('受領確認'!F163)&lt;=VLOOKUP('受領確認'!C163,'出荷登録'!$A$5:$H$200,8,FALSE)),1,0)</f>
        <v/>
      </c>
      <c r="AD163">
        <f>'受領確認'!C163</f>
        <v/>
      </c>
    </row>
    <row r="164">
      <c r="AA164">
        <f>'受領確認'!A164</f>
        <v/>
      </c>
      <c r="AB164">
        <f>IF('受領確認'!D164="受領済み",1,0)</f>
        <v/>
      </c>
      <c r="AC164">
        <f>IF(AND('受領確認'!D164="受領済み",INT('受領確認'!F164)&lt;=VLOOKUP('受領確認'!C164,'出荷登録'!$A$5:$H$200,8,FALSE)),1,0)</f>
        <v/>
      </c>
      <c r="AD164">
        <f>'受領確認'!C164</f>
        <v/>
      </c>
    </row>
    <row r="165">
      <c r="AA165">
        <f>'受領確認'!A165</f>
        <v/>
      </c>
      <c r="AB165">
        <f>IF('受領確認'!D165="受領済み",1,0)</f>
        <v/>
      </c>
      <c r="AC165">
        <f>IF(AND('受領確認'!D165="受領済み",INT('受領確認'!F165)&lt;=VLOOKUP('受領確認'!C165,'出荷登録'!$A$5:$H$200,8,FALSE)),1,0)</f>
        <v/>
      </c>
      <c r="AD165">
        <f>'受領確認'!C165</f>
        <v/>
      </c>
    </row>
    <row r="166">
      <c r="AA166">
        <f>'受領確認'!A166</f>
        <v/>
      </c>
      <c r="AB166">
        <f>IF('受領確認'!D166="受領済み",1,0)</f>
        <v/>
      </c>
      <c r="AC166">
        <f>IF(AND('受領確認'!D166="受領済み",INT('受領確認'!F166)&lt;=VLOOKUP('受領確認'!C166,'出荷登録'!$A$5:$H$200,8,FALSE)),1,0)</f>
        <v/>
      </c>
      <c r="AD166">
        <f>'受領確認'!C166</f>
        <v/>
      </c>
    </row>
    <row r="167">
      <c r="AA167">
        <f>'受領確認'!A167</f>
        <v/>
      </c>
      <c r="AB167">
        <f>IF('受領確認'!D167="受領済み",1,0)</f>
        <v/>
      </c>
      <c r="AC167">
        <f>IF(AND('受領確認'!D167="受領済み",INT('受領確認'!F167)&lt;=VLOOKUP('受領確認'!C167,'出荷登録'!$A$5:$H$200,8,FALSE)),1,0)</f>
        <v/>
      </c>
      <c r="AD167">
        <f>'受領確認'!C167</f>
        <v/>
      </c>
    </row>
    <row r="168">
      <c r="AA168">
        <f>'受領確認'!A168</f>
        <v/>
      </c>
      <c r="AB168">
        <f>IF('受領確認'!D168="受領済み",1,0)</f>
        <v/>
      </c>
      <c r="AC168">
        <f>IF(AND('受領確認'!D168="受領済み",INT('受領確認'!F168)&lt;=VLOOKUP('受領確認'!C168,'出荷登録'!$A$5:$H$200,8,FALSE)),1,0)</f>
        <v/>
      </c>
      <c r="AD168">
        <f>'受領確認'!C168</f>
        <v/>
      </c>
    </row>
    <row r="169">
      <c r="AA169">
        <f>'受領確認'!A169</f>
        <v/>
      </c>
      <c r="AB169">
        <f>IF('受領確認'!D169="受領済み",1,0)</f>
        <v/>
      </c>
      <c r="AC169">
        <f>IF(AND('受領確認'!D169="受領済み",INT('受領確認'!F169)&lt;=VLOOKUP('受領確認'!C169,'出荷登録'!$A$5:$H$200,8,FALSE)),1,0)</f>
        <v/>
      </c>
      <c r="AD169">
        <f>'受領確認'!C169</f>
        <v/>
      </c>
    </row>
    <row r="170">
      <c r="AA170">
        <f>'受領確認'!A170</f>
        <v/>
      </c>
      <c r="AB170">
        <f>IF('受領確認'!D170="受領済み",1,0)</f>
        <v/>
      </c>
      <c r="AC170">
        <f>IF(AND('受領確認'!D170="受領済み",INT('受領確認'!F170)&lt;=VLOOKUP('受領確認'!C170,'出荷登録'!$A$5:$H$200,8,FALSE)),1,0)</f>
        <v/>
      </c>
      <c r="AD170">
        <f>'受領確認'!C170</f>
        <v/>
      </c>
    </row>
    <row r="171">
      <c r="AA171">
        <f>'受領確認'!A171</f>
        <v/>
      </c>
      <c r="AB171">
        <f>IF('受領確認'!D171="受領済み",1,0)</f>
        <v/>
      </c>
      <c r="AC171">
        <f>IF(AND('受領確認'!D171="受領済み",INT('受領確認'!F171)&lt;=VLOOKUP('受領確認'!C171,'出荷登録'!$A$5:$H$200,8,FALSE)),1,0)</f>
        <v/>
      </c>
      <c r="AD171">
        <f>'受領確認'!C171</f>
        <v/>
      </c>
    </row>
    <row r="172">
      <c r="AA172">
        <f>'受領確認'!A172</f>
        <v/>
      </c>
      <c r="AB172">
        <f>IF('受領確認'!D172="受領済み",1,0)</f>
        <v/>
      </c>
      <c r="AC172">
        <f>IF(AND('受領確認'!D172="受領済み",INT('受領確認'!F172)&lt;=VLOOKUP('受領確認'!C172,'出荷登録'!$A$5:$H$200,8,FALSE)),1,0)</f>
        <v/>
      </c>
      <c r="AD172">
        <f>'受領確認'!C172</f>
        <v/>
      </c>
    </row>
    <row r="173">
      <c r="AA173">
        <f>'受領確認'!A173</f>
        <v/>
      </c>
      <c r="AB173">
        <f>IF('受領確認'!D173="受領済み",1,0)</f>
        <v/>
      </c>
      <c r="AC173">
        <f>IF(AND('受領確認'!D173="受領済み",INT('受領確認'!F173)&lt;=VLOOKUP('受領確認'!C173,'出荷登録'!$A$5:$H$200,8,FALSE)),1,0)</f>
        <v/>
      </c>
      <c r="AD173">
        <f>'受領確認'!C173</f>
        <v/>
      </c>
    </row>
    <row r="174">
      <c r="AA174">
        <f>'受領確認'!A174</f>
        <v/>
      </c>
      <c r="AB174">
        <f>IF('受領確認'!D174="受領済み",1,0)</f>
        <v/>
      </c>
      <c r="AC174">
        <f>IF(AND('受領確認'!D174="受領済み",INT('受領確認'!F174)&lt;=VLOOKUP('受領確認'!C174,'出荷登録'!$A$5:$H$200,8,FALSE)),1,0)</f>
        <v/>
      </c>
      <c r="AD174">
        <f>'受領確認'!C174</f>
        <v/>
      </c>
    </row>
    <row r="175">
      <c r="AA175">
        <f>'受領確認'!A175</f>
        <v/>
      </c>
      <c r="AB175">
        <f>IF('受領確認'!D175="受領済み",1,0)</f>
        <v/>
      </c>
      <c r="AC175">
        <f>IF(AND('受領確認'!D175="受領済み",INT('受領確認'!F175)&lt;=VLOOKUP('受領確認'!C175,'出荷登録'!$A$5:$H$200,8,FALSE)),1,0)</f>
        <v/>
      </c>
      <c r="AD175">
        <f>'受領確認'!C175</f>
        <v/>
      </c>
    </row>
    <row r="176">
      <c r="AA176">
        <f>'受領確認'!A176</f>
        <v/>
      </c>
      <c r="AB176">
        <f>IF('受領確認'!D176="受領済み",1,0)</f>
        <v/>
      </c>
      <c r="AC176">
        <f>IF(AND('受領確認'!D176="受領済み",INT('受領確認'!F176)&lt;=VLOOKUP('受領確認'!C176,'出荷登録'!$A$5:$H$200,8,FALSE)),1,0)</f>
        <v/>
      </c>
      <c r="AD176">
        <f>'受領確認'!C176</f>
        <v/>
      </c>
    </row>
    <row r="177">
      <c r="AA177">
        <f>'受領確認'!A177</f>
        <v/>
      </c>
      <c r="AB177">
        <f>IF('受領確認'!D177="受領済み",1,0)</f>
        <v/>
      </c>
      <c r="AC177">
        <f>IF(AND('受領確認'!D177="受領済み",INT('受領確認'!F177)&lt;=VLOOKUP('受領確認'!C177,'出荷登録'!$A$5:$H$200,8,FALSE)),1,0)</f>
        <v/>
      </c>
      <c r="AD177">
        <f>'受領確認'!C177</f>
        <v/>
      </c>
    </row>
    <row r="178">
      <c r="AA178">
        <f>'受領確認'!A178</f>
        <v/>
      </c>
      <c r="AB178">
        <f>IF('受領確認'!D178="受領済み",1,0)</f>
        <v/>
      </c>
      <c r="AC178">
        <f>IF(AND('受領確認'!D178="受領済み",INT('受領確認'!F178)&lt;=VLOOKUP('受領確認'!C178,'出荷登録'!$A$5:$H$200,8,FALSE)),1,0)</f>
        <v/>
      </c>
      <c r="AD178">
        <f>'受領確認'!C178</f>
        <v/>
      </c>
    </row>
    <row r="179">
      <c r="AA179">
        <f>'受領確認'!A179</f>
        <v/>
      </c>
      <c r="AB179">
        <f>IF('受領確認'!D179="受領済み",1,0)</f>
        <v/>
      </c>
      <c r="AC179">
        <f>IF(AND('受領確認'!D179="受領済み",INT('受領確認'!F179)&lt;=VLOOKUP('受領確認'!C179,'出荷登録'!$A$5:$H$200,8,FALSE)),1,0)</f>
        <v/>
      </c>
      <c r="AD179">
        <f>'受領確認'!C179</f>
        <v/>
      </c>
    </row>
    <row r="180">
      <c r="AA180">
        <f>'受領確認'!A180</f>
        <v/>
      </c>
      <c r="AB180">
        <f>IF('受領確認'!D180="受領済み",1,0)</f>
        <v/>
      </c>
      <c r="AC180">
        <f>IF(AND('受領確認'!D180="受領済み",INT('受領確認'!F180)&lt;=VLOOKUP('受領確認'!C180,'出荷登録'!$A$5:$H$200,8,FALSE)),1,0)</f>
        <v/>
      </c>
      <c r="AD180">
        <f>'受領確認'!C180</f>
        <v/>
      </c>
    </row>
    <row r="181">
      <c r="AA181">
        <f>'受領確認'!A181</f>
        <v/>
      </c>
      <c r="AB181">
        <f>IF('受領確認'!D181="受領済み",1,0)</f>
        <v/>
      </c>
      <c r="AC181">
        <f>IF(AND('受領確認'!D181="受領済み",INT('受領確認'!F181)&lt;=VLOOKUP('受領確認'!C181,'出荷登録'!$A$5:$H$200,8,FALSE)),1,0)</f>
        <v/>
      </c>
      <c r="AD181">
        <f>'受領確認'!C181</f>
        <v/>
      </c>
    </row>
    <row r="182">
      <c r="AA182">
        <f>'受領確認'!A182</f>
        <v/>
      </c>
      <c r="AB182">
        <f>IF('受領確認'!D182="受領済み",1,0)</f>
        <v/>
      </c>
      <c r="AC182">
        <f>IF(AND('受領確認'!D182="受領済み",INT('受領確認'!F182)&lt;=VLOOKUP('受領確認'!C182,'出荷登録'!$A$5:$H$200,8,FALSE)),1,0)</f>
        <v/>
      </c>
      <c r="AD182">
        <f>'受領確認'!C182</f>
        <v/>
      </c>
    </row>
    <row r="183">
      <c r="AA183">
        <f>'受領確認'!A183</f>
        <v/>
      </c>
      <c r="AB183">
        <f>IF('受領確認'!D183="受領済み",1,0)</f>
        <v/>
      </c>
      <c r="AC183">
        <f>IF(AND('受領確認'!D183="受領済み",INT('受領確認'!F183)&lt;=VLOOKUP('受領確認'!C183,'出荷登録'!$A$5:$H$200,8,FALSE)),1,0)</f>
        <v/>
      </c>
      <c r="AD183">
        <f>'受領確認'!C183</f>
        <v/>
      </c>
    </row>
    <row r="184">
      <c r="AA184">
        <f>'受領確認'!A184</f>
        <v/>
      </c>
      <c r="AB184">
        <f>IF('受領確認'!D184="受領済み",1,0)</f>
        <v/>
      </c>
      <c r="AC184">
        <f>IF(AND('受領確認'!D184="受領済み",INT('受領確認'!F184)&lt;=VLOOKUP('受領確認'!C184,'出荷登録'!$A$5:$H$200,8,FALSE)),1,0)</f>
        <v/>
      </c>
      <c r="AD184">
        <f>'受領確認'!C184</f>
        <v/>
      </c>
    </row>
    <row r="185">
      <c r="AA185">
        <f>'受領確認'!A185</f>
        <v/>
      </c>
      <c r="AB185">
        <f>IF('受領確認'!D185="受領済み",1,0)</f>
        <v/>
      </c>
      <c r="AC185">
        <f>IF(AND('受領確認'!D185="受領済み",INT('受領確認'!F185)&lt;=VLOOKUP('受領確認'!C185,'出荷登録'!$A$5:$H$200,8,FALSE)),1,0)</f>
        <v/>
      </c>
      <c r="AD185">
        <f>'受領確認'!C185</f>
        <v/>
      </c>
    </row>
    <row r="186">
      <c r="AA186">
        <f>'受領確認'!A186</f>
        <v/>
      </c>
      <c r="AB186">
        <f>IF('受領確認'!D186="受領済み",1,0)</f>
        <v/>
      </c>
      <c r="AC186">
        <f>IF(AND('受領確認'!D186="受領済み",INT('受領確認'!F186)&lt;=VLOOKUP('受領確認'!C186,'出荷登録'!$A$5:$H$200,8,FALSE)),1,0)</f>
        <v/>
      </c>
      <c r="AD186">
        <f>'受領確認'!C186</f>
        <v/>
      </c>
    </row>
    <row r="187">
      <c r="AA187">
        <f>'受領確認'!A187</f>
        <v/>
      </c>
      <c r="AB187">
        <f>IF('受領確認'!D187="受領済み",1,0)</f>
        <v/>
      </c>
      <c r="AC187">
        <f>IF(AND('受領確認'!D187="受領済み",INT('受領確認'!F187)&lt;=VLOOKUP('受領確認'!C187,'出荷登録'!$A$5:$H$200,8,FALSE)),1,0)</f>
        <v/>
      </c>
      <c r="AD187">
        <f>'受領確認'!C187</f>
        <v/>
      </c>
    </row>
    <row r="188">
      <c r="AA188">
        <f>'受領確認'!A188</f>
        <v/>
      </c>
      <c r="AB188">
        <f>IF('受領確認'!D188="受領済み",1,0)</f>
        <v/>
      </c>
      <c r="AC188">
        <f>IF(AND('受領確認'!D188="受領済み",INT('受領確認'!F188)&lt;=VLOOKUP('受領確認'!C188,'出荷登録'!$A$5:$H$200,8,FALSE)),1,0)</f>
        <v/>
      </c>
      <c r="AD188">
        <f>'受領確認'!C188</f>
        <v/>
      </c>
    </row>
    <row r="189">
      <c r="AA189">
        <f>'受領確認'!A189</f>
        <v/>
      </c>
      <c r="AB189">
        <f>IF('受領確認'!D189="受領済み",1,0)</f>
        <v/>
      </c>
      <c r="AC189">
        <f>IF(AND('受領確認'!D189="受領済み",INT('受領確認'!F189)&lt;=VLOOKUP('受領確認'!C189,'出荷登録'!$A$5:$H$200,8,FALSE)),1,0)</f>
        <v/>
      </c>
      <c r="AD189">
        <f>'受領確認'!C189</f>
        <v/>
      </c>
    </row>
    <row r="190">
      <c r="AA190">
        <f>'受領確認'!A190</f>
        <v/>
      </c>
      <c r="AB190">
        <f>IF('受領確認'!D190="受領済み",1,0)</f>
        <v/>
      </c>
      <c r="AC190">
        <f>IF(AND('受領確認'!D190="受領済み",INT('受領確認'!F190)&lt;=VLOOKUP('受領確認'!C190,'出荷登録'!$A$5:$H$200,8,FALSE)),1,0)</f>
        <v/>
      </c>
      <c r="AD190">
        <f>'受領確認'!C190</f>
        <v/>
      </c>
    </row>
    <row r="191">
      <c r="AA191">
        <f>'受領確認'!A191</f>
        <v/>
      </c>
      <c r="AB191">
        <f>IF('受領確認'!D191="受領済み",1,0)</f>
        <v/>
      </c>
      <c r="AC191">
        <f>IF(AND('受領確認'!D191="受領済み",INT('受領確認'!F191)&lt;=VLOOKUP('受領確認'!C191,'出荷登録'!$A$5:$H$200,8,FALSE)),1,0)</f>
        <v/>
      </c>
      <c r="AD191">
        <f>'受領確認'!C191</f>
        <v/>
      </c>
    </row>
    <row r="192">
      <c r="AA192">
        <f>'受領確認'!A192</f>
        <v/>
      </c>
      <c r="AB192">
        <f>IF('受領確認'!D192="受領済み",1,0)</f>
        <v/>
      </c>
      <c r="AC192">
        <f>IF(AND('受領確認'!D192="受領済み",INT('受領確認'!F192)&lt;=VLOOKUP('受領確認'!C192,'出荷登録'!$A$5:$H$200,8,FALSE)),1,0)</f>
        <v/>
      </c>
      <c r="AD192">
        <f>'受領確認'!C192</f>
        <v/>
      </c>
    </row>
    <row r="193">
      <c r="AA193">
        <f>'受領確認'!A193</f>
        <v/>
      </c>
      <c r="AB193">
        <f>IF('受領確認'!D193="受領済み",1,0)</f>
        <v/>
      </c>
      <c r="AC193">
        <f>IF(AND('受領確認'!D193="受領済み",INT('受領確認'!F193)&lt;=VLOOKUP('受領確認'!C193,'出荷登録'!$A$5:$H$200,8,FALSE)),1,0)</f>
        <v/>
      </c>
      <c r="AD193">
        <f>'受領確認'!C193</f>
        <v/>
      </c>
    </row>
    <row r="194">
      <c r="AA194">
        <f>'受領確認'!A194</f>
        <v/>
      </c>
      <c r="AB194">
        <f>IF('受領確認'!D194="受領済み",1,0)</f>
        <v/>
      </c>
      <c r="AC194">
        <f>IF(AND('受領確認'!D194="受領済み",INT('受領確認'!F194)&lt;=VLOOKUP('受領確認'!C194,'出荷登録'!$A$5:$H$200,8,FALSE)),1,0)</f>
        <v/>
      </c>
      <c r="AD194">
        <f>'受領確認'!C194</f>
        <v/>
      </c>
    </row>
    <row r="195">
      <c r="AA195">
        <f>'受領確認'!A195</f>
        <v/>
      </c>
      <c r="AB195">
        <f>IF('受領確認'!D195="受領済み",1,0)</f>
        <v/>
      </c>
      <c r="AC195">
        <f>IF(AND('受領確認'!D195="受領済み",INT('受領確認'!F195)&lt;=VLOOKUP('受領確認'!C195,'出荷登録'!$A$5:$H$200,8,FALSE)),1,0)</f>
        <v/>
      </c>
      <c r="AD195">
        <f>'受領確認'!C195</f>
        <v/>
      </c>
    </row>
    <row r="196">
      <c r="AA196">
        <f>'受領確認'!A196</f>
        <v/>
      </c>
      <c r="AB196">
        <f>IF('受領確認'!D196="受領済み",1,0)</f>
        <v/>
      </c>
      <c r="AC196">
        <f>IF(AND('受領確認'!D196="受領済み",INT('受領確認'!F196)&lt;=VLOOKUP('受領確認'!C196,'出荷登録'!$A$5:$H$200,8,FALSE)),1,0)</f>
        <v/>
      </c>
      <c r="AD196">
        <f>'受領確認'!C196</f>
        <v/>
      </c>
    </row>
    <row r="197">
      <c r="AA197">
        <f>'受領確認'!A197</f>
        <v/>
      </c>
      <c r="AB197">
        <f>IF('受領確認'!D197="受領済み",1,0)</f>
        <v/>
      </c>
      <c r="AC197">
        <f>IF(AND('受領確認'!D197="受領済み",INT('受領確認'!F197)&lt;=VLOOKUP('受領確認'!C197,'出荷登録'!$A$5:$H$200,8,FALSE)),1,0)</f>
        <v/>
      </c>
      <c r="AD197">
        <f>'受領確認'!C197</f>
        <v/>
      </c>
    </row>
    <row r="198">
      <c r="AA198">
        <f>'受領確認'!A198</f>
        <v/>
      </c>
      <c r="AB198">
        <f>IF('受領確認'!D198="受領済み",1,0)</f>
        <v/>
      </c>
      <c r="AC198">
        <f>IF(AND('受領確認'!D198="受領済み",INT('受領確認'!F198)&lt;=VLOOKUP('受領確認'!C198,'出荷登録'!$A$5:$H$200,8,FALSE)),1,0)</f>
        <v/>
      </c>
      <c r="AD198">
        <f>'受領確認'!C198</f>
        <v/>
      </c>
    </row>
    <row r="199">
      <c r="AA199">
        <f>'受領確認'!A199</f>
        <v/>
      </c>
      <c r="AB199">
        <f>IF('受領確認'!D199="受領済み",1,0)</f>
        <v/>
      </c>
      <c r="AC199">
        <f>IF(AND('受領確認'!D199="受領済み",INT('受領確認'!F199)&lt;=VLOOKUP('受領確認'!C199,'出荷登録'!$A$5:$H$200,8,FALSE)),1,0)</f>
        <v/>
      </c>
      <c r="AD199">
        <f>'受領確認'!C199</f>
        <v/>
      </c>
    </row>
    <row r="200">
      <c r="AA200">
        <f>'受領確認'!A200</f>
        <v/>
      </c>
      <c r="AB200">
        <f>IF('受領確認'!D200="受領済み",1,0)</f>
        <v/>
      </c>
      <c r="AC200">
        <f>IF(AND('受領確認'!D200="受領済み",INT('受領確認'!F200)&lt;=VLOOKUP('受領確認'!C200,'出荷登録'!$A$5:$H$200,8,FALSE)),1,0)</f>
        <v/>
      </c>
      <c r="AD200">
        <f>'受領確認'!C200</f>
        <v/>
      </c>
    </row>
  </sheetData>
  <pageMargins left="0.7" right="0.7" top="0.75" bottom="0.75" header="0.3" footer="0.3"/>
</worksheet>
</file>

<file path=xl/worksheets/sheet3.xml><?xml version="1.0" encoding="utf-8"?>
<worksheet xmlns="http://schemas.openxmlformats.org/spreadsheetml/2006/main">
  <sheetPr>
    <outlinePr summaryBelow="1" summaryRight="1"/>
    <pageSetUpPr/>
  </sheetPr>
  <dimension ref="A1:N200"/>
  <sheetViews>
    <sheetView workbookViewId="0">
      <selection activeCell="A1" sqref="A1"/>
    </sheetView>
  </sheetViews>
  <sheetFormatPr baseColWidth="8" defaultRowHeight="15"/>
  <cols>
    <col width="16" customWidth="1" style="33" min="1" max="1"/>
    <col width="16" customWidth="1" style="33" min="2" max="2"/>
    <col width="16" customWidth="1" style="33" min="3" max="3"/>
    <col width="18" customWidth="1" style="33" min="4" max="4"/>
    <col width="14" customWidth="1" style="33" min="5" max="5"/>
    <col width="18" customWidth="1" style="33" min="6" max="6"/>
    <col width="16" customWidth="1" style="33" min="7" max="7"/>
    <col width="16" customWidth="1" style="33" min="8" max="8"/>
    <col width="12" customWidth="1" style="33" min="9" max="9"/>
    <col width="12" customWidth="1" style="33" min="10" max="10"/>
    <col width="12" customWidth="1" style="33" min="11" max="11"/>
    <col width="36" customWidth="1" style="33" min="12" max="12"/>
    <col width="16" customWidth="1" style="33" min="13" max="13"/>
    <col width="16" customWidth="1" style="33" min="14" max="14"/>
  </cols>
  <sheetData>
    <row r="1">
      <c r="A1" s="4" t="inlineStr">
        <is>
          <t>出荷登録</t>
        </is>
      </c>
      <c r="B1" s="4" t="n"/>
      <c r="C1" s="4" t="n"/>
      <c r="D1" s="4" t="n"/>
      <c r="E1" s="4" t="n"/>
      <c r="F1" s="4" t="n"/>
      <c r="G1" s="4" t="n"/>
      <c r="H1" s="4" t="n"/>
      <c r="I1" s="4" t="n"/>
      <c r="J1" s="4" t="n"/>
      <c r="K1" s="4" t="n"/>
      <c r="L1" s="4" t="n"/>
      <c r="M1" s="4" t="n"/>
      <c r="N1" s="4" t="n"/>
    </row>
    <row r="2">
      <c r="A2" s="11" t="inlineStr">
        <is>
          <t>各出荷の追跡番号、運送会社、到着予定日、現在ステータスを登録します。</t>
        </is>
      </c>
      <c r="B2" s="11" t="n"/>
      <c r="C2" s="11" t="n"/>
      <c r="D2" s="11" t="n"/>
      <c r="E2" s="11" t="n"/>
      <c r="F2" s="11" t="n"/>
      <c r="G2" s="11" t="n"/>
      <c r="H2" s="11" t="n"/>
      <c r="I2" s="11" t="n"/>
      <c r="J2" s="11" t="n"/>
      <c r="K2" s="11" t="n"/>
      <c r="L2" s="11" t="n"/>
      <c r="M2" s="11" t="n"/>
      <c r="N2" s="11" t="n"/>
    </row>
    <row r="4">
      <c r="A4" s="32" t="inlineStr">
        <is>
          <t>レコードID</t>
        </is>
      </c>
      <c r="B4" s="32" t="inlineStr">
        <is>
          <t>出荷番号</t>
        </is>
      </c>
      <c r="C4" s="32" t="inlineStr">
        <is>
          <t>追跡番号</t>
        </is>
      </c>
      <c r="D4" s="32" t="inlineStr">
        <is>
          <t>運送会社</t>
        </is>
      </c>
      <c r="E4" s="32" t="inlineStr">
        <is>
          <t>出荷元</t>
        </is>
      </c>
      <c r="F4" s="32" t="inlineStr">
        <is>
          <t>配送先</t>
        </is>
      </c>
      <c r="G4" s="32" t="inlineStr">
        <is>
          <t>出荷日</t>
        </is>
      </c>
      <c r="H4" s="32" t="inlineStr">
        <is>
          <t>到着予定日</t>
        </is>
      </c>
      <c r="I4" s="32" t="inlineStr">
        <is>
          <t>優先度</t>
        </is>
      </c>
      <c r="J4" s="32" t="inlineStr">
        <is>
          <t>出荷ステータス</t>
        </is>
      </c>
      <c r="K4" s="32" t="inlineStr">
        <is>
          <t>担当者</t>
        </is>
      </c>
      <c r="L4" s="32" t="inlineStr">
        <is>
          <t>備考</t>
        </is>
      </c>
      <c r="M4" s="32" t="inlineStr">
        <is>
          <t>作成日</t>
        </is>
      </c>
      <c r="N4" s="32" t="inlineStr">
        <is>
          <t>更新日</t>
        </is>
      </c>
    </row>
    <row r="5">
      <c r="A5" s="44" t="inlineStr">
        <is>
          <t>SHP-0001</t>
        </is>
      </c>
      <c r="B5" s="44" t="inlineStr">
        <is>
          <t>SHP-2026-001</t>
        </is>
      </c>
      <c r="C5" s="44" t="inlineStr">
        <is>
          <t>TRK-2418</t>
        </is>
      </c>
      <c r="D5" s="44" t="inlineStr">
        <is>
          <t>青葉物流</t>
        </is>
      </c>
      <c r="E5" s="44" t="inlineStr">
        <is>
          <t>東京倉庫</t>
        </is>
      </c>
      <c r="F5" s="44" t="inlineStr">
        <is>
          <t>川崎顧客倉庫</t>
        </is>
      </c>
      <c r="G5" s="88" t="n">
        <v>46128</v>
      </c>
      <c r="H5" s="88" t="n">
        <v>46130</v>
      </c>
      <c r="I5" s="52" t="inlineStr">
        <is>
          <t>中</t>
        </is>
      </c>
      <c r="J5" s="60" t="inlineStr">
        <is>
          <t>配達済み</t>
        </is>
      </c>
      <c r="K5" s="44" t="inlineStr">
        <is>
          <t>佐藤一郎</t>
        </is>
      </c>
      <c r="L5" s="44" t="inlineStr">
        <is>
          <t>首屏示例追跡番号，已完成受領確認。</t>
        </is>
      </c>
      <c r="M5" s="88" t="n">
        <v>46128</v>
      </c>
      <c r="N5" s="88" t="n">
        <v>46130</v>
      </c>
    </row>
    <row r="6">
      <c r="A6" s="44" t="inlineStr">
        <is>
          <t>SHP-0002</t>
        </is>
      </c>
      <c r="B6" s="44" t="inlineStr">
        <is>
          <t>SHP-2026-002</t>
        </is>
      </c>
      <c r="C6" s="44" t="inlineStr">
        <is>
          <t>TRK-2451</t>
        </is>
      </c>
      <c r="D6" s="44" t="inlineStr">
        <is>
          <t>北橋エクスプレス</t>
        </is>
      </c>
      <c r="E6" s="44" t="inlineStr">
        <is>
          <t>横浜倉庫</t>
        </is>
      </c>
      <c r="F6" s="44" t="inlineStr">
        <is>
          <t>千葉店</t>
        </is>
      </c>
      <c r="G6" s="88" t="n">
        <v>46158</v>
      </c>
      <c r="H6" s="88" t="n">
        <v>46162</v>
      </c>
      <c r="I6" s="54" t="inlineStr">
        <is>
          <t>高</t>
        </is>
      </c>
      <c r="J6" s="62" t="inlineStr">
        <is>
          <t>輸送中</t>
        </is>
      </c>
      <c r="K6" s="44" t="inlineStr">
        <is>
          <t>鈴木誠</t>
        </is>
      </c>
      <c r="L6" s="44" t="inlineStr">
        <is>
          <t>干线出荷済み，等待最新中转更新。</t>
        </is>
      </c>
      <c r="M6" s="88" t="n">
        <v>46158</v>
      </c>
      <c r="N6" s="88" t="n">
        <v>46159</v>
      </c>
    </row>
    <row r="7">
      <c r="A7" s="44" t="inlineStr">
        <is>
          <t>SHP-0003</t>
        </is>
      </c>
      <c r="B7" s="44" t="inlineStr">
        <is>
          <t>SHP-2026-003</t>
        </is>
      </c>
      <c r="C7" s="44" t="inlineStr">
        <is>
          <t>TRK-2486</t>
        </is>
      </c>
      <c r="D7" s="44" t="inlineStr">
        <is>
          <t>青葉物流</t>
        </is>
      </c>
      <c r="E7" s="44" t="inlineStr">
        <is>
          <t>大阪倉庫</t>
        </is>
      </c>
      <c r="F7" s="44" t="inlineStr">
        <is>
          <t>堺顧客倉庫</t>
        </is>
      </c>
      <c r="G7" s="88" t="n">
        <v>46154</v>
      </c>
      <c r="H7" s="88" t="n">
        <v>46157</v>
      </c>
      <c r="I7" s="56" t="inlineStr">
        <is>
          <t>緊急</t>
        </is>
      </c>
      <c r="J7" s="54" t="inlineStr">
        <is>
          <t>遅延中</t>
        </is>
      </c>
      <c r="K7" s="44" t="inlineStr">
        <is>
          <t>高橋玲奈</t>
        </is>
      </c>
      <c r="L7" s="44" t="inlineStr">
        <is>
          <t>運送会社から中継拠点の混雑連絡があり、継続フォローが必要です。</t>
        </is>
      </c>
      <c r="M7" s="88" t="n">
        <v>46154</v>
      </c>
      <c r="N7" s="88" t="n">
        <v>46160</v>
      </c>
    </row>
    <row r="8">
      <c r="A8" s="44" t="inlineStr">
        <is>
          <t>SHP-0004</t>
        </is>
      </c>
      <c r="B8" s="44" t="inlineStr">
        <is>
          <t>SHP-2026-004</t>
        </is>
      </c>
      <c r="C8" s="44" t="inlineStr">
        <is>
          <t>TRK-2520</t>
        </is>
      </c>
      <c r="D8" s="44" t="inlineStr">
        <is>
          <t>都心配送</t>
        </is>
      </c>
      <c r="E8" s="44" t="inlineStr">
        <is>
          <t>埼玉倉庫</t>
        </is>
      </c>
      <c r="F8" s="44" t="inlineStr">
        <is>
          <t>浦和店</t>
        </is>
      </c>
      <c r="G8" s="88" t="n">
        <v>46156</v>
      </c>
      <c r="H8" s="88" t="n">
        <v>46158</v>
      </c>
      <c r="I8" s="54" t="inlineStr">
        <is>
          <t>高</t>
        </is>
      </c>
      <c r="J8" s="56" t="inlineStr">
        <is>
          <t>異常</t>
        </is>
      </c>
      <c r="K8" s="44" t="inlineStr">
        <is>
          <t>田中寧</t>
        </is>
      </c>
      <c r="L8" s="44" t="inlineStr">
        <is>
          <t>受取住所の再確認が必要なため、異常レコードを作成済みです。</t>
        </is>
      </c>
      <c r="M8" s="88" t="n">
        <v>46156</v>
      </c>
      <c r="N8" s="88" t="n">
        <v>46160</v>
      </c>
    </row>
    <row r="9">
      <c r="A9" s="44" t="inlineStr">
        <is>
          <t>SHP-0005</t>
        </is>
      </c>
      <c r="B9" s="44" t="inlineStr">
        <is>
          <t>SHP-2026-005</t>
        </is>
      </c>
      <c r="C9" s="44" t="inlineStr">
        <is>
          <t>TRK-2544</t>
        </is>
      </c>
      <c r="D9" s="44" t="inlineStr">
        <is>
          <t>北橋エクスプレス</t>
        </is>
      </c>
      <c r="E9" s="44" t="inlineStr">
        <is>
          <t>神戸倉庫</t>
        </is>
      </c>
      <c r="F9" s="44" t="inlineStr">
        <is>
          <t>姫路顧客倉庫</t>
        </is>
      </c>
      <c r="G9" s="88" t="n">
        <v>46159</v>
      </c>
      <c r="H9" s="88" t="n">
        <v>46164</v>
      </c>
      <c r="I9" s="52" t="inlineStr">
        <is>
          <t>中</t>
        </is>
      </c>
      <c r="J9" s="52" t="inlineStr">
        <is>
          <t>登録済み</t>
        </is>
      </c>
      <c r="K9" s="44" t="inlineStr">
        <is>
          <t>佐藤一郎</t>
        </is>
      </c>
      <c r="L9" s="44" t="inlineStr">
        <is>
          <t>出荷情報は登録済みで、運送会社の受付を待っています。</t>
        </is>
      </c>
      <c r="M9" s="88" t="n">
        <v>46159</v>
      </c>
      <c r="N9" s="88" t="n">
        <v>46159</v>
      </c>
    </row>
    <row r="10">
      <c r="A10" s="44" t="inlineStr">
        <is>
          <t>SHP-0006</t>
        </is>
      </c>
      <c r="B10" s="44" t="inlineStr">
        <is>
          <t>SHP-2026-006</t>
        </is>
      </c>
      <c r="C10" s="44" t="inlineStr">
        <is>
          <t>TRK-2572</t>
        </is>
      </c>
      <c r="D10" s="44" t="inlineStr">
        <is>
          <t>青葉物流</t>
        </is>
      </c>
      <c r="E10" s="44" t="inlineStr">
        <is>
          <t>名古屋倉庫</t>
        </is>
      </c>
      <c r="F10" s="44" t="inlineStr">
        <is>
          <t>豊田店</t>
        </is>
      </c>
      <c r="G10" s="88" t="n">
        <v>46152</v>
      </c>
      <c r="H10" s="88" t="n">
        <v>46154</v>
      </c>
      <c r="I10" s="58" t="inlineStr">
        <is>
          <t>低</t>
        </is>
      </c>
      <c r="J10" s="60" t="inlineStr">
        <is>
          <t>配達済み</t>
        </is>
      </c>
      <c r="K10" s="44" t="inlineStr">
        <is>
          <t>鈴木誠</t>
        </is>
      </c>
      <c r="L10" s="44" t="inlineStr">
        <is>
          <t>配送は完了し、受領時刻を補完済みです。</t>
        </is>
      </c>
      <c r="M10" s="88" t="n">
        <v>46152</v>
      </c>
      <c r="N10" s="88" t="n">
        <v>46154</v>
      </c>
    </row>
    <row r="11">
      <c r="A11" s="44" t="inlineStr">
        <is>
          <t>SHP-0007</t>
        </is>
      </c>
      <c r="B11" s="44" t="inlineStr">
        <is>
          <t>SHP-2026-007</t>
        </is>
      </c>
      <c r="C11" s="44" t="inlineStr">
        <is>
          <t>TRK-2591</t>
        </is>
      </c>
      <c r="D11" s="44" t="inlineStr">
        <is>
          <t>都心配送</t>
        </is>
      </c>
      <c r="E11" s="44" t="inlineStr">
        <is>
          <t>福岡倉庫</t>
        </is>
      </c>
      <c r="F11" s="44" t="inlineStr">
        <is>
          <t>熊本顧客倉庫</t>
        </is>
      </c>
      <c r="G11" s="88" t="n">
        <v>46153</v>
      </c>
      <c r="H11" s="88" t="n">
        <v>46156</v>
      </c>
      <c r="I11" s="52" t="inlineStr">
        <is>
          <t>中</t>
        </is>
      </c>
      <c r="J11" s="58" t="inlineStr">
        <is>
          <t>キャンセル済み</t>
        </is>
      </c>
      <c r="K11" s="44" t="inlineStr">
        <is>
          <t>高橋玲奈</t>
        </is>
      </c>
      <c r="L11" s="44" t="inlineStr">
        <is>
          <t>顧客が配送をキャンセルしたため、レコードを振り返り用に保持します。</t>
        </is>
      </c>
      <c r="M11" s="88" t="n">
        <v>46153</v>
      </c>
      <c r="N11" s="88" t="n">
        <v>46155</v>
      </c>
    </row>
    <row r="12">
      <c r="A12" s="44" t="inlineStr">
        <is>
          <t>SHP-0008</t>
        </is>
      </c>
      <c r="B12" s="44" t="inlineStr">
        <is>
          <t>SHP-2026-008</t>
        </is>
      </c>
      <c r="C12" s="44" t="inlineStr">
        <is>
          <t>TRK-2605</t>
        </is>
      </c>
      <c r="D12" s="44" t="inlineStr">
        <is>
          <t>北橋エクスプレス</t>
        </is>
      </c>
      <c r="E12" s="44" t="inlineStr">
        <is>
          <t>仙台倉庫</t>
        </is>
      </c>
      <c r="F12" s="44" t="inlineStr">
        <is>
          <t>郡山店</t>
        </is>
      </c>
      <c r="G12" s="88" t="n">
        <v>46159</v>
      </c>
      <c r="H12" s="88" t="n">
        <v>46160</v>
      </c>
      <c r="I12" s="54" t="inlineStr">
        <is>
          <t>高</t>
        </is>
      </c>
      <c r="J12" s="62" t="inlineStr">
        <is>
          <t>輸送中</t>
        </is>
      </c>
      <c r="K12" s="44" t="inlineStr">
        <is>
          <t>田中寧</t>
        </is>
      </c>
      <c r="L12" s="44" t="inlineStr">
        <is>
          <t>本日到着予定のため、受領確認に注意してください。</t>
        </is>
      </c>
      <c r="M12" s="88" t="n">
        <v>46159</v>
      </c>
      <c r="N12" s="88" t="n">
        <v>46160</v>
      </c>
    </row>
    <row r="13">
      <c r="A13" s="44" t="inlineStr">
        <is>
          <t>SHP-0009</t>
        </is>
      </c>
      <c r="B13" s="44" t="inlineStr">
        <is>
          <t>SHP-2026-009</t>
        </is>
      </c>
      <c r="C13" s="44" t="inlineStr">
        <is>
          <t>TRK-2633</t>
        </is>
      </c>
      <c r="D13" s="44" t="inlineStr">
        <is>
          <t>青葉物流</t>
        </is>
      </c>
      <c r="E13" s="44" t="inlineStr">
        <is>
          <t>千葉倉庫</t>
        </is>
      </c>
      <c r="F13" s="44" t="inlineStr">
        <is>
          <t>東京店</t>
        </is>
      </c>
      <c r="G13" s="88" t="n">
        <v>46150</v>
      </c>
      <c r="H13" s="88" t="n">
        <v>46152</v>
      </c>
      <c r="I13" s="52" t="inlineStr">
        <is>
          <t>中</t>
        </is>
      </c>
      <c r="J13" s="60" t="inlineStr">
        <is>
          <t>配達済み</t>
        </is>
      </c>
      <c r="K13" s="44" t="inlineStr">
        <is>
          <t>佐藤一郎</t>
        </is>
      </c>
      <c r="L13" s="44" t="inlineStr">
        <is>
          <t>実際の受領が到着予定より遅れたため、定時率の例として使用します。</t>
        </is>
      </c>
      <c r="M13" s="88" t="n">
        <v>46150</v>
      </c>
      <c r="N13" s="88" t="n">
        <v>46153</v>
      </c>
    </row>
    <row r="14">
      <c r="A14" s="44" t="inlineStr">
        <is>
          <t>SHP-0010</t>
        </is>
      </c>
      <c r="B14" s="44" t="inlineStr">
        <is>
          <t>SHP-2026-010</t>
        </is>
      </c>
      <c r="C14" s="44" t="inlineStr">
        <is>
          <t>TRK-2678</t>
        </is>
      </c>
      <c r="D14" s="44" t="inlineStr">
        <is>
          <t>都心配送</t>
        </is>
      </c>
      <c r="E14" s="44" t="inlineStr">
        <is>
          <t>静岡倉庫</t>
        </is>
      </c>
      <c r="F14" s="44" t="inlineStr">
        <is>
          <t>岡山顧客倉庫</t>
        </is>
      </c>
      <c r="G14" s="88" t="n">
        <v>46157</v>
      </c>
      <c r="H14" s="88" t="n">
        <v>46159</v>
      </c>
      <c r="I14" s="56" t="inlineStr">
        <is>
          <t>緊急</t>
        </is>
      </c>
      <c r="J14" s="54" t="inlineStr">
        <is>
          <t>遅延中</t>
        </is>
      </c>
      <c r="K14" s="44" t="inlineStr">
        <is>
          <t>鈴木誠</t>
        </is>
      </c>
      <c r="L14" s="44" t="inlineStr">
        <is>
          <t>ドライバーから再配車の連絡があり、確認待ちです。</t>
        </is>
      </c>
      <c r="M14" s="88" t="n">
        <v>46157</v>
      </c>
      <c r="N14" s="88" t="n">
        <v>46160</v>
      </c>
    </row>
    <row r="15">
      <c r="A15" s="44" t="inlineStr">
        <is>
          <t>SHP-0011</t>
        </is>
      </c>
      <c r="B15" s="44" t="inlineStr">
        <is>
          <t>SHP-2026-011</t>
        </is>
      </c>
      <c r="C15" s="44" t="inlineStr">
        <is>
          <t>TRK-2702</t>
        </is>
      </c>
      <c r="D15" s="44" t="inlineStr">
        <is>
          <t>北橋エクスプレス</t>
        </is>
      </c>
      <c r="E15" s="44" t="inlineStr">
        <is>
          <t>京都倉庫</t>
        </is>
      </c>
      <c r="F15" s="44" t="inlineStr">
        <is>
          <t>金沢店</t>
        </is>
      </c>
      <c r="G15" s="88" t="n">
        <v>46160</v>
      </c>
      <c r="H15" s="88" t="n">
        <v>46167</v>
      </c>
      <c r="I15" s="58" t="inlineStr">
        <is>
          <t>低</t>
        </is>
      </c>
      <c r="J15" s="62" t="inlineStr">
        <is>
          <t>輸送中</t>
        </is>
      </c>
      <c r="K15" s="44" t="inlineStr">
        <is>
          <t>高橋玲奈</t>
        </is>
      </c>
      <c r="L15" s="44" t="inlineStr">
        <is>
          <t>長距離輸送のため、来週配達予定です。</t>
        </is>
      </c>
      <c r="M15" s="88" t="n">
        <v>46160</v>
      </c>
      <c r="N15" s="88" t="n">
        <v>46160</v>
      </c>
    </row>
    <row r="16">
      <c r="A16" s="44" t="inlineStr">
        <is>
          <t>SHP-0012</t>
        </is>
      </c>
      <c r="B16" s="44" t="inlineStr">
        <is>
          <t>SHP-2026-012</t>
        </is>
      </c>
      <c r="C16" s="44" t="inlineStr">
        <is>
          <t>TRK-2729</t>
        </is>
      </c>
      <c r="D16" s="44" t="inlineStr">
        <is>
          <t>青葉物流</t>
        </is>
      </c>
      <c r="E16" s="44" t="inlineStr">
        <is>
          <t>広島倉庫</t>
        </is>
      </c>
      <c r="F16" s="44" t="inlineStr">
        <is>
          <t>高崎顧客倉庫</t>
        </is>
      </c>
      <c r="G16" s="88" t="n">
        <v>46158</v>
      </c>
      <c r="H16" s="88" t="n">
        <v>46161</v>
      </c>
      <c r="I16" s="54" t="inlineStr">
        <is>
          <t>高</t>
        </is>
      </c>
      <c r="J16" s="56" t="inlineStr">
        <is>
          <t>異常</t>
        </is>
      </c>
      <c r="K16" s="44" t="inlineStr">
        <is>
          <t>田中寧</t>
        </is>
      </c>
      <c r="L16" s="44" t="inlineStr">
        <is>
          <t>顧客の電話につながらず、カスタマーサポートの確認待ちです。</t>
        </is>
      </c>
      <c r="M16" s="88" t="n">
        <v>46158</v>
      </c>
      <c r="N16" s="88" t="n">
        <v>46160</v>
      </c>
    </row>
    <row r="17">
      <c r="G17" s="89" t="n"/>
      <c r="H17" s="89" t="n"/>
      <c r="M17" s="89" t="n"/>
      <c r="N17" s="89" t="n"/>
    </row>
    <row r="18">
      <c r="G18" s="89" t="n"/>
      <c r="H18" s="89" t="n"/>
      <c r="M18" s="89" t="n"/>
      <c r="N18" s="89" t="n"/>
    </row>
    <row r="19">
      <c r="G19" s="89" t="n"/>
      <c r="H19" s="89" t="n"/>
      <c r="M19" s="89" t="n"/>
      <c r="N19" s="89" t="n"/>
    </row>
    <row r="20">
      <c r="G20" s="89" t="n"/>
      <c r="H20" s="89" t="n"/>
      <c r="M20" s="89" t="n"/>
      <c r="N20" s="89" t="n"/>
    </row>
    <row r="21">
      <c r="G21" s="89" t="n"/>
      <c r="H21" s="89" t="n"/>
      <c r="M21" s="89" t="n"/>
      <c r="N21" s="89" t="n"/>
    </row>
    <row r="22">
      <c r="G22" s="89" t="n"/>
      <c r="H22" s="89" t="n"/>
      <c r="M22" s="89" t="n"/>
      <c r="N22" s="89" t="n"/>
    </row>
    <row r="23">
      <c r="G23" s="89" t="n"/>
      <c r="H23" s="89" t="n"/>
      <c r="M23" s="89" t="n"/>
      <c r="N23" s="89" t="n"/>
    </row>
    <row r="24">
      <c r="G24" s="89" t="n"/>
      <c r="H24" s="89" t="n"/>
      <c r="M24" s="89" t="n"/>
      <c r="N24" s="89" t="n"/>
    </row>
    <row r="25">
      <c r="G25" s="89" t="n"/>
      <c r="H25" s="89" t="n"/>
      <c r="M25" s="89" t="n"/>
      <c r="N25" s="89" t="n"/>
    </row>
    <row r="26">
      <c r="G26" s="89" t="n"/>
      <c r="H26" s="89" t="n"/>
      <c r="M26" s="89" t="n"/>
      <c r="N26" s="89" t="n"/>
    </row>
    <row r="27">
      <c r="G27" s="89" t="n"/>
      <c r="H27" s="89" t="n"/>
      <c r="M27" s="89" t="n"/>
      <c r="N27" s="89" t="n"/>
    </row>
    <row r="28">
      <c r="G28" s="89" t="n"/>
      <c r="H28" s="89" t="n"/>
      <c r="M28" s="89" t="n"/>
      <c r="N28" s="89" t="n"/>
    </row>
    <row r="29">
      <c r="G29" s="89" t="n"/>
      <c r="H29" s="89" t="n"/>
      <c r="M29" s="89" t="n"/>
      <c r="N29" s="89" t="n"/>
    </row>
    <row r="30">
      <c r="G30" s="89" t="n"/>
      <c r="H30" s="89" t="n"/>
      <c r="M30" s="89" t="n"/>
      <c r="N30" s="89" t="n"/>
    </row>
    <row r="31">
      <c r="G31" s="89" t="n"/>
      <c r="H31" s="89" t="n"/>
      <c r="M31" s="89" t="n"/>
      <c r="N31" s="89" t="n"/>
    </row>
    <row r="32">
      <c r="G32" s="89" t="n"/>
      <c r="H32" s="89" t="n"/>
      <c r="M32" s="89" t="n"/>
      <c r="N32" s="89" t="n"/>
    </row>
    <row r="33">
      <c r="G33" s="89" t="n"/>
      <c r="H33" s="89" t="n"/>
      <c r="M33" s="89" t="n"/>
      <c r="N33" s="89" t="n"/>
    </row>
    <row r="34">
      <c r="G34" s="89" t="n"/>
      <c r="H34" s="89" t="n"/>
      <c r="M34" s="89" t="n"/>
      <c r="N34" s="89" t="n"/>
    </row>
    <row r="35">
      <c r="G35" s="89" t="n"/>
      <c r="H35" s="89" t="n"/>
      <c r="M35" s="89" t="n"/>
      <c r="N35" s="89" t="n"/>
    </row>
    <row r="36">
      <c r="G36" s="89" t="n"/>
      <c r="H36" s="89" t="n"/>
      <c r="M36" s="89" t="n"/>
      <c r="N36" s="89" t="n"/>
    </row>
    <row r="37">
      <c r="G37" s="89" t="n"/>
      <c r="H37" s="89" t="n"/>
      <c r="M37" s="89" t="n"/>
      <c r="N37" s="89" t="n"/>
    </row>
    <row r="38">
      <c r="G38" s="89" t="n"/>
      <c r="H38" s="89" t="n"/>
      <c r="M38" s="89" t="n"/>
      <c r="N38" s="89" t="n"/>
    </row>
    <row r="39">
      <c r="G39" s="89" t="n"/>
      <c r="H39" s="89" t="n"/>
      <c r="M39" s="89" t="n"/>
      <c r="N39" s="89" t="n"/>
    </row>
    <row r="40">
      <c r="G40" s="89" t="n"/>
      <c r="H40" s="89" t="n"/>
      <c r="M40" s="89" t="n"/>
      <c r="N40" s="89" t="n"/>
    </row>
    <row r="41">
      <c r="G41" s="89" t="n"/>
      <c r="H41" s="89" t="n"/>
      <c r="M41" s="89" t="n"/>
      <c r="N41" s="89" t="n"/>
    </row>
    <row r="42">
      <c r="G42" s="89" t="n"/>
      <c r="H42" s="89" t="n"/>
      <c r="M42" s="89" t="n"/>
      <c r="N42" s="89" t="n"/>
    </row>
    <row r="43">
      <c r="G43" s="89" t="n"/>
      <c r="H43" s="89" t="n"/>
      <c r="M43" s="89" t="n"/>
      <c r="N43" s="89" t="n"/>
    </row>
    <row r="44">
      <c r="G44" s="89" t="n"/>
      <c r="H44" s="89" t="n"/>
      <c r="M44" s="89" t="n"/>
      <c r="N44" s="89" t="n"/>
    </row>
    <row r="45">
      <c r="G45" s="89" t="n"/>
      <c r="H45" s="89" t="n"/>
      <c r="M45" s="89" t="n"/>
      <c r="N45" s="89" t="n"/>
    </row>
    <row r="46">
      <c r="G46" s="89" t="n"/>
      <c r="H46" s="89" t="n"/>
      <c r="M46" s="89" t="n"/>
      <c r="N46" s="89" t="n"/>
    </row>
    <row r="47">
      <c r="G47" s="89" t="n"/>
      <c r="H47" s="89" t="n"/>
      <c r="M47" s="89" t="n"/>
      <c r="N47" s="89" t="n"/>
    </row>
    <row r="48">
      <c r="G48" s="89" t="n"/>
      <c r="H48" s="89" t="n"/>
      <c r="M48" s="89" t="n"/>
      <c r="N48" s="89" t="n"/>
    </row>
    <row r="49">
      <c r="G49" s="89" t="n"/>
      <c r="H49" s="89" t="n"/>
      <c r="M49" s="89" t="n"/>
      <c r="N49" s="89" t="n"/>
    </row>
    <row r="50">
      <c r="G50" s="89" t="n"/>
      <c r="H50" s="89" t="n"/>
      <c r="M50" s="89" t="n"/>
      <c r="N50" s="89" t="n"/>
    </row>
    <row r="51">
      <c r="G51" s="89" t="n"/>
      <c r="H51" s="89" t="n"/>
      <c r="M51" s="89" t="n"/>
      <c r="N51" s="89" t="n"/>
    </row>
    <row r="52">
      <c r="G52" s="89" t="n"/>
      <c r="H52" s="89" t="n"/>
      <c r="M52" s="89" t="n"/>
      <c r="N52" s="89" t="n"/>
    </row>
    <row r="53">
      <c r="G53" s="89" t="n"/>
      <c r="H53" s="89" t="n"/>
      <c r="M53" s="89" t="n"/>
      <c r="N53" s="89" t="n"/>
    </row>
    <row r="54">
      <c r="G54" s="89" t="n"/>
      <c r="H54" s="89" t="n"/>
      <c r="M54" s="89" t="n"/>
      <c r="N54" s="89" t="n"/>
    </row>
    <row r="55">
      <c r="G55" s="89" t="n"/>
      <c r="H55" s="89" t="n"/>
      <c r="M55" s="89" t="n"/>
      <c r="N55" s="89" t="n"/>
    </row>
    <row r="56">
      <c r="G56" s="89" t="n"/>
      <c r="H56" s="89" t="n"/>
      <c r="M56" s="89" t="n"/>
      <c r="N56" s="89" t="n"/>
    </row>
    <row r="57">
      <c r="G57" s="89" t="n"/>
      <c r="H57" s="89" t="n"/>
      <c r="M57" s="89" t="n"/>
      <c r="N57" s="89" t="n"/>
    </row>
    <row r="58">
      <c r="G58" s="89" t="n"/>
      <c r="H58" s="89" t="n"/>
      <c r="M58" s="89" t="n"/>
      <c r="N58" s="89" t="n"/>
    </row>
    <row r="59">
      <c r="G59" s="89" t="n"/>
      <c r="H59" s="89" t="n"/>
      <c r="M59" s="89" t="n"/>
      <c r="N59" s="89" t="n"/>
    </row>
    <row r="60">
      <c r="G60" s="89" t="n"/>
      <c r="H60" s="89" t="n"/>
      <c r="M60" s="89" t="n"/>
      <c r="N60" s="89" t="n"/>
    </row>
    <row r="61">
      <c r="G61" s="89" t="n"/>
      <c r="H61" s="89" t="n"/>
      <c r="M61" s="89" t="n"/>
      <c r="N61" s="89" t="n"/>
    </row>
    <row r="62">
      <c r="G62" s="89" t="n"/>
      <c r="H62" s="89" t="n"/>
      <c r="M62" s="89" t="n"/>
      <c r="N62" s="89" t="n"/>
    </row>
    <row r="63">
      <c r="G63" s="89" t="n"/>
      <c r="H63" s="89" t="n"/>
      <c r="M63" s="89" t="n"/>
      <c r="N63" s="89" t="n"/>
    </row>
    <row r="64">
      <c r="G64" s="89" t="n"/>
      <c r="H64" s="89" t="n"/>
      <c r="M64" s="89" t="n"/>
      <c r="N64" s="89" t="n"/>
    </row>
    <row r="65">
      <c r="G65" s="89" t="n"/>
      <c r="H65" s="89" t="n"/>
      <c r="M65" s="89" t="n"/>
      <c r="N65" s="89" t="n"/>
    </row>
    <row r="66">
      <c r="G66" s="89" t="n"/>
      <c r="H66" s="89" t="n"/>
      <c r="M66" s="89" t="n"/>
      <c r="N66" s="89" t="n"/>
    </row>
    <row r="67">
      <c r="G67" s="89" t="n"/>
      <c r="H67" s="89" t="n"/>
      <c r="M67" s="89" t="n"/>
      <c r="N67" s="89" t="n"/>
    </row>
    <row r="68">
      <c r="G68" s="89" t="n"/>
      <c r="H68" s="89" t="n"/>
      <c r="M68" s="89" t="n"/>
      <c r="N68" s="89" t="n"/>
    </row>
    <row r="69">
      <c r="G69" s="89" t="n"/>
      <c r="H69" s="89" t="n"/>
      <c r="M69" s="89" t="n"/>
      <c r="N69" s="89" t="n"/>
    </row>
    <row r="70">
      <c r="G70" s="89" t="n"/>
      <c r="H70" s="89" t="n"/>
      <c r="M70" s="89" t="n"/>
      <c r="N70" s="89" t="n"/>
    </row>
    <row r="71">
      <c r="G71" s="89" t="n"/>
      <c r="H71" s="89" t="n"/>
      <c r="M71" s="89" t="n"/>
      <c r="N71" s="89" t="n"/>
    </row>
    <row r="72">
      <c r="G72" s="89" t="n"/>
      <c r="H72" s="89" t="n"/>
      <c r="M72" s="89" t="n"/>
      <c r="N72" s="89" t="n"/>
    </row>
    <row r="73">
      <c r="G73" s="89" t="n"/>
      <c r="H73" s="89" t="n"/>
      <c r="M73" s="89" t="n"/>
      <c r="N73" s="89" t="n"/>
    </row>
    <row r="74">
      <c r="G74" s="89" t="n"/>
      <c r="H74" s="89" t="n"/>
      <c r="M74" s="89" t="n"/>
      <c r="N74" s="89" t="n"/>
    </row>
    <row r="75">
      <c r="G75" s="89" t="n"/>
      <c r="H75" s="89" t="n"/>
      <c r="M75" s="89" t="n"/>
      <c r="N75" s="89" t="n"/>
    </row>
    <row r="76">
      <c r="G76" s="89" t="n"/>
      <c r="H76" s="89" t="n"/>
      <c r="M76" s="89" t="n"/>
      <c r="N76" s="89" t="n"/>
    </row>
    <row r="77">
      <c r="G77" s="89" t="n"/>
      <c r="H77" s="89" t="n"/>
      <c r="M77" s="89" t="n"/>
      <c r="N77" s="89" t="n"/>
    </row>
    <row r="78">
      <c r="G78" s="89" t="n"/>
      <c r="H78" s="89" t="n"/>
      <c r="M78" s="89" t="n"/>
      <c r="N78" s="89" t="n"/>
    </row>
    <row r="79">
      <c r="G79" s="89" t="n"/>
      <c r="H79" s="89" t="n"/>
      <c r="M79" s="89" t="n"/>
      <c r="N79" s="89" t="n"/>
    </row>
    <row r="80">
      <c r="G80" s="89" t="n"/>
      <c r="H80" s="89" t="n"/>
      <c r="M80" s="89" t="n"/>
      <c r="N80" s="89" t="n"/>
    </row>
    <row r="81">
      <c r="G81" s="89" t="n"/>
      <c r="H81" s="89" t="n"/>
      <c r="M81" s="89" t="n"/>
      <c r="N81" s="89" t="n"/>
    </row>
    <row r="82">
      <c r="G82" s="89" t="n"/>
      <c r="H82" s="89" t="n"/>
      <c r="M82" s="89" t="n"/>
      <c r="N82" s="89" t="n"/>
    </row>
    <row r="83">
      <c r="G83" s="89" t="n"/>
      <c r="H83" s="89" t="n"/>
      <c r="M83" s="89" t="n"/>
      <c r="N83" s="89" t="n"/>
    </row>
    <row r="84">
      <c r="G84" s="89" t="n"/>
      <c r="H84" s="89" t="n"/>
      <c r="M84" s="89" t="n"/>
      <c r="N84" s="89" t="n"/>
    </row>
    <row r="85">
      <c r="G85" s="89" t="n"/>
      <c r="H85" s="89" t="n"/>
      <c r="M85" s="89" t="n"/>
      <c r="N85" s="89" t="n"/>
    </row>
    <row r="86">
      <c r="G86" s="89" t="n"/>
      <c r="H86" s="89" t="n"/>
      <c r="M86" s="89" t="n"/>
      <c r="N86" s="89" t="n"/>
    </row>
    <row r="87">
      <c r="G87" s="89" t="n"/>
      <c r="H87" s="89" t="n"/>
      <c r="M87" s="89" t="n"/>
      <c r="N87" s="89" t="n"/>
    </row>
    <row r="88">
      <c r="G88" s="89" t="n"/>
      <c r="H88" s="89" t="n"/>
      <c r="M88" s="89" t="n"/>
      <c r="N88" s="89" t="n"/>
    </row>
    <row r="89">
      <c r="G89" s="89" t="n"/>
      <c r="H89" s="89" t="n"/>
      <c r="M89" s="89" t="n"/>
      <c r="N89" s="89" t="n"/>
    </row>
    <row r="90">
      <c r="G90" s="89" t="n"/>
      <c r="H90" s="89" t="n"/>
      <c r="M90" s="89" t="n"/>
      <c r="N90" s="89" t="n"/>
    </row>
    <row r="91">
      <c r="G91" s="89" t="n"/>
      <c r="H91" s="89" t="n"/>
      <c r="M91" s="89" t="n"/>
      <c r="N91" s="89" t="n"/>
    </row>
    <row r="92">
      <c r="G92" s="89" t="n"/>
      <c r="H92" s="89" t="n"/>
      <c r="M92" s="89" t="n"/>
      <c r="N92" s="89" t="n"/>
    </row>
    <row r="93">
      <c r="G93" s="89" t="n"/>
      <c r="H93" s="89" t="n"/>
      <c r="M93" s="89" t="n"/>
      <c r="N93" s="89" t="n"/>
    </row>
    <row r="94">
      <c r="G94" s="89" t="n"/>
      <c r="H94" s="89" t="n"/>
      <c r="M94" s="89" t="n"/>
      <c r="N94" s="89" t="n"/>
    </row>
    <row r="95">
      <c r="G95" s="89" t="n"/>
      <c r="H95" s="89" t="n"/>
      <c r="M95" s="89" t="n"/>
      <c r="N95" s="89" t="n"/>
    </row>
    <row r="96">
      <c r="G96" s="89" t="n"/>
      <c r="H96" s="89" t="n"/>
      <c r="M96" s="89" t="n"/>
      <c r="N96" s="89" t="n"/>
    </row>
    <row r="97">
      <c r="G97" s="89" t="n"/>
      <c r="H97" s="89" t="n"/>
      <c r="M97" s="89" t="n"/>
      <c r="N97" s="89" t="n"/>
    </row>
    <row r="98">
      <c r="G98" s="89" t="n"/>
      <c r="H98" s="89" t="n"/>
      <c r="M98" s="89" t="n"/>
      <c r="N98" s="89" t="n"/>
    </row>
    <row r="99">
      <c r="G99" s="89" t="n"/>
      <c r="H99" s="89" t="n"/>
      <c r="M99" s="89" t="n"/>
      <c r="N99" s="89" t="n"/>
    </row>
    <row r="100">
      <c r="G100" s="89" t="n"/>
      <c r="H100" s="89" t="n"/>
      <c r="M100" s="89" t="n"/>
      <c r="N100" s="89" t="n"/>
    </row>
    <row r="101">
      <c r="G101" s="89" t="n"/>
      <c r="H101" s="89" t="n"/>
      <c r="M101" s="89" t="n"/>
      <c r="N101" s="89" t="n"/>
    </row>
    <row r="102">
      <c r="G102" s="89" t="n"/>
      <c r="H102" s="89" t="n"/>
      <c r="M102" s="89" t="n"/>
      <c r="N102" s="89" t="n"/>
    </row>
    <row r="103">
      <c r="G103" s="89" t="n"/>
      <c r="H103" s="89" t="n"/>
      <c r="M103" s="89" t="n"/>
      <c r="N103" s="89" t="n"/>
    </row>
    <row r="104">
      <c r="G104" s="89" t="n"/>
      <c r="H104" s="89" t="n"/>
      <c r="M104" s="89" t="n"/>
      <c r="N104" s="89" t="n"/>
    </row>
    <row r="105">
      <c r="G105" s="89" t="n"/>
      <c r="H105" s="89" t="n"/>
      <c r="M105" s="89" t="n"/>
      <c r="N105" s="89" t="n"/>
    </row>
    <row r="106">
      <c r="G106" s="89" t="n"/>
      <c r="H106" s="89" t="n"/>
      <c r="M106" s="89" t="n"/>
      <c r="N106" s="89" t="n"/>
    </row>
    <row r="107">
      <c r="G107" s="89" t="n"/>
      <c r="H107" s="89" t="n"/>
      <c r="M107" s="89" t="n"/>
      <c r="N107" s="89" t="n"/>
    </row>
    <row r="108">
      <c r="G108" s="89" t="n"/>
      <c r="H108" s="89" t="n"/>
      <c r="M108" s="89" t="n"/>
      <c r="N108" s="89" t="n"/>
    </row>
    <row r="109">
      <c r="G109" s="89" t="n"/>
      <c r="H109" s="89" t="n"/>
      <c r="M109" s="89" t="n"/>
      <c r="N109" s="89" t="n"/>
    </row>
    <row r="110">
      <c r="G110" s="89" t="n"/>
      <c r="H110" s="89" t="n"/>
      <c r="M110" s="89" t="n"/>
      <c r="N110" s="89" t="n"/>
    </row>
    <row r="111">
      <c r="G111" s="89" t="n"/>
      <c r="H111" s="89" t="n"/>
      <c r="M111" s="89" t="n"/>
      <c r="N111" s="89" t="n"/>
    </row>
    <row r="112">
      <c r="G112" s="89" t="n"/>
      <c r="H112" s="89" t="n"/>
      <c r="M112" s="89" t="n"/>
      <c r="N112" s="89" t="n"/>
    </row>
    <row r="113">
      <c r="G113" s="89" t="n"/>
      <c r="H113" s="89" t="n"/>
      <c r="M113" s="89" t="n"/>
      <c r="N113" s="89" t="n"/>
    </row>
    <row r="114">
      <c r="G114" s="89" t="n"/>
      <c r="H114" s="89" t="n"/>
      <c r="M114" s="89" t="n"/>
      <c r="N114" s="89" t="n"/>
    </row>
    <row r="115">
      <c r="G115" s="89" t="n"/>
      <c r="H115" s="89" t="n"/>
      <c r="M115" s="89" t="n"/>
      <c r="N115" s="89" t="n"/>
    </row>
    <row r="116">
      <c r="G116" s="89" t="n"/>
      <c r="H116" s="89" t="n"/>
      <c r="M116" s="89" t="n"/>
      <c r="N116" s="89" t="n"/>
    </row>
    <row r="117">
      <c r="G117" s="89" t="n"/>
      <c r="H117" s="89" t="n"/>
      <c r="M117" s="89" t="n"/>
      <c r="N117" s="89" t="n"/>
    </row>
    <row r="118">
      <c r="G118" s="89" t="n"/>
      <c r="H118" s="89" t="n"/>
      <c r="M118" s="89" t="n"/>
      <c r="N118" s="89" t="n"/>
    </row>
    <row r="119">
      <c r="G119" s="89" t="n"/>
      <c r="H119" s="89" t="n"/>
      <c r="M119" s="89" t="n"/>
      <c r="N119" s="89" t="n"/>
    </row>
    <row r="120">
      <c r="G120" s="89" t="n"/>
      <c r="H120" s="89" t="n"/>
      <c r="M120" s="89" t="n"/>
      <c r="N120" s="89" t="n"/>
    </row>
    <row r="121">
      <c r="G121" s="89" t="n"/>
      <c r="H121" s="89" t="n"/>
      <c r="M121" s="89" t="n"/>
      <c r="N121" s="89" t="n"/>
    </row>
    <row r="122">
      <c r="G122" s="89" t="n"/>
      <c r="H122" s="89" t="n"/>
      <c r="M122" s="89" t="n"/>
      <c r="N122" s="89" t="n"/>
    </row>
    <row r="123">
      <c r="G123" s="89" t="n"/>
      <c r="H123" s="89" t="n"/>
      <c r="M123" s="89" t="n"/>
      <c r="N123" s="89" t="n"/>
    </row>
    <row r="124">
      <c r="G124" s="89" t="n"/>
      <c r="H124" s="89" t="n"/>
      <c r="M124" s="89" t="n"/>
      <c r="N124" s="89" t="n"/>
    </row>
    <row r="125">
      <c r="G125" s="89" t="n"/>
      <c r="H125" s="89" t="n"/>
      <c r="M125" s="89" t="n"/>
      <c r="N125" s="89" t="n"/>
    </row>
    <row r="126">
      <c r="G126" s="89" t="n"/>
      <c r="H126" s="89" t="n"/>
      <c r="M126" s="89" t="n"/>
      <c r="N126" s="89" t="n"/>
    </row>
    <row r="127">
      <c r="G127" s="89" t="n"/>
      <c r="H127" s="89" t="n"/>
      <c r="M127" s="89" t="n"/>
      <c r="N127" s="89" t="n"/>
    </row>
    <row r="128">
      <c r="G128" s="89" t="n"/>
      <c r="H128" s="89" t="n"/>
      <c r="M128" s="89" t="n"/>
      <c r="N128" s="89" t="n"/>
    </row>
    <row r="129">
      <c r="G129" s="89" t="n"/>
      <c r="H129" s="89" t="n"/>
      <c r="M129" s="89" t="n"/>
      <c r="N129" s="89" t="n"/>
    </row>
    <row r="130">
      <c r="G130" s="89" t="n"/>
      <c r="H130" s="89" t="n"/>
      <c r="M130" s="89" t="n"/>
      <c r="N130" s="89" t="n"/>
    </row>
    <row r="131">
      <c r="G131" s="89" t="n"/>
      <c r="H131" s="89" t="n"/>
      <c r="M131" s="89" t="n"/>
      <c r="N131" s="89" t="n"/>
    </row>
    <row r="132">
      <c r="G132" s="89" t="n"/>
      <c r="H132" s="89" t="n"/>
      <c r="M132" s="89" t="n"/>
      <c r="N132" s="89" t="n"/>
    </row>
    <row r="133">
      <c r="G133" s="89" t="n"/>
      <c r="H133" s="89" t="n"/>
      <c r="M133" s="89" t="n"/>
      <c r="N133" s="89" t="n"/>
    </row>
    <row r="134">
      <c r="G134" s="89" t="n"/>
      <c r="H134" s="89" t="n"/>
      <c r="M134" s="89" t="n"/>
      <c r="N134" s="89" t="n"/>
    </row>
    <row r="135">
      <c r="G135" s="89" t="n"/>
      <c r="H135" s="89" t="n"/>
      <c r="M135" s="89" t="n"/>
      <c r="N135" s="89" t="n"/>
    </row>
    <row r="136">
      <c r="G136" s="89" t="n"/>
      <c r="H136" s="89" t="n"/>
      <c r="M136" s="89" t="n"/>
      <c r="N136" s="89" t="n"/>
    </row>
    <row r="137">
      <c r="G137" s="89" t="n"/>
      <c r="H137" s="89" t="n"/>
      <c r="M137" s="89" t="n"/>
      <c r="N137" s="89" t="n"/>
    </row>
    <row r="138">
      <c r="G138" s="89" t="n"/>
      <c r="H138" s="89" t="n"/>
      <c r="M138" s="89" t="n"/>
      <c r="N138" s="89" t="n"/>
    </row>
    <row r="139">
      <c r="G139" s="89" t="n"/>
      <c r="H139" s="89" t="n"/>
      <c r="M139" s="89" t="n"/>
      <c r="N139" s="89" t="n"/>
    </row>
    <row r="140">
      <c r="G140" s="89" t="n"/>
      <c r="H140" s="89" t="n"/>
      <c r="M140" s="89" t="n"/>
      <c r="N140" s="89" t="n"/>
    </row>
    <row r="141">
      <c r="G141" s="89" t="n"/>
      <c r="H141" s="89" t="n"/>
      <c r="M141" s="89" t="n"/>
      <c r="N141" s="89" t="n"/>
    </row>
    <row r="142">
      <c r="G142" s="89" t="n"/>
      <c r="H142" s="89" t="n"/>
      <c r="M142" s="89" t="n"/>
      <c r="N142" s="89" t="n"/>
    </row>
    <row r="143">
      <c r="G143" s="89" t="n"/>
      <c r="H143" s="89" t="n"/>
      <c r="M143" s="89" t="n"/>
      <c r="N143" s="89" t="n"/>
    </row>
    <row r="144">
      <c r="G144" s="89" t="n"/>
      <c r="H144" s="89" t="n"/>
      <c r="M144" s="89" t="n"/>
      <c r="N144" s="89" t="n"/>
    </row>
    <row r="145">
      <c r="G145" s="89" t="n"/>
      <c r="H145" s="89" t="n"/>
      <c r="M145" s="89" t="n"/>
      <c r="N145" s="89" t="n"/>
    </row>
    <row r="146">
      <c r="G146" s="89" t="n"/>
      <c r="H146" s="89" t="n"/>
      <c r="M146" s="89" t="n"/>
      <c r="N146" s="89" t="n"/>
    </row>
    <row r="147">
      <c r="G147" s="89" t="n"/>
      <c r="H147" s="89" t="n"/>
      <c r="M147" s="89" t="n"/>
      <c r="N147" s="89" t="n"/>
    </row>
    <row r="148">
      <c r="G148" s="89" t="n"/>
      <c r="H148" s="89" t="n"/>
      <c r="M148" s="89" t="n"/>
      <c r="N148" s="89" t="n"/>
    </row>
    <row r="149">
      <c r="G149" s="89" t="n"/>
      <c r="H149" s="89" t="n"/>
      <c r="M149" s="89" t="n"/>
      <c r="N149" s="89" t="n"/>
    </row>
    <row r="150">
      <c r="G150" s="89" t="n"/>
      <c r="H150" s="89" t="n"/>
      <c r="M150" s="89" t="n"/>
      <c r="N150" s="89" t="n"/>
    </row>
    <row r="151">
      <c r="G151" s="89" t="n"/>
      <c r="H151" s="89" t="n"/>
      <c r="M151" s="89" t="n"/>
      <c r="N151" s="89" t="n"/>
    </row>
    <row r="152">
      <c r="G152" s="89" t="n"/>
      <c r="H152" s="89" t="n"/>
      <c r="M152" s="89" t="n"/>
      <c r="N152" s="89" t="n"/>
    </row>
    <row r="153">
      <c r="G153" s="89" t="n"/>
      <c r="H153" s="89" t="n"/>
      <c r="M153" s="89" t="n"/>
      <c r="N153" s="89" t="n"/>
    </row>
    <row r="154">
      <c r="G154" s="89" t="n"/>
      <c r="H154" s="89" t="n"/>
      <c r="M154" s="89" t="n"/>
      <c r="N154" s="89" t="n"/>
    </row>
    <row r="155">
      <c r="G155" s="89" t="n"/>
      <c r="H155" s="89" t="n"/>
      <c r="M155" s="89" t="n"/>
      <c r="N155" s="89" t="n"/>
    </row>
    <row r="156">
      <c r="G156" s="89" t="n"/>
      <c r="H156" s="89" t="n"/>
      <c r="M156" s="89" t="n"/>
      <c r="N156" s="89" t="n"/>
    </row>
    <row r="157">
      <c r="G157" s="89" t="n"/>
      <c r="H157" s="89" t="n"/>
      <c r="M157" s="89" t="n"/>
      <c r="N157" s="89" t="n"/>
    </row>
    <row r="158">
      <c r="G158" s="89" t="n"/>
      <c r="H158" s="89" t="n"/>
      <c r="M158" s="89" t="n"/>
      <c r="N158" s="89" t="n"/>
    </row>
    <row r="159">
      <c r="G159" s="89" t="n"/>
      <c r="H159" s="89" t="n"/>
      <c r="M159" s="89" t="n"/>
      <c r="N159" s="89" t="n"/>
    </row>
    <row r="160">
      <c r="G160" s="89" t="n"/>
      <c r="H160" s="89" t="n"/>
      <c r="M160" s="89" t="n"/>
      <c r="N160" s="89" t="n"/>
    </row>
    <row r="161">
      <c r="G161" s="89" t="n"/>
      <c r="H161" s="89" t="n"/>
      <c r="M161" s="89" t="n"/>
      <c r="N161" s="89" t="n"/>
    </row>
    <row r="162">
      <c r="G162" s="89" t="n"/>
      <c r="H162" s="89" t="n"/>
      <c r="M162" s="89" t="n"/>
      <c r="N162" s="89" t="n"/>
    </row>
    <row r="163">
      <c r="G163" s="89" t="n"/>
      <c r="H163" s="89" t="n"/>
      <c r="M163" s="89" t="n"/>
      <c r="N163" s="89" t="n"/>
    </row>
    <row r="164">
      <c r="G164" s="89" t="n"/>
      <c r="H164" s="89" t="n"/>
      <c r="M164" s="89" t="n"/>
      <c r="N164" s="89" t="n"/>
    </row>
    <row r="165">
      <c r="G165" s="89" t="n"/>
      <c r="H165" s="89" t="n"/>
      <c r="M165" s="89" t="n"/>
      <c r="N165" s="89" t="n"/>
    </row>
    <row r="166">
      <c r="G166" s="89" t="n"/>
      <c r="H166" s="89" t="n"/>
      <c r="M166" s="89" t="n"/>
      <c r="N166" s="89" t="n"/>
    </row>
    <row r="167">
      <c r="G167" s="89" t="n"/>
      <c r="H167" s="89" t="n"/>
      <c r="M167" s="89" t="n"/>
      <c r="N167" s="89" t="n"/>
    </row>
    <row r="168">
      <c r="G168" s="89" t="n"/>
      <c r="H168" s="89" t="n"/>
      <c r="M168" s="89" t="n"/>
      <c r="N168" s="89" t="n"/>
    </row>
    <row r="169">
      <c r="G169" s="89" t="n"/>
      <c r="H169" s="89" t="n"/>
      <c r="M169" s="89" t="n"/>
      <c r="N169" s="89" t="n"/>
    </row>
    <row r="170">
      <c r="G170" s="89" t="n"/>
      <c r="H170" s="89" t="n"/>
      <c r="M170" s="89" t="n"/>
      <c r="N170" s="89" t="n"/>
    </row>
    <row r="171">
      <c r="G171" s="89" t="n"/>
      <c r="H171" s="89" t="n"/>
      <c r="M171" s="89" t="n"/>
      <c r="N171" s="89" t="n"/>
    </row>
    <row r="172">
      <c r="G172" s="89" t="n"/>
      <c r="H172" s="89" t="n"/>
      <c r="M172" s="89" t="n"/>
      <c r="N172" s="89" t="n"/>
    </row>
    <row r="173">
      <c r="G173" s="89" t="n"/>
      <c r="H173" s="89" t="n"/>
      <c r="M173" s="89" t="n"/>
      <c r="N173" s="89" t="n"/>
    </row>
    <row r="174">
      <c r="G174" s="89" t="n"/>
      <c r="H174" s="89" t="n"/>
      <c r="M174" s="89" t="n"/>
      <c r="N174" s="89" t="n"/>
    </row>
    <row r="175">
      <c r="G175" s="89" t="n"/>
      <c r="H175" s="89" t="n"/>
      <c r="M175" s="89" t="n"/>
      <c r="N175" s="89" t="n"/>
    </row>
    <row r="176">
      <c r="G176" s="89" t="n"/>
      <c r="H176" s="89" t="n"/>
      <c r="M176" s="89" t="n"/>
      <c r="N176" s="89" t="n"/>
    </row>
    <row r="177">
      <c r="G177" s="89" t="n"/>
      <c r="H177" s="89" t="n"/>
      <c r="M177" s="89" t="n"/>
      <c r="N177" s="89" t="n"/>
    </row>
    <row r="178">
      <c r="G178" s="89" t="n"/>
      <c r="H178" s="89" t="n"/>
      <c r="M178" s="89" t="n"/>
      <c r="N178" s="89" t="n"/>
    </row>
    <row r="179">
      <c r="G179" s="89" t="n"/>
      <c r="H179" s="89" t="n"/>
      <c r="M179" s="89" t="n"/>
      <c r="N179" s="89" t="n"/>
    </row>
    <row r="180">
      <c r="G180" s="89" t="n"/>
      <c r="H180" s="89" t="n"/>
      <c r="M180" s="89" t="n"/>
      <c r="N180" s="89" t="n"/>
    </row>
    <row r="181">
      <c r="G181" s="89" t="n"/>
      <c r="H181" s="89" t="n"/>
      <c r="M181" s="89" t="n"/>
      <c r="N181" s="89" t="n"/>
    </row>
    <row r="182">
      <c r="G182" s="89" t="n"/>
      <c r="H182" s="89" t="n"/>
      <c r="M182" s="89" t="n"/>
      <c r="N182" s="89" t="n"/>
    </row>
    <row r="183">
      <c r="G183" s="89" t="n"/>
      <c r="H183" s="89" t="n"/>
      <c r="M183" s="89" t="n"/>
      <c r="N183" s="89" t="n"/>
    </row>
    <row r="184">
      <c r="G184" s="89" t="n"/>
      <c r="H184" s="89" t="n"/>
      <c r="M184" s="89" t="n"/>
      <c r="N184" s="89" t="n"/>
    </row>
    <row r="185">
      <c r="G185" s="89" t="n"/>
      <c r="H185" s="89" t="n"/>
      <c r="M185" s="89" t="n"/>
      <c r="N185" s="89" t="n"/>
    </row>
    <row r="186">
      <c r="G186" s="89" t="n"/>
      <c r="H186" s="89" t="n"/>
      <c r="M186" s="89" t="n"/>
      <c r="N186" s="89" t="n"/>
    </row>
    <row r="187">
      <c r="G187" s="89" t="n"/>
      <c r="H187" s="89" t="n"/>
      <c r="M187" s="89" t="n"/>
      <c r="N187" s="89" t="n"/>
    </row>
    <row r="188">
      <c r="G188" s="89" t="n"/>
      <c r="H188" s="89" t="n"/>
      <c r="M188" s="89" t="n"/>
      <c r="N188" s="89" t="n"/>
    </row>
    <row r="189">
      <c r="G189" s="89" t="n"/>
      <c r="H189" s="89" t="n"/>
      <c r="M189" s="89" t="n"/>
      <c r="N189" s="89" t="n"/>
    </row>
    <row r="190">
      <c r="G190" s="89" t="n"/>
      <c r="H190" s="89" t="n"/>
      <c r="M190" s="89" t="n"/>
      <c r="N190" s="89" t="n"/>
    </row>
    <row r="191">
      <c r="G191" s="89" t="n"/>
      <c r="H191" s="89" t="n"/>
      <c r="M191" s="89" t="n"/>
      <c r="N191" s="89" t="n"/>
    </row>
    <row r="192">
      <c r="G192" s="89" t="n"/>
      <c r="H192" s="89" t="n"/>
      <c r="M192" s="89" t="n"/>
      <c r="N192" s="89" t="n"/>
    </row>
    <row r="193">
      <c r="G193" s="89" t="n"/>
      <c r="H193" s="89" t="n"/>
      <c r="M193" s="89" t="n"/>
      <c r="N193" s="89" t="n"/>
    </row>
    <row r="194">
      <c r="G194" s="89" t="n"/>
      <c r="H194" s="89" t="n"/>
      <c r="M194" s="89" t="n"/>
      <c r="N194" s="89" t="n"/>
    </row>
    <row r="195">
      <c r="G195" s="89" t="n"/>
      <c r="H195" s="89" t="n"/>
      <c r="M195" s="89" t="n"/>
      <c r="N195" s="89" t="n"/>
    </row>
    <row r="196">
      <c r="G196" s="89" t="n"/>
      <c r="H196" s="89" t="n"/>
      <c r="M196" s="89" t="n"/>
      <c r="N196" s="89" t="n"/>
    </row>
    <row r="197">
      <c r="G197" s="89" t="n"/>
      <c r="H197" s="89" t="n"/>
      <c r="M197" s="89" t="n"/>
      <c r="N197" s="89" t="n"/>
    </row>
    <row r="198">
      <c r="G198" s="89" t="n"/>
      <c r="H198" s="89" t="n"/>
      <c r="M198" s="89" t="n"/>
      <c r="N198" s="89" t="n"/>
    </row>
    <row r="199">
      <c r="G199" s="89" t="n"/>
      <c r="H199" s="89" t="n"/>
      <c r="M199" s="89" t="n"/>
      <c r="N199" s="89" t="n"/>
    </row>
    <row r="200">
      <c r="G200" s="89" t="n"/>
      <c r="H200" s="89" t="n"/>
      <c r="M200" s="89" t="n"/>
      <c r="N200" s="89" t="n"/>
    </row>
  </sheetData>
  <dataValidations count="2">
    <dataValidation sqref="I5:I200" showDropDown="0" showInputMessage="1" showErrorMessage="1" allowBlank="0" errorTitle="リスト外の入力です" error="プルダウンの日本語選択肢を使用してください。" promptTitle="選択してください" prompt="プルダウンから選択してください。" type="list" errorStyle="warning">
      <formula1>'選択肢設定'!$E$6:$E$9</formula1>
    </dataValidation>
    <dataValidation sqref="J5:J200" showDropDown="0" showInputMessage="1" showErrorMessage="1" allowBlank="0" errorTitle="リスト外の入力です" error="プルダウンの日本語選択肢を使用してください。" promptTitle="選択してください" prompt="プルダウンから選択してください。" type="list" errorStyle="warning">
      <formula1>'選択肢設定'!$E$10:$E$15</formula1>
    </dataValidation>
  </dataValidations>
  <pageMargins left="0.7" right="0.7" top="0.75" bottom="0.75" header="0.3" footer="0.3"/>
  <tableParts count="1">
    <tablePart xmlns:r="http://schemas.openxmlformats.org/officeDocument/2006/relationships" r:id="rId1"/>
  </tableParts>
</worksheet>
</file>

<file path=xl/worksheets/sheet4.xml><?xml version="1.0" encoding="utf-8"?>
<worksheet xmlns="http://schemas.openxmlformats.org/spreadsheetml/2006/main" xmlns:r="http://schemas.openxmlformats.org/officeDocument/2006/relationships">
  <sheetPr>
    <outlinePr summaryBelow="1" summaryRight="1"/>
    <pageSetUpPr/>
  </sheetPr>
  <dimension ref="A1:K200"/>
  <sheetViews>
    <sheetView workbookViewId="0">
      <selection activeCell="A1" sqref="A1"/>
    </sheetView>
  </sheetViews>
  <sheetFormatPr baseColWidth="8" defaultRowHeight="15"/>
  <cols>
    <col width="16" customWidth="1" style="33" min="1" max="1"/>
    <col width="16" customWidth="1" style="33" min="2" max="2"/>
    <col width="16" customWidth="1" style="33" min="3" max="3"/>
    <col width="16" customWidth="1" style="33" min="4" max="4"/>
    <col width="14" customWidth="1" style="33" min="5" max="5"/>
    <col width="18" customWidth="1" style="33" min="6" max="6"/>
    <col width="12" customWidth="1" style="33" min="7" max="7"/>
    <col width="36" customWidth="1" style="33" min="8" max="8"/>
    <col width="12" customWidth="1" style="33" min="9" max="9"/>
    <col width="16" customWidth="1" style="33" min="10" max="10"/>
    <col width="16" customWidth="1" style="33" min="11" max="11"/>
  </cols>
  <sheetData>
    <row r="1">
      <c r="A1" s="4" t="inlineStr">
        <is>
          <t>輸送更新</t>
        </is>
      </c>
      <c r="B1" s="4" t="n"/>
      <c r="C1" s="4" t="n"/>
      <c r="D1" s="4" t="n"/>
      <c r="E1" s="4" t="n"/>
      <c r="F1" s="4" t="n"/>
      <c r="G1" s="4" t="n"/>
      <c r="H1" s="4" t="n"/>
      <c r="I1" s="4" t="n"/>
      <c r="J1" s="4" t="n"/>
      <c r="K1" s="4" t="n"/>
    </row>
    <row r="2">
      <c r="A2" s="11" t="inlineStr">
        <is>
          <t>輸送中の更新日時、更新種別、現在地、説明を記録します。</t>
        </is>
      </c>
      <c r="B2" s="11" t="n"/>
      <c r="C2" s="11" t="n"/>
      <c r="D2" s="11" t="n"/>
      <c r="E2" s="11" t="n"/>
      <c r="F2" s="11" t="n"/>
      <c r="G2" s="11" t="n"/>
      <c r="H2" s="11" t="n"/>
      <c r="I2" s="11" t="n"/>
      <c r="J2" s="11" t="n"/>
      <c r="K2" s="11" t="n"/>
    </row>
    <row r="4">
      <c r="A4" s="32" t="inlineStr">
        <is>
          <t>レコードID</t>
        </is>
      </c>
      <c r="B4" s="32" t="inlineStr">
        <is>
          <t>更新番号</t>
        </is>
      </c>
      <c r="C4" s="32" t="inlineStr">
        <is>
          <t>出荷レコードID</t>
        </is>
      </c>
      <c r="D4" s="32" t="inlineStr">
        <is>
          <t>更新日時</t>
        </is>
      </c>
      <c r="E4" s="32" t="inlineStr">
        <is>
          <t>更新種別</t>
        </is>
      </c>
      <c r="F4" s="32" t="inlineStr">
        <is>
          <t>現在地</t>
        </is>
      </c>
      <c r="G4" s="32" t="inlineStr">
        <is>
          <t>更新ステータス</t>
        </is>
      </c>
      <c r="H4" s="32" t="inlineStr">
        <is>
          <t>更新メモ</t>
        </is>
      </c>
      <c r="I4" s="32" t="inlineStr">
        <is>
          <t>担当者</t>
        </is>
      </c>
      <c r="J4" s="32" t="inlineStr">
        <is>
          <t>作成日</t>
        </is>
      </c>
      <c r="K4" s="32" t="inlineStr">
        <is>
          <t>更新日</t>
        </is>
      </c>
    </row>
    <row r="5">
      <c r="A5" s="44" t="inlineStr">
        <is>
          <t>TRU-0001</t>
        </is>
      </c>
      <c r="B5" s="44" t="inlineStr">
        <is>
          <t>UPD-2026-001</t>
        </is>
      </c>
      <c r="C5" s="44" t="inlineStr">
        <is>
          <t>SHP-0001</t>
        </is>
      </c>
      <c r="D5" s="90" t="n">
        <v>46128.38194444445</v>
      </c>
      <c r="E5" s="44" t="inlineStr">
        <is>
          <t>出荷済み</t>
        </is>
      </c>
      <c r="F5" s="44" t="inlineStr">
        <is>
          <t>東京倉庫</t>
        </is>
      </c>
      <c r="G5" s="60" t="inlineStr">
        <is>
          <t>クローズ済み</t>
        </is>
      </c>
      <c r="H5" s="44" t="inlineStr">
        <is>
          <t>運送会社が出荷を受け付けました。</t>
        </is>
      </c>
      <c r="I5" s="44" t="inlineStr">
        <is>
          <t>佐藤一郎</t>
        </is>
      </c>
      <c r="J5" s="88" t="n">
        <v>46128</v>
      </c>
      <c r="K5" s="88" t="n">
        <v>46128</v>
      </c>
    </row>
    <row r="6">
      <c r="A6" s="44" t="inlineStr">
        <is>
          <t>TRU-0002</t>
        </is>
      </c>
      <c r="B6" s="44" t="inlineStr">
        <is>
          <t>UPD-2026-002</t>
        </is>
      </c>
      <c r="C6" s="44" t="inlineStr">
        <is>
          <t>SHP-0001</t>
        </is>
      </c>
      <c r="D6" s="90" t="n">
        <v>46129.76388888889</v>
      </c>
      <c r="E6" s="44" t="inlineStr">
        <is>
          <t>中継到着</t>
        </is>
      </c>
      <c r="F6" s="44" t="inlineStr">
        <is>
          <t>川崎中継拠点</t>
        </is>
      </c>
      <c r="G6" s="60" t="inlineStr">
        <is>
          <t>クローズ済み</t>
        </is>
      </c>
      <c r="H6" s="44" t="inlineStr">
        <is>
          <t>地域中継拠点に到着し、配送待ちです。</t>
        </is>
      </c>
      <c r="I6" s="44" t="inlineStr">
        <is>
          <t>佐藤一郎</t>
        </is>
      </c>
      <c r="J6" s="88" t="n">
        <v>46129</v>
      </c>
      <c r="K6" s="88" t="n">
        <v>46129</v>
      </c>
    </row>
    <row r="7">
      <c r="A7" s="44" t="inlineStr">
        <is>
          <t>TRU-0003</t>
        </is>
      </c>
      <c r="B7" s="44" t="inlineStr">
        <is>
          <t>UPD-2026-003</t>
        </is>
      </c>
      <c r="C7" s="44" t="inlineStr">
        <is>
          <t>SHP-0002</t>
        </is>
      </c>
      <c r="D7" s="90" t="n">
        <v>46158.59375</v>
      </c>
      <c r="E7" s="44" t="inlineStr">
        <is>
          <t>出荷済み</t>
        </is>
      </c>
      <c r="F7" s="44" t="inlineStr">
        <is>
          <t>横浜倉庫</t>
        </is>
      </c>
      <c r="G7" s="52" t="inlineStr">
        <is>
          <t>記録済み</t>
        </is>
      </c>
      <c r="H7" s="44" t="inlineStr">
        <is>
          <t>車両が倉庫を出発しました。</t>
        </is>
      </c>
      <c r="I7" s="44" t="inlineStr">
        <is>
          <t>鈴木誠</t>
        </is>
      </c>
      <c r="J7" s="88" t="n">
        <v>46158</v>
      </c>
      <c r="K7" s="88" t="n">
        <v>46158</v>
      </c>
    </row>
    <row r="8">
      <c r="A8" s="44" t="inlineStr">
        <is>
          <t>TRU-0004</t>
        </is>
      </c>
      <c r="B8" s="44" t="inlineStr">
        <is>
          <t>UPD-2026-004</t>
        </is>
      </c>
      <c r="C8" s="44" t="inlineStr">
        <is>
          <t>SHP-0002</t>
        </is>
      </c>
      <c r="D8" s="90" t="n">
        <v>46159.85416666666</v>
      </c>
      <c r="E8" s="44" t="inlineStr">
        <is>
          <t>中継到着</t>
        </is>
      </c>
      <c r="F8" s="44" t="inlineStr">
        <is>
          <t>千葉外周中継</t>
        </is>
      </c>
      <c r="G8" s="62" t="inlineStr">
        <is>
          <t>最新確認済み</t>
        </is>
      </c>
      <c r="H8" s="44" t="inlineStr">
        <is>
          <t>配送拠点への入場待ちです。</t>
        </is>
      </c>
      <c r="I8" s="44" t="inlineStr">
        <is>
          <t>鈴木誠</t>
        </is>
      </c>
      <c r="J8" s="88" t="n">
        <v>46159</v>
      </c>
      <c r="K8" s="88" t="n">
        <v>46159</v>
      </c>
    </row>
    <row r="9">
      <c r="A9" s="44" t="inlineStr">
        <is>
          <t>TRU-0005</t>
        </is>
      </c>
      <c r="B9" s="44" t="inlineStr">
        <is>
          <t>UPD-2026-005</t>
        </is>
      </c>
      <c r="C9" s="44" t="inlineStr">
        <is>
          <t>SHP-0003</t>
        </is>
      </c>
      <c r="D9" s="90" t="n">
        <v>46155.36111111111</v>
      </c>
      <c r="E9" s="44" t="inlineStr">
        <is>
          <t>出荷済み</t>
        </is>
      </c>
      <c r="F9" s="44" t="inlineStr">
        <is>
          <t>大阪倉庫</t>
        </is>
      </c>
      <c r="G9" s="52" t="inlineStr">
        <is>
          <t>記録済み</t>
        </is>
      </c>
      <c r="H9" s="44" t="inlineStr">
        <is>
          <t>積み込み済みで出発しました。</t>
        </is>
      </c>
      <c r="I9" s="44" t="inlineStr">
        <is>
          <t>高橋玲奈</t>
        </is>
      </c>
      <c r="J9" s="88" t="n">
        <v>46155</v>
      </c>
      <c r="K9" s="88" t="n">
        <v>46155</v>
      </c>
    </row>
    <row r="10">
      <c r="A10" s="44" t="inlineStr">
        <is>
          <t>TRU-0006</t>
        </is>
      </c>
      <c r="B10" s="44" t="inlineStr">
        <is>
          <t>UPD-2026-006</t>
        </is>
      </c>
      <c r="C10" s="44" t="inlineStr">
        <is>
          <t>SHP-0003</t>
        </is>
      </c>
      <c r="D10" s="90" t="n">
        <v>46157.68402777778</v>
      </c>
      <c r="E10" s="44" t="inlineStr">
        <is>
          <t>遅延</t>
        </is>
      </c>
      <c r="F10" s="44" t="inlineStr">
        <is>
          <t>堺中継拠点</t>
        </is>
      </c>
      <c r="G10" s="54" t="inlineStr">
        <is>
          <t>要フォロー</t>
        </is>
      </c>
      <c r="H10" s="44" t="inlineStr">
        <is>
          <t>中継拠点が混雑しており、予定が後ろ倒しになります。</t>
        </is>
      </c>
      <c r="I10" s="44" t="inlineStr">
        <is>
          <t>高橋玲奈</t>
        </is>
      </c>
      <c r="J10" s="88" t="n">
        <v>46157</v>
      </c>
      <c r="K10" s="88" t="n">
        <v>46160</v>
      </c>
    </row>
    <row r="11">
      <c r="A11" s="44" t="inlineStr">
        <is>
          <t>TRU-0007</t>
        </is>
      </c>
      <c r="B11" s="44" t="inlineStr">
        <is>
          <t>UPD-2026-007</t>
        </is>
      </c>
      <c r="C11" s="44" t="inlineStr">
        <is>
          <t>SHP-0004</t>
        </is>
      </c>
      <c r="D11" s="90" t="n">
        <v>46157.41666666666</v>
      </c>
      <c r="E11" s="44" t="inlineStr">
        <is>
          <t>配達中</t>
        </is>
      </c>
      <c r="F11" s="44" t="inlineStr">
        <is>
          <t>浦和配送拠点</t>
        </is>
      </c>
      <c r="G11" s="54" t="inlineStr">
        <is>
          <t>要フォロー</t>
        </is>
      </c>
      <c r="H11" s="44" t="inlineStr">
        <is>
          <t>受取住所の建物情報に差異があります。</t>
        </is>
      </c>
      <c r="I11" s="44" t="inlineStr">
        <is>
          <t>田中寧</t>
        </is>
      </c>
      <c r="J11" s="88" t="n">
        <v>46157</v>
      </c>
      <c r="K11" s="88" t="n">
        <v>46160</v>
      </c>
    </row>
    <row r="12">
      <c r="A12" s="44" t="inlineStr">
        <is>
          <t>TRU-0008</t>
        </is>
      </c>
      <c r="B12" s="44" t="inlineStr">
        <is>
          <t>UPD-2026-008</t>
        </is>
      </c>
      <c r="C12" s="44" t="inlineStr">
        <is>
          <t>SHP-0004</t>
        </is>
      </c>
      <c r="D12" s="90" t="n">
        <v>46158.73958333334</v>
      </c>
      <c r="E12" s="44" t="inlineStr">
        <is>
          <t>その他</t>
        </is>
      </c>
      <c r="F12" s="44" t="inlineStr">
        <is>
          <t>浦和配送拠点</t>
        </is>
      </c>
      <c r="G12" s="54" t="inlineStr">
        <is>
          <t>要フォロー</t>
        </is>
      </c>
      <c r="H12" s="44" t="inlineStr">
        <is>
          <t>カスタマーサポートが住所を確認後、再配送します。</t>
        </is>
      </c>
      <c r="I12" s="44" t="inlineStr">
        <is>
          <t>田中寧</t>
        </is>
      </c>
      <c r="J12" s="88" t="n">
        <v>46158</v>
      </c>
      <c r="K12" s="88" t="n">
        <v>46160</v>
      </c>
    </row>
    <row r="13">
      <c r="A13" s="44" t="inlineStr">
        <is>
          <t>TRU-0009</t>
        </is>
      </c>
      <c r="B13" s="44" t="inlineStr">
        <is>
          <t>UPD-2026-009</t>
        </is>
      </c>
      <c r="C13" s="44" t="inlineStr">
        <is>
          <t>SHP-0005</t>
        </is>
      </c>
      <c r="D13" s="90" t="n">
        <v>46159.47222222222</v>
      </c>
      <c r="E13" s="44" t="inlineStr">
        <is>
          <t>出荷済み</t>
        </is>
      </c>
      <c r="F13" s="44" t="inlineStr">
        <is>
          <t>神戸倉庫</t>
        </is>
      </c>
      <c r="G13" s="52" t="inlineStr">
        <is>
          <t>記録済み</t>
        </is>
      </c>
      <c r="H13" s="44" t="inlineStr">
        <is>
          <t>運送会社の集荷確認待ちです。</t>
        </is>
      </c>
      <c r="I13" s="44" t="inlineStr">
        <is>
          <t>佐藤一郎</t>
        </is>
      </c>
      <c r="J13" s="88" t="n">
        <v>46159</v>
      </c>
      <c r="K13" s="88" t="n">
        <v>46159</v>
      </c>
    </row>
    <row r="14">
      <c r="A14" s="44" t="inlineStr">
        <is>
          <t>TRU-0010</t>
        </is>
      </c>
      <c r="B14" s="44" t="inlineStr">
        <is>
          <t>UPD-2026-010</t>
        </is>
      </c>
      <c r="C14" s="44" t="inlineStr">
        <is>
          <t>SHP-0006</t>
        </is>
      </c>
      <c r="D14" s="90" t="n">
        <v>46153.39583333334</v>
      </c>
      <c r="E14" s="44" t="inlineStr">
        <is>
          <t>中継到着</t>
        </is>
      </c>
      <c r="F14" s="44" t="inlineStr">
        <is>
          <t>豊田中継拠点</t>
        </is>
      </c>
      <c r="G14" s="60" t="inlineStr">
        <is>
          <t>クローズ済み</t>
        </is>
      </c>
      <c r="H14" s="44" t="inlineStr">
        <is>
          <t>已进入本地派送フロー。</t>
        </is>
      </c>
      <c r="I14" s="44" t="inlineStr">
        <is>
          <t>鈴木誠</t>
        </is>
      </c>
      <c r="J14" s="88" t="n">
        <v>46153</v>
      </c>
      <c r="K14" s="88" t="n">
        <v>46154</v>
      </c>
    </row>
    <row r="15">
      <c r="A15" s="44" t="inlineStr">
        <is>
          <t>TRU-0011</t>
        </is>
      </c>
      <c r="B15" s="44" t="inlineStr">
        <is>
          <t>UPD-2026-011</t>
        </is>
      </c>
      <c r="C15" s="44" t="inlineStr">
        <is>
          <t>SHP-0007</t>
        </is>
      </c>
      <c r="D15" s="90" t="n">
        <v>46154.52083333334</v>
      </c>
      <c r="E15" s="44" t="inlineStr">
        <is>
          <t>返送</t>
        </is>
      </c>
      <c r="F15" s="44" t="inlineStr">
        <is>
          <t>福岡倉庫</t>
        </is>
      </c>
      <c r="G15" s="60" t="inlineStr">
        <is>
          <t>クローズ済み</t>
        </is>
      </c>
      <c r="H15" s="44" t="inlineStr">
        <is>
          <t>顧客キャンセル後に返送を開始しました。</t>
        </is>
      </c>
      <c r="I15" s="44" t="inlineStr">
        <is>
          <t>高橋玲奈</t>
        </is>
      </c>
      <c r="J15" s="88" t="n">
        <v>46154</v>
      </c>
      <c r="K15" s="88" t="n">
        <v>46155</v>
      </c>
    </row>
    <row r="16">
      <c r="A16" s="44" t="inlineStr">
        <is>
          <t>TRU-0012</t>
        </is>
      </c>
      <c r="B16" s="44" t="inlineStr">
        <is>
          <t>UPD-2026-012</t>
        </is>
      </c>
      <c r="C16" s="44" t="inlineStr">
        <is>
          <t>SHP-0008</t>
        </is>
      </c>
      <c r="D16" s="90" t="n">
        <v>46159.67361111111</v>
      </c>
      <c r="E16" s="44" t="inlineStr">
        <is>
          <t>出荷済み</t>
        </is>
      </c>
      <c r="F16" s="44" t="inlineStr">
        <is>
          <t>仙台倉庫</t>
        </is>
      </c>
      <c r="G16" s="52" t="inlineStr">
        <is>
          <t>記録済み</t>
        </is>
      </c>
      <c r="H16" s="44" t="inlineStr">
        <is>
          <t>郡山へ向けて出発しました。</t>
        </is>
      </c>
      <c r="I16" s="44" t="inlineStr">
        <is>
          <t>田中寧</t>
        </is>
      </c>
      <c r="J16" s="88" t="n">
        <v>46159</v>
      </c>
      <c r="K16" s="88" t="n">
        <v>46159</v>
      </c>
    </row>
    <row r="17">
      <c r="A17" s="44" t="inlineStr">
        <is>
          <t>TRU-0013</t>
        </is>
      </c>
      <c r="B17" s="44" t="inlineStr">
        <is>
          <t>UPD-2026-013</t>
        </is>
      </c>
      <c r="C17" s="44" t="inlineStr">
        <is>
          <t>SHP-0008</t>
        </is>
      </c>
      <c r="D17" s="90" t="n">
        <v>46160.35763888889</v>
      </c>
      <c r="E17" s="44" t="inlineStr">
        <is>
          <t>配達中</t>
        </is>
      </c>
      <c r="F17" s="44" t="inlineStr">
        <is>
          <t>郡山配送拠点</t>
        </is>
      </c>
      <c r="G17" s="62" t="inlineStr">
        <is>
          <t>最新確認済み</t>
        </is>
      </c>
      <c r="H17" s="44" t="inlineStr">
        <is>
          <t>本日配送を手配しています。</t>
        </is>
      </c>
      <c r="I17" s="44" t="inlineStr">
        <is>
          <t>田中寧</t>
        </is>
      </c>
      <c r="J17" s="88" t="n">
        <v>46160</v>
      </c>
      <c r="K17" s="88" t="n">
        <v>46160</v>
      </c>
    </row>
    <row r="18">
      <c r="A18" s="44" t="inlineStr">
        <is>
          <t>TRU-0014</t>
        </is>
      </c>
      <c r="B18" s="44" t="inlineStr">
        <is>
          <t>UPD-2026-014</t>
        </is>
      </c>
      <c r="C18" s="44" t="inlineStr">
        <is>
          <t>SHP-0009</t>
        </is>
      </c>
      <c r="D18" s="90" t="n">
        <v>46151.63541666666</v>
      </c>
      <c r="E18" s="44" t="inlineStr">
        <is>
          <t>中継到着</t>
        </is>
      </c>
      <c r="F18" s="44" t="inlineStr">
        <is>
          <t>東京中継拠点</t>
        </is>
      </c>
      <c r="G18" s="60" t="inlineStr">
        <is>
          <t>クローズ済み</t>
        </is>
      </c>
      <c r="H18" s="44" t="inlineStr">
        <is>
          <t>店舗の受取時間帯を待っています。</t>
        </is>
      </c>
      <c r="I18" s="44" t="inlineStr">
        <is>
          <t>佐藤一郎</t>
        </is>
      </c>
      <c r="J18" s="88" t="n">
        <v>46151</v>
      </c>
      <c r="K18" s="88" t="n">
        <v>46152</v>
      </c>
    </row>
    <row r="19">
      <c r="A19" s="44" t="inlineStr">
        <is>
          <t>TRU-0015</t>
        </is>
      </c>
      <c r="B19" s="44" t="inlineStr">
        <is>
          <t>UPD-2026-015</t>
        </is>
      </c>
      <c r="C19" s="44" t="inlineStr">
        <is>
          <t>SHP-0009</t>
        </is>
      </c>
      <c r="D19" s="90" t="n">
        <v>46153.44791666666</v>
      </c>
      <c r="E19" s="44" t="inlineStr">
        <is>
          <t>配達中</t>
        </is>
      </c>
      <c r="F19" s="44" t="inlineStr">
        <is>
          <t>東京店付近</t>
        </is>
      </c>
      <c r="G19" s="60" t="inlineStr">
        <is>
          <t>クローズ済み</t>
        </is>
      </c>
      <c r="H19" s="44" t="inlineStr">
        <is>
          <t>追加配送を手配済みです。</t>
        </is>
      </c>
      <c r="I19" s="44" t="inlineStr">
        <is>
          <t>佐藤一郎</t>
        </is>
      </c>
      <c r="J19" s="88" t="n">
        <v>46153</v>
      </c>
      <c r="K19" s="88" t="n">
        <v>46153</v>
      </c>
    </row>
    <row r="20">
      <c r="A20" s="44" t="inlineStr">
        <is>
          <t>TRU-0016</t>
        </is>
      </c>
      <c r="B20" s="44" t="inlineStr">
        <is>
          <t>UPD-2026-016</t>
        </is>
      </c>
      <c r="C20" s="44" t="inlineStr">
        <is>
          <t>SHP-0010</t>
        </is>
      </c>
      <c r="D20" s="90" t="n">
        <v>46158.37847222222</v>
      </c>
      <c r="E20" s="44" t="inlineStr">
        <is>
          <t>再配車</t>
        </is>
      </c>
      <c r="F20" s="44" t="inlineStr">
        <is>
          <t>静岡中継拠点</t>
        </is>
      </c>
      <c r="G20" s="54" t="inlineStr">
        <is>
          <t>要フォロー</t>
        </is>
      </c>
      <c r="H20" s="44" t="inlineStr">
        <is>
          <t>原路线临时调整。</t>
        </is>
      </c>
      <c r="I20" s="44" t="inlineStr">
        <is>
          <t>鈴木誠</t>
        </is>
      </c>
      <c r="J20" s="88" t="n">
        <v>46158</v>
      </c>
      <c r="K20" s="88" t="n">
        <v>46160</v>
      </c>
    </row>
    <row r="21">
      <c r="A21" s="44" t="inlineStr">
        <is>
          <t>TRU-0017</t>
        </is>
      </c>
      <c r="B21" s="44" t="inlineStr">
        <is>
          <t>UPD-2026-017</t>
        </is>
      </c>
      <c r="C21" s="44" t="inlineStr">
        <is>
          <t>SHP-0010</t>
        </is>
      </c>
      <c r="D21" s="90" t="n">
        <v>46160.54166666666</v>
      </c>
      <c r="E21" s="44" t="inlineStr">
        <is>
          <t>遅延</t>
        </is>
      </c>
      <c r="F21" s="44" t="inlineStr">
        <is>
          <t>岡山配送拠点</t>
        </is>
      </c>
      <c r="G21" s="54" t="inlineStr">
        <is>
          <t>要フォロー</t>
        </is>
      </c>
      <c r="H21" s="44" t="inlineStr">
        <is>
          <t>再配車後、ドライバーの配車待ち。</t>
        </is>
      </c>
      <c r="I21" s="44" t="inlineStr">
        <is>
          <t>鈴木誠</t>
        </is>
      </c>
      <c r="J21" s="88" t="n">
        <v>46160</v>
      </c>
      <c r="K21" s="88" t="n">
        <v>46160</v>
      </c>
    </row>
    <row r="22">
      <c r="A22" s="44" t="inlineStr">
        <is>
          <t>TRU-0018</t>
        </is>
      </c>
      <c r="B22" s="44" t="inlineStr">
        <is>
          <t>UPD-2026-018</t>
        </is>
      </c>
      <c r="C22" s="44" t="inlineStr">
        <is>
          <t>SHP-0011</t>
        </is>
      </c>
      <c r="D22" s="90" t="n">
        <v>46160.65277777778</v>
      </c>
      <c r="E22" s="44" t="inlineStr">
        <is>
          <t>出荷済み</t>
        </is>
      </c>
      <c r="F22" s="44" t="inlineStr">
        <is>
          <t>京都倉庫</t>
        </is>
      </c>
      <c r="G22" s="52" t="inlineStr">
        <is>
          <t>記録済み</t>
        </is>
      </c>
      <c r="H22" s="44" t="inlineStr">
        <is>
          <t>長距離便が出発しました。</t>
        </is>
      </c>
      <c r="I22" s="44" t="inlineStr">
        <is>
          <t>高橋玲奈</t>
        </is>
      </c>
      <c r="J22" s="88" t="n">
        <v>46160</v>
      </c>
      <c r="K22" s="88" t="n">
        <v>46160</v>
      </c>
    </row>
    <row r="23">
      <c r="A23" s="44" t="inlineStr">
        <is>
          <t>TRU-0019</t>
        </is>
      </c>
      <c r="B23" s="44" t="inlineStr">
        <is>
          <t>UPD-2026-019</t>
        </is>
      </c>
      <c r="C23" s="44" t="inlineStr">
        <is>
          <t>SHP-0012</t>
        </is>
      </c>
      <c r="D23" s="90" t="n">
        <v>46159.40972222222</v>
      </c>
      <c r="E23" s="44" t="inlineStr">
        <is>
          <t>配達中</t>
        </is>
      </c>
      <c r="F23" s="44" t="inlineStr">
        <is>
          <t>高崎配送拠点</t>
        </is>
      </c>
      <c r="G23" s="54" t="inlineStr">
        <is>
          <t>要フォロー</t>
        </is>
      </c>
      <c r="H23" s="44" t="inlineStr">
        <is>
          <t>受取人へ連絡できませんでした。</t>
        </is>
      </c>
      <c r="I23" s="44" t="inlineStr">
        <is>
          <t>田中寧</t>
        </is>
      </c>
      <c r="J23" s="88" t="n">
        <v>46159</v>
      </c>
      <c r="K23" s="88" t="n">
        <v>46160</v>
      </c>
    </row>
    <row r="24">
      <c r="A24" s="44" t="inlineStr">
        <is>
          <t>TRU-0020</t>
        </is>
      </c>
      <c r="B24" s="44" t="inlineStr">
        <is>
          <t>UPD-2026-020</t>
        </is>
      </c>
      <c r="C24" s="44" t="inlineStr">
        <is>
          <t>SHP-0012</t>
        </is>
      </c>
      <c r="D24" s="90" t="n">
        <v>46160.4375</v>
      </c>
      <c r="E24" s="44" t="inlineStr">
        <is>
          <t>その他</t>
        </is>
      </c>
      <c r="F24" s="44" t="inlineStr">
        <is>
          <t>高崎配送拠点</t>
        </is>
      </c>
      <c r="G24" s="54" t="inlineStr">
        <is>
          <t>要フォロー</t>
        </is>
      </c>
      <c r="H24" s="44" t="inlineStr">
        <is>
          <t>カスタマーサポートからの折り返し確認待ちです。</t>
        </is>
      </c>
      <c r="I24" s="44" t="inlineStr">
        <is>
          <t>田中寧</t>
        </is>
      </c>
      <c r="J24" s="88" t="n">
        <v>46160</v>
      </c>
      <c r="K24" s="88" t="n">
        <v>46160</v>
      </c>
    </row>
    <row r="25">
      <c r="D25" s="91" t="n"/>
      <c r="J25" s="89" t="n"/>
      <c r="K25" s="89" t="n"/>
    </row>
    <row r="26">
      <c r="D26" s="91" t="n"/>
      <c r="J26" s="89" t="n"/>
      <c r="K26" s="89" t="n"/>
    </row>
    <row r="27">
      <c r="D27" s="91" t="n"/>
      <c r="J27" s="89" t="n"/>
      <c r="K27" s="89" t="n"/>
    </row>
    <row r="28">
      <c r="D28" s="91" t="n"/>
      <c r="J28" s="89" t="n"/>
      <c r="K28" s="89" t="n"/>
    </row>
    <row r="29">
      <c r="D29" s="91" t="n"/>
      <c r="J29" s="89" t="n"/>
      <c r="K29" s="89" t="n"/>
    </row>
    <row r="30">
      <c r="D30" s="91" t="n"/>
      <c r="J30" s="89" t="n"/>
      <c r="K30" s="89" t="n"/>
    </row>
    <row r="31">
      <c r="D31" s="91" t="n"/>
      <c r="J31" s="89" t="n"/>
      <c r="K31" s="89" t="n"/>
    </row>
    <row r="32">
      <c r="D32" s="91" t="n"/>
      <c r="J32" s="89" t="n"/>
      <c r="K32" s="89" t="n"/>
    </row>
    <row r="33">
      <c r="D33" s="91" t="n"/>
      <c r="J33" s="89" t="n"/>
      <c r="K33" s="89" t="n"/>
    </row>
    <row r="34">
      <c r="D34" s="91" t="n"/>
      <c r="J34" s="89" t="n"/>
      <c r="K34" s="89" t="n"/>
    </row>
    <row r="35">
      <c r="D35" s="91" t="n"/>
      <c r="J35" s="89" t="n"/>
      <c r="K35" s="89" t="n"/>
    </row>
    <row r="36">
      <c r="D36" s="91" t="n"/>
      <c r="J36" s="89" t="n"/>
      <c r="K36" s="89" t="n"/>
    </row>
    <row r="37">
      <c r="D37" s="91" t="n"/>
      <c r="J37" s="89" t="n"/>
      <c r="K37" s="89" t="n"/>
    </row>
    <row r="38">
      <c r="D38" s="91" t="n"/>
      <c r="J38" s="89" t="n"/>
      <c r="K38" s="89" t="n"/>
    </row>
    <row r="39">
      <c r="D39" s="91" t="n"/>
      <c r="J39" s="89" t="n"/>
      <c r="K39" s="89" t="n"/>
    </row>
    <row r="40">
      <c r="D40" s="91" t="n"/>
      <c r="J40" s="89" t="n"/>
      <c r="K40" s="89" t="n"/>
    </row>
    <row r="41">
      <c r="D41" s="91" t="n"/>
      <c r="J41" s="89" t="n"/>
      <c r="K41" s="89" t="n"/>
    </row>
    <row r="42">
      <c r="D42" s="91" t="n"/>
      <c r="J42" s="89" t="n"/>
      <c r="K42" s="89" t="n"/>
    </row>
    <row r="43">
      <c r="D43" s="91" t="n"/>
      <c r="J43" s="89" t="n"/>
      <c r="K43" s="89" t="n"/>
    </row>
    <row r="44">
      <c r="D44" s="91" t="n"/>
      <c r="J44" s="89" t="n"/>
      <c r="K44" s="89" t="n"/>
    </row>
    <row r="45">
      <c r="D45" s="91" t="n"/>
      <c r="J45" s="89" t="n"/>
      <c r="K45" s="89" t="n"/>
    </row>
    <row r="46">
      <c r="D46" s="91" t="n"/>
      <c r="J46" s="89" t="n"/>
      <c r="K46" s="89" t="n"/>
    </row>
    <row r="47">
      <c r="D47" s="91" t="n"/>
      <c r="J47" s="89" t="n"/>
      <c r="K47" s="89" t="n"/>
    </row>
    <row r="48">
      <c r="D48" s="91" t="n"/>
      <c r="J48" s="89" t="n"/>
      <c r="K48" s="89" t="n"/>
    </row>
    <row r="49">
      <c r="D49" s="91" t="n"/>
      <c r="J49" s="89" t="n"/>
      <c r="K49" s="89" t="n"/>
    </row>
    <row r="50">
      <c r="D50" s="91" t="n"/>
      <c r="J50" s="89" t="n"/>
      <c r="K50" s="89" t="n"/>
    </row>
    <row r="51">
      <c r="D51" s="91" t="n"/>
      <c r="J51" s="89" t="n"/>
      <c r="K51" s="89" t="n"/>
    </row>
    <row r="52">
      <c r="D52" s="91" t="n"/>
      <c r="J52" s="89" t="n"/>
      <c r="K52" s="89" t="n"/>
    </row>
    <row r="53">
      <c r="D53" s="91" t="n"/>
      <c r="J53" s="89" t="n"/>
      <c r="K53" s="89" t="n"/>
    </row>
    <row r="54">
      <c r="D54" s="91" t="n"/>
      <c r="J54" s="89" t="n"/>
      <c r="K54" s="89" t="n"/>
    </row>
    <row r="55">
      <c r="D55" s="91" t="n"/>
      <c r="J55" s="89" t="n"/>
      <c r="K55" s="89" t="n"/>
    </row>
    <row r="56">
      <c r="D56" s="91" t="n"/>
      <c r="J56" s="89" t="n"/>
      <c r="K56" s="89" t="n"/>
    </row>
    <row r="57">
      <c r="D57" s="91" t="n"/>
      <c r="J57" s="89" t="n"/>
      <c r="K57" s="89" t="n"/>
    </row>
    <row r="58">
      <c r="D58" s="91" t="n"/>
      <c r="J58" s="89" t="n"/>
      <c r="K58" s="89" t="n"/>
    </row>
    <row r="59">
      <c r="D59" s="91" t="n"/>
      <c r="J59" s="89" t="n"/>
      <c r="K59" s="89" t="n"/>
    </row>
    <row r="60">
      <c r="D60" s="91" t="n"/>
      <c r="J60" s="89" t="n"/>
      <c r="K60" s="89" t="n"/>
    </row>
    <row r="61">
      <c r="D61" s="91" t="n"/>
      <c r="J61" s="89" t="n"/>
      <c r="K61" s="89" t="n"/>
    </row>
    <row r="62">
      <c r="D62" s="91" t="n"/>
      <c r="J62" s="89" t="n"/>
      <c r="K62" s="89" t="n"/>
    </row>
    <row r="63">
      <c r="D63" s="91" t="n"/>
      <c r="J63" s="89" t="n"/>
      <c r="K63" s="89" t="n"/>
    </row>
    <row r="64">
      <c r="D64" s="91" t="n"/>
      <c r="J64" s="89" t="n"/>
      <c r="K64" s="89" t="n"/>
    </row>
    <row r="65">
      <c r="D65" s="91" t="n"/>
      <c r="J65" s="89" t="n"/>
      <c r="K65" s="89" t="n"/>
    </row>
    <row r="66">
      <c r="D66" s="91" t="n"/>
      <c r="J66" s="89" t="n"/>
      <c r="K66" s="89" t="n"/>
    </row>
    <row r="67">
      <c r="D67" s="91" t="n"/>
      <c r="J67" s="89" t="n"/>
      <c r="K67" s="89" t="n"/>
    </row>
    <row r="68">
      <c r="D68" s="91" t="n"/>
      <c r="J68" s="89" t="n"/>
      <c r="K68" s="89" t="n"/>
    </row>
    <row r="69">
      <c r="D69" s="91" t="n"/>
      <c r="J69" s="89" t="n"/>
      <c r="K69" s="89" t="n"/>
    </row>
    <row r="70">
      <c r="D70" s="91" t="n"/>
      <c r="J70" s="89" t="n"/>
      <c r="K70" s="89" t="n"/>
    </row>
    <row r="71">
      <c r="D71" s="91" t="n"/>
      <c r="J71" s="89" t="n"/>
      <c r="K71" s="89" t="n"/>
    </row>
    <row r="72">
      <c r="D72" s="91" t="n"/>
      <c r="J72" s="89" t="n"/>
      <c r="K72" s="89" t="n"/>
    </row>
    <row r="73">
      <c r="D73" s="91" t="n"/>
      <c r="J73" s="89" t="n"/>
      <c r="K73" s="89" t="n"/>
    </row>
    <row r="74">
      <c r="D74" s="91" t="n"/>
      <c r="J74" s="89" t="n"/>
      <c r="K74" s="89" t="n"/>
    </row>
    <row r="75">
      <c r="D75" s="91" t="n"/>
      <c r="J75" s="89" t="n"/>
      <c r="K75" s="89" t="n"/>
    </row>
    <row r="76">
      <c r="D76" s="91" t="n"/>
      <c r="J76" s="89" t="n"/>
      <c r="K76" s="89" t="n"/>
    </row>
    <row r="77">
      <c r="D77" s="91" t="n"/>
      <c r="J77" s="89" t="n"/>
      <c r="K77" s="89" t="n"/>
    </row>
    <row r="78">
      <c r="D78" s="91" t="n"/>
      <c r="J78" s="89" t="n"/>
      <c r="K78" s="89" t="n"/>
    </row>
    <row r="79">
      <c r="D79" s="91" t="n"/>
      <c r="J79" s="89" t="n"/>
      <c r="K79" s="89" t="n"/>
    </row>
    <row r="80">
      <c r="D80" s="91" t="n"/>
      <c r="J80" s="89" t="n"/>
      <c r="K80" s="89" t="n"/>
    </row>
    <row r="81">
      <c r="D81" s="91" t="n"/>
      <c r="J81" s="89" t="n"/>
      <c r="K81" s="89" t="n"/>
    </row>
    <row r="82">
      <c r="D82" s="91" t="n"/>
      <c r="J82" s="89" t="n"/>
      <c r="K82" s="89" t="n"/>
    </row>
    <row r="83">
      <c r="D83" s="91" t="n"/>
      <c r="J83" s="89" t="n"/>
      <c r="K83" s="89" t="n"/>
    </row>
    <row r="84">
      <c r="D84" s="91" t="n"/>
      <c r="J84" s="89" t="n"/>
      <c r="K84" s="89" t="n"/>
    </row>
    <row r="85">
      <c r="D85" s="91" t="n"/>
      <c r="J85" s="89" t="n"/>
      <c r="K85" s="89" t="n"/>
    </row>
    <row r="86">
      <c r="D86" s="91" t="n"/>
      <c r="J86" s="89" t="n"/>
      <c r="K86" s="89" t="n"/>
    </row>
    <row r="87">
      <c r="D87" s="91" t="n"/>
      <c r="J87" s="89" t="n"/>
      <c r="K87" s="89" t="n"/>
    </row>
    <row r="88">
      <c r="D88" s="91" t="n"/>
      <c r="J88" s="89" t="n"/>
      <c r="K88" s="89" t="n"/>
    </row>
    <row r="89">
      <c r="D89" s="91" t="n"/>
      <c r="J89" s="89" t="n"/>
      <c r="K89" s="89" t="n"/>
    </row>
    <row r="90">
      <c r="D90" s="91" t="n"/>
      <c r="J90" s="89" t="n"/>
      <c r="K90" s="89" t="n"/>
    </row>
    <row r="91">
      <c r="D91" s="91" t="n"/>
      <c r="J91" s="89" t="n"/>
      <c r="K91" s="89" t="n"/>
    </row>
    <row r="92">
      <c r="D92" s="91" t="n"/>
      <c r="J92" s="89" t="n"/>
      <c r="K92" s="89" t="n"/>
    </row>
    <row r="93">
      <c r="D93" s="91" t="n"/>
      <c r="J93" s="89" t="n"/>
      <c r="K93" s="89" t="n"/>
    </row>
    <row r="94">
      <c r="D94" s="91" t="n"/>
      <c r="J94" s="89" t="n"/>
      <c r="K94" s="89" t="n"/>
    </row>
    <row r="95">
      <c r="D95" s="91" t="n"/>
      <c r="J95" s="89" t="n"/>
      <c r="K95" s="89" t="n"/>
    </row>
    <row r="96">
      <c r="D96" s="91" t="n"/>
      <c r="J96" s="89" t="n"/>
      <c r="K96" s="89" t="n"/>
    </row>
    <row r="97">
      <c r="D97" s="91" t="n"/>
      <c r="J97" s="89" t="n"/>
      <c r="K97" s="89" t="n"/>
    </row>
    <row r="98">
      <c r="D98" s="91" t="n"/>
      <c r="J98" s="89" t="n"/>
      <c r="K98" s="89" t="n"/>
    </row>
    <row r="99">
      <c r="D99" s="91" t="n"/>
      <c r="J99" s="89" t="n"/>
      <c r="K99" s="89" t="n"/>
    </row>
    <row r="100">
      <c r="D100" s="91" t="n"/>
      <c r="J100" s="89" t="n"/>
      <c r="K100" s="89" t="n"/>
    </row>
    <row r="101">
      <c r="D101" s="91" t="n"/>
      <c r="J101" s="89" t="n"/>
      <c r="K101" s="89" t="n"/>
    </row>
    <row r="102">
      <c r="D102" s="91" t="n"/>
      <c r="J102" s="89" t="n"/>
      <c r="K102" s="89" t="n"/>
    </row>
    <row r="103">
      <c r="D103" s="91" t="n"/>
      <c r="J103" s="89" t="n"/>
      <c r="K103" s="89" t="n"/>
    </row>
    <row r="104">
      <c r="D104" s="91" t="n"/>
      <c r="J104" s="89" t="n"/>
      <c r="K104" s="89" t="n"/>
    </row>
    <row r="105">
      <c r="D105" s="91" t="n"/>
      <c r="J105" s="89" t="n"/>
      <c r="K105" s="89" t="n"/>
    </row>
    <row r="106">
      <c r="D106" s="91" t="n"/>
      <c r="J106" s="89" t="n"/>
      <c r="K106" s="89" t="n"/>
    </row>
    <row r="107">
      <c r="D107" s="91" t="n"/>
      <c r="J107" s="89" t="n"/>
      <c r="K107" s="89" t="n"/>
    </row>
    <row r="108">
      <c r="D108" s="91" t="n"/>
      <c r="J108" s="89" t="n"/>
      <c r="K108" s="89" t="n"/>
    </row>
    <row r="109">
      <c r="D109" s="91" t="n"/>
      <c r="J109" s="89" t="n"/>
      <c r="K109" s="89" t="n"/>
    </row>
    <row r="110">
      <c r="D110" s="91" t="n"/>
      <c r="J110" s="89" t="n"/>
      <c r="K110" s="89" t="n"/>
    </row>
    <row r="111">
      <c r="D111" s="91" t="n"/>
      <c r="J111" s="89" t="n"/>
      <c r="K111" s="89" t="n"/>
    </row>
    <row r="112">
      <c r="D112" s="91" t="n"/>
      <c r="J112" s="89" t="n"/>
      <c r="K112" s="89" t="n"/>
    </row>
    <row r="113">
      <c r="D113" s="91" t="n"/>
      <c r="J113" s="89" t="n"/>
      <c r="K113" s="89" t="n"/>
    </row>
    <row r="114">
      <c r="D114" s="91" t="n"/>
      <c r="J114" s="89" t="n"/>
      <c r="K114" s="89" t="n"/>
    </row>
    <row r="115">
      <c r="D115" s="91" t="n"/>
      <c r="J115" s="89" t="n"/>
      <c r="K115" s="89" t="n"/>
    </row>
    <row r="116">
      <c r="D116" s="91" t="n"/>
      <c r="J116" s="89" t="n"/>
      <c r="K116" s="89" t="n"/>
    </row>
    <row r="117">
      <c r="D117" s="91" t="n"/>
      <c r="J117" s="89" t="n"/>
      <c r="K117" s="89" t="n"/>
    </row>
    <row r="118">
      <c r="D118" s="91" t="n"/>
      <c r="J118" s="89" t="n"/>
      <c r="K118" s="89" t="n"/>
    </row>
    <row r="119">
      <c r="D119" s="91" t="n"/>
      <c r="J119" s="89" t="n"/>
      <c r="K119" s="89" t="n"/>
    </row>
    <row r="120">
      <c r="D120" s="91" t="n"/>
      <c r="J120" s="89" t="n"/>
      <c r="K120" s="89" t="n"/>
    </row>
    <row r="121">
      <c r="D121" s="91" t="n"/>
      <c r="J121" s="89" t="n"/>
      <c r="K121" s="89" t="n"/>
    </row>
    <row r="122">
      <c r="D122" s="91" t="n"/>
      <c r="J122" s="89" t="n"/>
      <c r="K122" s="89" t="n"/>
    </row>
    <row r="123">
      <c r="D123" s="91" t="n"/>
      <c r="J123" s="89" t="n"/>
      <c r="K123" s="89" t="n"/>
    </row>
    <row r="124">
      <c r="D124" s="91" t="n"/>
      <c r="J124" s="89" t="n"/>
      <c r="K124" s="89" t="n"/>
    </row>
    <row r="125">
      <c r="D125" s="91" t="n"/>
      <c r="J125" s="89" t="n"/>
      <c r="K125" s="89" t="n"/>
    </row>
    <row r="126">
      <c r="D126" s="91" t="n"/>
      <c r="J126" s="89" t="n"/>
      <c r="K126" s="89" t="n"/>
    </row>
    <row r="127">
      <c r="D127" s="91" t="n"/>
      <c r="J127" s="89" t="n"/>
      <c r="K127" s="89" t="n"/>
    </row>
    <row r="128">
      <c r="D128" s="91" t="n"/>
      <c r="J128" s="89" t="n"/>
      <c r="K128" s="89" t="n"/>
    </row>
    <row r="129">
      <c r="D129" s="91" t="n"/>
      <c r="J129" s="89" t="n"/>
      <c r="K129" s="89" t="n"/>
    </row>
    <row r="130">
      <c r="D130" s="91" t="n"/>
      <c r="J130" s="89" t="n"/>
      <c r="K130" s="89" t="n"/>
    </row>
    <row r="131">
      <c r="D131" s="91" t="n"/>
      <c r="J131" s="89" t="n"/>
      <c r="K131" s="89" t="n"/>
    </row>
    <row r="132">
      <c r="D132" s="91" t="n"/>
      <c r="J132" s="89" t="n"/>
      <c r="K132" s="89" t="n"/>
    </row>
    <row r="133">
      <c r="D133" s="91" t="n"/>
      <c r="J133" s="89" t="n"/>
      <c r="K133" s="89" t="n"/>
    </row>
    <row r="134">
      <c r="D134" s="91" t="n"/>
      <c r="J134" s="89" t="n"/>
      <c r="K134" s="89" t="n"/>
    </row>
    <row r="135">
      <c r="D135" s="91" t="n"/>
      <c r="J135" s="89" t="n"/>
      <c r="K135" s="89" t="n"/>
    </row>
    <row r="136">
      <c r="D136" s="91" t="n"/>
      <c r="J136" s="89" t="n"/>
      <c r="K136" s="89" t="n"/>
    </row>
    <row r="137">
      <c r="D137" s="91" t="n"/>
      <c r="J137" s="89" t="n"/>
      <c r="K137" s="89" t="n"/>
    </row>
    <row r="138">
      <c r="D138" s="91" t="n"/>
      <c r="J138" s="89" t="n"/>
      <c r="K138" s="89" t="n"/>
    </row>
    <row r="139">
      <c r="D139" s="91" t="n"/>
      <c r="J139" s="89" t="n"/>
      <c r="K139" s="89" t="n"/>
    </row>
    <row r="140">
      <c r="D140" s="91" t="n"/>
      <c r="J140" s="89" t="n"/>
      <c r="K140" s="89" t="n"/>
    </row>
    <row r="141">
      <c r="D141" s="91" t="n"/>
      <c r="J141" s="89" t="n"/>
      <c r="K141" s="89" t="n"/>
    </row>
    <row r="142">
      <c r="D142" s="91" t="n"/>
      <c r="J142" s="89" t="n"/>
      <c r="K142" s="89" t="n"/>
    </row>
    <row r="143">
      <c r="D143" s="91" t="n"/>
      <c r="J143" s="89" t="n"/>
      <c r="K143" s="89" t="n"/>
    </row>
    <row r="144">
      <c r="D144" s="91" t="n"/>
      <c r="J144" s="89" t="n"/>
      <c r="K144" s="89" t="n"/>
    </row>
    <row r="145">
      <c r="D145" s="91" t="n"/>
      <c r="J145" s="89" t="n"/>
      <c r="K145" s="89" t="n"/>
    </row>
    <row r="146">
      <c r="D146" s="91" t="n"/>
      <c r="J146" s="89" t="n"/>
      <c r="K146" s="89" t="n"/>
    </row>
    <row r="147">
      <c r="D147" s="91" t="n"/>
      <c r="J147" s="89" t="n"/>
      <c r="K147" s="89" t="n"/>
    </row>
    <row r="148">
      <c r="D148" s="91" t="n"/>
      <c r="J148" s="89" t="n"/>
      <c r="K148" s="89" t="n"/>
    </row>
    <row r="149">
      <c r="D149" s="91" t="n"/>
      <c r="J149" s="89" t="n"/>
      <c r="K149" s="89" t="n"/>
    </row>
    <row r="150">
      <c r="D150" s="91" t="n"/>
      <c r="J150" s="89" t="n"/>
      <c r="K150" s="89" t="n"/>
    </row>
    <row r="151">
      <c r="D151" s="91" t="n"/>
      <c r="J151" s="89" t="n"/>
      <c r="K151" s="89" t="n"/>
    </row>
    <row r="152">
      <c r="D152" s="91" t="n"/>
      <c r="J152" s="89" t="n"/>
      <c r="K152" s="89" t="n"/>
    </row>
    <row r="153">
      <c r="D153" s="91" t="n"/>
      <c r="J153" s="89" t="n"/>
      <c r="K153" s="89" t="n"/>
    </row>
    <row r="154">
      <c r="D154" s="91" t="n"/>
      <c r="J154" s="89" t="n"/>
      <c r="K154" s="89" t="n"/>
    </row>
    <row r="155">
      <c r="D155" s="91" t="n"/>
      <c r="J155" s="89" t="n"/>
      <c r="K155" s="89" t="n"/>
    </row>
    <row r="156">
      <c r="D156" s="91" t="n"/>
      <c r="J156" s="89" t="n"/>
      <c r="K156" s="89" t="n"/>
    </row>
    <row r="157">
      <c r="D157" s="91" t="n"/>
      <c r="J157" s="89" t="n"/>
      <c r="K157" s="89" t="n"/>
    </row>
    <row r="158">
      <c r="D158" s="91" t="n"/>
      <c r="J158" s="89" t="n"/>
      <c r="K158" s="89" t="n"/>
    </row>
    <row r="159">
      <c r="D159" s="91" t="n"/>
      <c r="J159" s="89" t="n"/>
      <c r="K159" s="89" t="n"/>
    </row>
    <row r="160">
      <c r="D160" s="91" t="n"/>
      <c r="J160" s="89" t="n"/>
      <c r="K160" s="89" t="n"/>
    </row>
    <row r="161">
      <c r="D161" s="91" t="n"/>
      <c r="J161" s="89" t="n"/>
      <c r="K161" s="89" t="n"/>
    </row>
    <row r="162">
      <c r="D162" s="91" t="n"/>
      <c r="J162" s="89" t="n"/>
      <c r="K162" s="89" t="n"/>
    </row>
    <row r="163">
      <c r="D163" s="91" t="n"/>
      <c r="J163" s="89" t="n"/>
      <c r="K163" s="89" t="n"/>
    </row>
    <row r="164">
      <c r="D164" s="91" t="n"/>
      <c r="J164" s="89" t="n"/>
      <c r="K164" s="89" t="n"/>
    </row>
    <row r="165">
      <c r="D165" s="91" t="n"/>
      <c r="J165" s="89" t="n"/>
      <c r="K165" s="89" t="n"/>
    </row>
    <row r="166">
      <c r="D166" s="91" t="n"/>
      <c r="J166" s="89" t="n"/>
      <c r="K166" s="89" t="n"/>
    </row>
    <row r="167">
      <c r="D167" s="91" t="n"/>
      <c r="J167" s="89" t="n"/>
      <c r="K167" s="89" t="n"/>
    </row>
    <row r="168">
      <c r="D168" s="91" t="n"/>
      <c r="J168" s="89" t="n"/>
      <c r="K168" s="89" t="n"/>
    </row>
    <row r="169">
      <c r="D169" s="91" t="n"/>
      <c r="J169" s="89" t="n"/>
      <c r="K169" s="89" t="n"/>
    </row>
    <row r="170">
      <c r="D170" s="91" t="n"/>
      <c r="J170" s="89" t="n"/>
      <c r="K170" s="89" t="n"/>
    </row>
    <row r="171">
      <c r="D171" s="91" t="n"/>
      <c r="J171" s="89" t="n"/>
      <c r="K171" s="89" t="n"/>
    </row>
    <row r="172">
      <c r="D172" s="91" t="n"/>
      <c r="J172" s="89" t="n"/>
      <c r="K172" s="89" t="n"/>
    </row>
    <row r="173">
      <c r="D173" s="91" t="n"/>
      <c r="J173" s="89" t="n"/>
      <c r="K173" s="89" t="n"/>
    </row>
    <row r="174">
      <c r="D174" s="91" t="n"/>
      <c r="J174" s="89" t="n"/>
      <c r="K174" s="89" t="n"/>
    </row>
    <row r="175">
      <c r="D175" s="91" t="n"/>
      <c r="J175" s="89" t="n"/>
      <c r="K175" s="89" t="n"/>
    </row>
    <row r="176">
      <c r="D176" s="91" t="n"/>
      <c r="J176" s="89" t="n"/>
      <c r="K176" s="89" t="n"/>
    </row>
    <row r="177">
      <c r="D177" s="91" t="n"/>
      <c r="J177" s="89" t="n"/>
      <c r="K177" s="89" t="n"/>
    </row>
    <row r="178">
      <c r="D178" s="91" t="n"/>
      <c r="J178" s="89" t="n"/>
      <c r="K178" s="89" t="n"/>
    </row>
    <row r="179">
      <c r="D179" s="91" t="n"/>
      <c r="J179" s="89" t="n"/>
      <c r="K179" s="89" t="n"/>
    </row>
    <row r="180">
      <c r="D180" s="91" t="n"/>
      <c r="J180" s="89" t="n"/>
      <c r="K180" s="89" t="n"/>
    </row>
    <row r="181">
      <c r="D181" s="91" t="n"/>
      <c r="J181" s="89" t="n"/>
      <c r="K181" s="89" t="n"/>
    </row>
    <row r="182">
      <c r="D182" s="91" t="n"/>
      <c r="J182" s="89" t="n"/>
      <c r="K182" s="89" t="n"/>
    </row>
    <row r="183">
      <c r="D183" s="91" t="n"/>
      <c r="J183" s="89" t="n"/>
      <c r="K183" s="89" t="n"/>
    </row>
    <row r="184">
      <c r="D184" s="91" t="n"/>
      <c r="J184" s="89" t="n"/>
      <c r="K184" s="89" t="n"/>
    </row>
    <row r="185">
      <c r="D185" s="91" t="n"/>
      <c r="J185" s="89" t="n"/>
      <c r="K185" s="89" t="n"/>
    </row>
    <row r="186">
      <c r="D186" s="91" t="n"/>
      <c r="J186" s="89" t="n"/>
      <c r="K186" s="89" t="n"/>
    </row>
    <row r="187">
      <c r="D187" s="91" t="n"/>
      <c r="J187" s="89" t="n"/>
      <c r="K187" s="89" t="n"/>
    </row>
    <row r="188">
      <c r="D188" s="91" t="n"/>
      <c r="J188" s="89" t="n"/>
      <c r="K188" s="89" t="n"/>
    </row>
    <row r="189">
      <c r="D189" s="91" t="n"/>
      <c r="J189" s="89" t="n"/>
      <c r="K189" s="89" t="n"/>
    </row>
    <row r="190">
      <c r="D190" s="91" t="n"/>
      <c r="J190" s="89" t="n"/>
      <c r="K190" s="89" t="n"/>
    </row>
    <row r="191">
      <c r="D191" s="91" t="n"/>
      <c r="J191" s="89" t="n"/>
      <c r="K191" s="89" t="n"/>
    </row>
    <row r="192">
      <c r="D192" s="91" t="n"/>
      <c r="J192" s="89" t="n"/>
      <c r="K192" s="89" t="n"/>
    </row>
    <row r="193">
      <c r="D193" s="91" t="n"/>
      <c r="J193" s="89" t="n"/>
      <c r="K193" s="89" t="n"/>
    </row>
    <row r="194">
      <c r="D194" s="91" t="n"/>
      <c r="J194" s="89" t="n"/>
      <c r="K194" s="89" t="n"/>
    </row>
    <row r="195">
      <c r="D195" s="91" t="n"/>
      <c r="J195" s="89" t="n"/>
      <c r="K195" s="89" t="n"/>
    </row>
    <row r="196">
      <c r="D196" s="91" t="n"/>
      <c r="J196" s="89" t="n"/>
      <c r="K196" s="89" t="n"/>
    </row>
    <row r="197">
      <c r="D197" s="91" t="n"/>
      <c r="J197" s="89" t="n"/>
      <c r="K197" s="89" t="n"/>
    </row>
    <row r="198">
      <c r="D198" s="91" t="n"/>
      <c r="J198" s="89" t="n"/>
      <c r="K198" s="89" t="n"/>
    </row>
    <row r="199">
      <c r="D199" s="91" t="n"/>
      <c r="J199" s="89" t="n"/>
      <c r="K199" s="89" t="n"/>
    </row>
    <row r="200">
      <c r="D200" s="91" t="n"/>
      <c r="J200" s="89" t="n"/>
      <c r="K200" s="89" t="n"/>
    </row>
  </sheetData>
  <dataValidations count="3">
    <dataValidation sqref="C5:C200" showDropDown="0" showInputMessage="1" showErrorMessage="1" allowBlank="0" errorTitle="リスト外の入力です" error="プルダウンの日本語選択肢を使用してください。" promptTitle="選択してください" prompt="プルダウンから選択してください。" type="list" errorStyle="warning">
      <formula1>'出荷登録'!$A$5:$A$200</formula1>
    </dataValidation>
    <dataValidation sqref="E5:E200" showDropDown="0" showInputMessage="1" showErrorMessage="1" allowBlank="0" errorTitle="リスト外の入力です" error="プルダウンの日本語選択肢を使用してください。" promptTitle="選択してください" prompt="プルダウンから選択してください。" type="list" errorStyle="warning">
      <formula1>'選択肢設定'!$E$20:$E$26</formula1>
    </dataValidation>
    <dataValidation sqref="G5:G200" showDropDown="0" showInputMessage="1" showErrorMessage="1" allowBlank="0" errorTitle="リスト外の入力です" error="プルダウンの日本語選択肢を使用してください。" promptTitle="選択してください" prompt="プルダウンから選択してください。" type="list" errorStyle="warning">
      <formula1>'選択肢設定'!$E$16:$E$19</formula1>
    </dataValidation>
  </dataValidations>
  <pageMargins left="0.7" right="0.7" top="0.75" bottom="0.75" header="0.3" footer="0.3"/>
  <tableParts count="1">
    <tablePart r:id="rId1"/>
  </tableParts>
</worksheet>
</file>

<file path=xl/worksheets/sheet5.xml><?xml version="1.0" encoding="utf-8"?>
<worksheet xmlns="http://schemas.openxmlformats.org/spreadsheetml/2006/main">
  <sheetPr>
    <outlinePr summaryBelow="1" summaryRight="1"/>
    <pageSetUpPr/>
  </sheetPr>
  <dimension ref="A1:K200"/>
  <sheetViews>
    <sheetView workbookViewId="0">
      <selection activeCell="A1" sqref="A1"/>
    </sheetView>
  </sheetViews>
  <sheetFormatPr baseColWidth="8" defaultRowHeight="15"/>
  <cols>
    <col width="16" customWidth="1" style="33" min="1" max="1"/>
    <col width="16" customWidth="1" style="33" min="2" max="2"/>
    <col width="16" customWidth="1" style="33" min="3" max="3"/>
    <col width="14" customWidth="1" style="33" min="4" max="4"/>
    <col width="14" customWidth="1" style="33" min="5" max="5"/>
    <col width="16" customWidth="1" style="33" min="6" max="6"/>
    <col width="12" customWidth="1" style="33" min="7" max="7"/>
    <col width="36" customWidth="1" style="33" min="8" max="8"/>
    <col width="12" customWidth="1" style="33" min="9" max="9"/>
    <col width="16" customWidth="1" style="33" min="10" max="10"/>
    <col width="16" customWidth="1" style="33" min="11" max="11"/>
  </cols>
  <sheetData>
    <row r="1">
      <c r="A1" s="4" t="inlineStr">
        <is>
          <t>受領確認</t>
        </is>
      </c>
      <c r="B1" s="4" t="n"/>
      <c r="C1" s="4" t="n"/>
      <c r="D1" s="4" t="n"/>
      <c r="E1" s="4" t="n"/>
      <c r="F1" s="4" t="n"/>
      <c r="G1" s="4" t="n"/>
      <c r="H1" s="4" t="n"/>
      <c r="I1" s="4" t="n"/>
      <c r="J1" s="4" t="n"/>
      <c r="K1" s="4" t="n"/>
    </row>
    <row r="2">
      <c r="A2" s="11" t="inlineStr">
        <is>
          <t>配送結果、受領者、確認日時、確認ステータスを記録します。</t>
        </is>
      </c>
      <c r="B2" s="11" t="n"/>
      <c r="C2" s="11" t="n"/>
      <c r="D2" s="11" t="n"/>
      <c r="E2" s="11" t="n"/>
      <c r="F2" s="11" t="n"/>
      <c r="G2" s="11" t="n"/>
      <c r="H2" s="11" t="n"/>
      <c r="I2" s="11" t="n"/>
      <c r="J2" s="11" t="n"/>
      <c r="K2" s="11" t="n"/>
    </row>
    <row r="4">
      <c r="A4" s="32" t="inlineStr">
        <is>
          <t>レコードID</t>
        </is>
      </c>
      <c r="B4" s="32" t="inlineStr">
        <is>
          <t>確認番号</t>
        </is>
      </c>
      <c r="C4" s="32" t="inlineStr">
        <is>
          <t>出荷レコードID</t>
        </is>
      </c>
      <c r="D4" s="32" t="inlineStr">
        <is>
          <t>配送結果</t>
        </is>
      </c>
      <c r="E4" s="32" t="inlineStr">
        <is>
          <t>受領者</t>
        </is>
      </c>
      <c r="F4" s="32" t="inlineStr">
        <is>
          <t>確認日時</t>
        </is>
      </c>
      <c r="G4" s="32" t="inlineStr">
        <is>
          <t>確認ステータス</t>
        </is>
      </c>
      <c r="H4" s="32" t="inlineStr">
        <is>
          <t>確認メモ</t>
        </is>
      </c>
      <c r="I4" s="32" t="inlineStr">
        <is>
          <t>担当者</t>
        </is>
      </c>
      <c r="J4" s="32" t="inlineStr">
        <is>
          <t>作成日</t>
        </is>
      </c>
      <c r="K4" s="32" t="inlineStr">
        <is>
          <t>更新日</t>
        </is>
      </c>
    </row>
    <row r="5">
      <c r="A5" s="44" t="inlineStr">
        <is>
          <t>CNF-0001</t>
        </is>
      </c>
      <c r="B5" s="44" t="inlineStr">
        <is>
          <t>CNF-2026-001</t>
        </is>
      </c>
      <c r="C5" s="44" t="inlineStr">
        <is>
          <t>SHP-0001</t>
        </is>
      </c>
      <c r="D5" s="44" t="inlineStr">
        <is>
          <t>受領済み</t>
        </is>
      </c>
      <c r="E5" s="44" t="inlineStr">
        <is>
          <t>山田様</t>
        </is>
      </c>
      <c r="F5" s="90" t="n">
        <v>46130.63888888889</v>
      </c>
      <c r="G5" s="60" t="inlineStr">
        <is>
          <t>確認済み</t>
        </is>
      </c>
      <c r="H5" s="44" t="inlineStr">
        <is>
          <t>予定日どおりに受領されました。</t>
        </is>
      </c>
      <c r="I5" s="44" t="inlineStr">
        <is>
          <t>佐藤一郎</t>
        </is>
      </c>
      <c r="J5" s="88" t="n">
        <v>46130</v>
      </c>
      <c r="K5" s="88" t="n">
        <v>46130</v>
      </c>
    </row>
    <row r="6">
      <c r="A6" s="44" t="inlineStr">
        <is>
          <t>CNF-0002</t>
        </is>
      </c>
      <c r="B6" s="44" t="inlineStr">
        <is>
          <t>CNF-2026-002</t>
        </is>
      </c>
      <c r="C6" s="44" t="inlineStr">
        <is>
          <t>SHP-0006</t>
        </is>
      </c>
      <c r="D6" s="44" t="inlineStr">
        <is>
          <t>受領済み</t>
        </is>
      </c>
      <c r="E6" s="44" t="inlineStr">
        <is>
          <t>田中様</t>
        </is>
      </c>
      <c r="F6" s="90" t="n">
        <v>46154.46180555555</v>
      </c>
      <c r="G6" s="60" t="inlineStr">
        <is>
          <t>確認済み</t>
        </is>
      </c>
      <c r="H6" s="44" t="inlineStr">
        <is>
          <t>店舗が受領を確認しました。</t>
        </is>
      </c>
      <c r="I6" s="44" t="inlineStr">
        <is>
          <t>鈴木誠</t>
        </is>
      </c>
      <c r="J6" s="88" t="n">
        <v>46154</v>
      </c>
      <c r="K6" s="88" t="n">
        <v>46154</v>
      </c>
    </row>
    <row r="7">
      <c r="A7" s="44" t="inlineStr">
        <is>
          <t>CNF-0003</t>
        </is>
      </c>
      <c r="B7" s="44" t="inlineStr">
        <is>
          <t>CNF-2026-003</t>
        </is>
      </c>
      <c r="C7" s="44" t="inlineStr">
        <is>
          <t>SHP-0009</t>
        </is>
      </c>
      <c r="D7" s="44" t="inlineStr">
        <is>
          <t>受領済み</t>
        </is>
      </c>
      <c r="E7" s="44" t="inlineStr">
        <is>
          <t>中村店長</t>
        </is>
      </c>
      <c r="F7" s="90" t="n">
        <v>46153.6875</v>
      </c>
      <c r="G7" s="60" t="inlineStr">
        <is>
          <t>確認済み</t>
        </is>
      </c>
      <c r="H7" s="44" t="inlineStr">
        <is>
          <t>予定日より遅れて受領されました。</t>
        </is>
      </c>
      <c r="I7" s="44" t="inlineStr">
        <is>
          <t>佐藤一郎</t>
        </is>
      </c>
      <c r="J7" s="88" t="n">
        <v>46153</v>
      </c>
      <c r="K7" s="88" t="n">
        <v>46153</v>
      </c>
    </row>
    <row r="8">
      <c r="A8" s="44" t="inlineStr">
        <is>
          <t>CNF-0004</t>
        </is>
      </c>
      <c r="B8" s="44" t="inlineStr">
        <is>
          <t>CNF-2026-004</t>
        </is>
      </c>
      <c r="C8" s="44" t="inlineStr">
        <is>
          <t>SHP-0002</t>
        </is>
      </c>
      <c r="D8" s="44" t="inlineStr">
        <is>
          <t>確認待ち</t>
        </is>
      </c>
      <c r="E8" s="44" t="n"/>
      <c r="F8" s="90" t="n"/>
      <c r="G8" s="54" t="inlineStr">
        <is>
          <t>確認待ち</t>
        </is>
      </c>
      <c r="H8" s="44" t="inlineStr">
        <is>
          <t>まだ輸送中で、受領待ちです。</t>
        </is>
      </c>
      <c r="I8" s="44" t="inlineStr">
        <is>
          <t>鈴木誠</t>
        </is>
      </c>
      <c r="J8" s="88" t="n">
        <v>46159</v>
      </c>
      <c r="K8" s="88" t="n">
        <v>46159</v>
      </c>
    </row>
    <row r="9">
      <c r="A9" s="44" t="inlineStr">
        <is>
          <t>CNF-0005</t>
        </is>
      </c>
      <c r="B9" s="44" t="inlineStr">
        <is>
          <t>CNF-2026-005</t>
        </is>
      </c>
      <c r="C9" s="44" t="inlineStr">
        <is>
          <t>SHP-0003</t>
        </is>
      </c>
      <c r="D9" s="44" t="inlineStr">
        <is>
          <t>未配達</t>
        </is>
      </c>
      <c r="E9" s="44" t="n"/>
      <c r="F9" s="90" t="n"/>
      <c r="G9" s="54" t="inlineStr">
        <is>
          <t>確認待ち</t>
        </is>
      </c>
      <c r="H9" s="44" t="inlineStr">
        <is>
          <t>遅延中で、まだ配達されていません。</t>
        </is>
      </c>
      <c r="I9" s="44" t="inlineStr">
        <is>
          <t>高橋玲奈</t>
        </is>
      </c>
      <c r="J9" s="88" t="n">
        <v>46157</v>
      </c>
      <c r="K9" s="88" t="n">
        <v>46160</v>
      </c>
    </row>
    <row r="10">
      <c r="A10" s="44" t="inlineStr">
        <is>
          <t>CNF-0006</t>
        </is>
      </c>
      <c r="B10" s="44" t="inlineStr">
        <is>
          <t>CNF-2026-006</t>
        </is>
      </c>
      <c r="C10" s="44" t="inlineStr">
        <is>
          <t>SHP-0004</t>
        </is>
      </c>
      <c r="D10" s="44" t="inlineStr">
        <is>
          <t>不成立</t>
        </is>
      </c>
      <c r="E10" s="44" t="n"/>
      <c r="F10" s="90" t="n"/>
      <c r="G10" s="56" t="inlineStr">
        <is>
          <t>異常対応待ち</t>
        </is>
      </c>
      <c r="H10" s="44" t="inlineStr">
        <is>
          <t>住所確認中のため、受領はまだ完了していません。</t>
        </is>
      </c>
      <c r="I10" s="44" t="inlineStr">
        <is>
          <t>田中寧</t>
        </is>
      </c>
      <c r="J10" s="88" t="n">
        <v>46158</v>
      </c>
      <c r="K10" s="88" t="n">
        <v>46160</v>
      </c>
    </row>
    <row r="11">
      <c r="A11" s="44" t="inlineStr">
        <is>
          <t>CNF-0007</t>
        </is>
      </c>
      <c r="B11" s="44" t="inlineStr">
        <is>
          <t>CNF-2026-007</t>
        </is>
      </c>
      <c r="C11" s="44" t="inlineStr">
        <is>
          <t>SHP-0007</t>
        </is>
      </c>
      <c r="D11" s="44" t="inlineStr">
        <is>
          <t>返送済み</t>
        </is>
      </c>
      <c r="E11" s="44" t="n"/>
      <c r="F11" s="90" t="n">
        <v>46155.41666666666</v>
      </c>
      <c r="G11" s="60" t="inlineStr">
        <is>
          <t>クローズ済み</t>
        </is>
      </c>
      <c r="H11" s="44" t="inlineStr">
        <is>
          <t>顧客キャンセル後に返送されました。</t>
        </is>
      </c>
      <c r="I11" s="44" t="inlineStr">
        <is>
          <t>高橋玲奈</t>
        </is>
      </c>
      <c r="J11" s="88" t="n">
        <v>46155</v>
      </c>
      <c r="K11" s="88" t="n">
        <v>46155</v>
      </c>
    </row>
    <row r="12">
      <c r="A12" s="44" t="inlineStr">
        <is>
          <t>CNF-0008</t>
        </is>
      </c>
      <c r="B12" s="44" t="inlineStr">
        <is>
          <t>CNF-2026-008</t>
        </is>
      </c>
      <c r="C12" s="44" t="inlineStr">
        <is>
          <t>SHP-0008</t>
        </is>
      </c>
      <c r="D12" s="44" t="inlineStr">
        <is>
          <t>確認待ち</t>
        </is>
      </c>
      <c r="E12" s="44" t="n"/>
      <c r="F12" s="90" t="n"/>
      <c r="G12" s="54" t="inlineStr">
        <is>
          <t>確認待ち</t>
        </is>
      </c>
      <c r="H12" s="44" t="inlineStr">
        <is>
          <t>本日到着予定で、確認待ちです。</t>
        </is>
      </c>
      <c r="I12" s="44" t="inlineStr">
        <is>
          <t>田中寧</t>
        </is>
      </c>
      <c r="J12" s="88" t="n">
        <v>46160</v>
      </c>
      <c r="K12" s="88" t="n">
        <v>46160</v>
      </c>
    </row>
    <row r="13">
      <c r="A13" s="44" t="inlineStr">
        <is>
          <t>CNF-0009</t>
        </is>
      </c>
      <c r="B13" s="44" t="inlineStr">
        <is>
          <t>CNF-2026-009</t>
        </is>
      </c>
      <c r="C13" s="44" t="inlineStr">
        <is>
          <t>SHP-0010</t>
        </is>
      </c>
      <c r="D13" s="44" t="inlineStr">
        <is>
          <t>未配達</t>
        </is>
      </c>
      <c r="E13" s="44" t="n"/>
      <c r="F13" s="90" t="n"/>
      <c r="G13" s="54" t="inlineStr">
        <is>
          <t>確認待ち</t>
        </is>
      </c>
      <c r="H13" s="44" t="inlineStr">
        <is>
          <t>再配車遅延，等待新路线。</t>
        </is>
      </c>
      <c r="I13" s="44" t="inlineStr">
        <is>
          <t>鈴木誠</t>
        </is>
      </c>
      <c r="J13" s="88" t="n">
        <v>46160</v>
      </c>
      <c r="K13" s="88" t="n">
        <v>46160</v>
      </c>
    </row>
    <row r="14">
      <c r="A14" s="44" t="inlineStr">
        <is>
          <t>CNF-0010</t>
        </is>
      </c>
      <c r="B14" s="44" t="inlineStr">
        <is>
          <t>CNF-2026-010</t>
        </is>
      </c>
      <c r="C14" s="44" t="inlineStr">
        <is>
          <t>SHP-0012</t>
        </is>
      </c>
      <c r="D14" s="44" t="inlineStr">
        <is>
          <t>不成立</t>
        </is>
      </c>
      <c r="E14" s="44" t="n"/>
      <c r="F14" s="90" t="n"/>
      <c r="G14" s="56" t="inlineStr">
        <is>
          <t>異常対応待ち</t>
        </is>
      </c>
      <c r="H14" s="44" t="inlineStr">
        <is>
          <t>受取人が電話に出ませんでした。</t>
        </is>
      </c>
      <c r="I14" s="44" t="inlineStr">
        <is>
          <t>田中寧</t>
        </is>
      </c>
      <c r="J14" s="88" t="n">
        <v>46160</v>
      </c>
      <c r="K14" s="88" t="n">
        <v>46160</v>
      </c>
    </row>
    <row r="15">
      <c r="F15" s="91" t="n"/>
      <c r="J15" s="89" t="n"/>
      <c r="K15" s="89" t="n"/>
    </row>
    <row r="16">
      <c r="F16" s="91" t="n"/>
      <c r="J16" s="89" t="n"/>
      <c r="K16" s="89" t="n"/>
    </row>
    <row r="17">
      <c r="F17" s="91" t="n"/>
      <c r="J17" s="89" t="n"/>
      <c r="K17" s="89" t="n"/>
    </row>
    <row r="18">
      <c r="F18" s="91" t="n"/>
      <c r="J18" s="89" t="n"/>
      <c r="K18" s="89" t="n"/>
    </row>
    <row r="19">
      <c r="F19" s="91" t="n"/>
      <c r="J19" s="89" t="n"/>
      <c r="K19" s="89" t="n"/>
    </row>
    <row r="20">
      <c r="F20" s="91" t="n"/>
      <c r="J20" s="89" t="n"/>
      <c r="K20" s="89" t="n"/>
    </row>
    <row r="21">
      <c r="F21" s="91" t="n"/>
      <c r="J21" s="89" t="n"/>
      <c r="K21" s="89" t="n"/>
    </row>
    <row r="22">
      <c r="F22" s="91" t="n"/>
      <c r="J22" s="89" t="n"/>
      <c r="K22" s="89" t="n"/>
    </row>
    <row r="23">
      <c r="F23" s="91" t="n"/>
      <c r="J23" s="89" t="n"/>
      <c r="K23" s="89" t="n"/>
    </row>
    <row r="24">
      <c r="F24" s="91" t="n"/>
      <c r="J24" s="89" t="n"/>
      <c r="K24" s="89" t="n"/>
    </row>
    <row r="25">
      <c r="F25" s="91" t="n"/>
      <c r="J25" s="89" t="n"/>
      <c r="K25" s="89" t="n"/>
    </row>
    <row r="26">
      <c r="F26" s="91" t="n"/>
      <c r="J26" s="89" t="n"/>
      <c r="K26" s="89" t="n"/>
    </row>
    <row r="27">
      <c r="F27" s="91" t="n"/>
      <c r="J27" s="89" t="n"/>
      <c r="K27" s="89" t="n"/>
    </row>
    <row r="28">
      <c r="F28" s="91" t="n"/>
      <c r="J28" s="89" t="n"/>
      <c r="K28" s="89" t="n"/>
    </row>
    <row r="29">
      <c r="F29" s="91" t="n"/>
      <c r="J29" s="89" t="n"/>
      <c r="K29" s="89" t="n"/>
    </row>
    <row r="30">
      <c r="F30" s="91" t="n"/>
      <c r="J30" s="89" t="n"/>
      <c r="K30" s="89" t="n"/>
    </row>
    <row r="31">
      <c r="F31" s="91" t="n"/>
      <c r="J31" s="89" t="n"/>
      <c r="K31" s="89" t="n"/>
    </row>
    <row r="32">
      <c r="F32" s="91" t="n"/>
      <c r="J32" s="89" t="n"/>
      <c r="K32" s="89" t="n"/>
    </row>
    <row r="33">
      <c r="F33" s="91" t="n"/>
      <c r="J33" s="89" t="n"/>
      <c r="K33" s="89" t="n"/>
    </row>
    <row r="34">
      <c r="F34" s="91" t="n"/>
      <c r="J34" s="89" t="n"/>
      <c r="K34" s="89" t="n"/>
    </row>
    <row r="35">
      <c r="F35" s="91" t="n"/>
      <c r="J35" s="89" t="n"/>
      <c r="K35" s="89" t="n"/>
    </row>
    <row r="36">
      <c r="F36" s="91" t="n"/>
      <c r="J36" s="89" t="n"/>
      <c r="K36" s="89" t="n"/>
    </row>
    <row r="37">
      <c r="F37" s="91" t="n"/>
      <c r="J37" s="89" t="n"/>
      <c r="K37" s="89" t="n"/>
    </row>
    <row r="38">
      <c r="F38" s="91" t="n"/>
      <c r="J38" s="89" t="n"/>
      <c r="K38" s="89" t="n"/>
    </row>
    <row r="39">
      <c r="F39" s="91" t="n"/>
      <c r="J39" s="89" t="n"/>
      <c r="K39" s="89" t="n"/>
    </row>
    <row r="40">
      <c r="F40" s="91" t="n"/>
      <c r="J40" s="89" t="n"/>
      <c r="K40" s="89" t="n"/>
    </row>
    <row r="41">
      <c r="F41" s="91" t="n"/>
      <c r="J41" s="89" t="n"/>
      <c r="K41" s="89" t="n"/>
    </row>
    <row r="42">
      <c r="F42" s="91" t="n"/>
      <c r="J42" s="89" t="n"/>
      <c r="K42" s="89" t="n"/>
    </row>
    <row r="43">
      <c r="F43" s="91" t="n"/>
      <c r="J43" s="89" t="n"/>
      <c r="K43" s="89" t="n"/>
    </row>
    <row r="44">
      <c r="F44" s="91" t="n"/>
      <c r="J44" s="89" t="n"/>
      <c r="K44" s="89" t="n"/>
    </row>
    <row r="45">
      <c r="F45" s="91" t="n"/>
      <c r="J45" s="89" t="n"/>
      <c r="K45" s="89" t="n"/>
    </row>
    <row r="46">
      <c r="F46" s="91" t="n"/>
      <c r="J46" s="89" t="n"/>
      <c r="K46" s="89" t="n"/>
    </row>
    <row r="47">
      <c r="F47" s="91" t="n"/>
      <c r="J47" s="89" t="n"/>
      <c r="K47" s="89" t="n"/>
    </row>
    <row r="48">
      <c r="F48" s="91" t="n"/>
      <c r="J48" s="89" t="n"/>
      <c r="K48" s="89" t="n"/>
    </row>
    <row r="49">
      <c r="F49" s="91" t="n"/>
      <c r="J49" s="89" t="n"/>
      <c r="K49" s="89" t="n"/>
    </row>
    <row r="50">
      <c r="F50" s="91" t="n"/>
      <c r="J50" s="89" t="n"/>
      <c r="K50" s="89" t="n"/>
    </row>
    <row r="51">
      <c r="F51" s="91" t="n"/>
      <c r="J51" s="89" t="n"/>
      <c r="K51" s="89" t="n"/>
    </row>
    <row r="52">
      <c r="F52" s="91" t="n"/>
      <c r="J52" s="89" t="n"/>
      <c r="K52" s="89" t="n"/>
    </row>
    <row r="53">
      <c r="F53" s="91" t="n"/>
      <c r="J53" s="89" t="n"/>
      <c r="K53" s="89" t="n"/>
    </row>
    <row r="54">
      <c r="F54" s="91" t="n"/>
      <c r="J54" s="89" t="n"/>
      <c r="K54" s="89" t="n"/>
    </row>
    <row r="55">
      <c r="F55" s="91" t="n"/>
      <c r="J55" s="89" t="n"/>
      <c r="K55" s="89" t="n"/>
    </row>
    <row r="56">
      <c r="F56" s="91" t="n"/>
      <c r="J56" s="89" t="n"/>
      <c r="K56" s="89" t="n"/>
    </row>
    <row r="57">
      <c r="F57" s="91" t="n"/>
      <c r="J57" s="89" t="n"/>
      <c r="K57" s="89" t="n"/>
    </row>
    <row r="58">
      <c r="F58" s="91" t="n"/>
      <c r="J58" s="89" t="n"/>
      <c r="K58" s="89" t="n"/>
    </row>
    <row r="59">
      <c r="F59" s="91" t="n"/>
      <c r="J59" s="89" t="n"/>
      <c r="K59" s="89" t="n"/>
    </row>
    <row r="60">
      <c r="F60" s="91" t="n"/>
      <c r="J60" s="89" t="n"/>
      <c r="K60" s="89" t="n"/>
    </row>
    <row r="61">
      <c r="F61" s="91" t="n"/>
      <c r="J61" s="89" t="n"/>
      <c r="K61" s="89" t="n"/>
    </row>
    <row r="62">
      <c r="F62" s="91" t="n"/>
      <c r="J62" s="89" t="n"/>
      <c r="K62" s="89" t="n"/>
    </row>
    <row r="63">
      <c r="F63" s="91" t="n"/>
      <c r="J63" s="89" t="n"/>
      <c r="K63" s="89" t="n"/>
    </row>
    <row r="64">
      <c r="F64" s="91" t="n"/>
      <c r="J64" s="89" t="n"/>
      <c r="K64" s="89" t="n"/>
    </row>
    <row r="65">
      <c r="F65" s="91" t="n"/>
      <c r="J65" s="89" t="n"/>
      <c r="K65" s="89" t="n"/>
    </row>
    <row r="66">
      <c r="F66" s="91" t="n"/>
      <c r="J66" s="89" t="n"/>
      <c r="K66" s="89" t="n"/>
    </row>
    <row r="67">
      <c r="F67" s="91" t="n"/>
      <c r="J67" s="89" t="n"/>
      <c r="K67" s="89" t="n"/>
    </row>
    <row r="68">
      <c r="F68" s="91" t="n"/>
      <c r="J68" s="89" t="n"/>
      <c r="K68" s="89" t="n"/>
    </row>
    <row r="69">
      <c r="F69" s="91" t="n"/>
      <c r="J69" s="89" t="n"/>
      <c r="K69" s="89" t="n"/>
    </row>
    <row r="70">
      <c r="F70" s="91" t="n"/>
      <c r="J70" s="89" t="n"/>
      <c r="K70" s="89" t="n"/>
    </row>
    <row r="71">
      <c r="F71" s="91" t="n"/>
      <c r="J71" s="89" t="n"/>
      <c r="K71" s="89" t="n"/>
    </row>
    <row r="72">
      <c r="F72" s="91" t="n"/>
      <c r="J72" s="89" t="n"/>
      <c r="K72" s="89" t="n"/>
    </row>
    <row r="73">
      <c r="F73" s="91" t="n"/>
      <c r="J73" s="89" t="n"/>
      <c r="K73" s="89" t="n"/>
    </row>
    <row r="74">
      <c r="F74" s="91" t="n"/>
      <c r="J74" s="89" t="n"/>
      <c r="K74" s="89" t="n"/>
    </row>
    <row r="75">
      <c r="F75" s="91" t="n"/>
      <c r="J75" s="89" t="n"/>
      <c r="K75" s="89" t="n"/>
    </row>
    <row r="76">
      <c r="F76" s="91" t="n"/>
      <c r="J76" s="89" t="n"/>
      <c r="K76" s="89" t="n"/>
    </row>
    <row r="77">
      <c r="F77" s="91" t="n"/>
      <c r="J77" s="89" t="n"/>
      <c r="K77" s="89" t="n"/>
    </row>
    <row r="78">
      <c r="F78" s="91" t="n"/>
      <c r="J78" s="89" t="n"/>
      <c r="K78" s="89" t="n"/>
    </row>
    <row r="79">
      <c r="F79" s="91" t="n"/>
      <c r="J79" s="89" t="n"/>
      <c r="K79" s="89" t="n"/>
    </row>
    <row r="80">
      <c r="F80" s="91" t="n"/>
      <c r="J80" s="89" t="n"/>
      <c r="K80" s="89" t="n"/>
    </row>
    <row r="81">
      <c r="F81" s="91" t="n"/>
      <c r="J81" s="89" t="n"/>
      <c r="K81" s="89" t="n"/>
    </row>
    <row r="82">
      <c r="F82" s="91" t="n"/>
      <c r="J82" s="89" t="n"/>
      <c r="K82" s="89" t="n"/>
    </row>
    <row r="83">
      <c r="F83" s="91" t="n"/>
      <c r="J83" s="89" t="n"/>
      <c r="K83" s="89" t="n"/>
    </row>
    <row r="84">
      <c r="F84" s="91" t="n"/>
      <c r="J84" s="89" t="n"/>
      <c r="K84" s="89" t="n"/>
    </row>
    <row r="85">
      <c r="F85" s="91" t="n"/>
      <c r="J85" s="89" t="n"/>
      <c r="K85" s="89" t="n"/>
    </row>
    <row r="86">
      <c r="F86" s="91" t="n"/>
      <c r="J86" s="89" t="n"/>
      <c r="K86" s="89" t="n"/>
    </row>
    <row r="87">
      <c r="F87" s="91" t="n"/>
      <c r="J87" s="89" t="n"/>
      <c r="K87" s="89" t="n"/>
    </row>
    <row r="88">
      <c r="F88" s="91" t="n"/>
      <c r="J88" s="89" t="n"/>
      <c r="K88" s="89" t="n"/>
    </row>
    <row r="89">
      <c r="F89" s="91" t="n"/>
      <c r="J89" s="89" t="n"/>
      <c r="K89" s="89" t="n"/>
    </row>
    <row r="90">
      <c r="F90" s="91" t="n"/>
      <c r="J90" s="89" t="n"/>
      <c r="K90" s="89" t="n"/>
    </row>
    <row r="91">
      <c r="F91" s="91" t="n"/>
      <c r="J91" s="89" t="n"/>
      <c r="K91" s="89" t="n"/>
    </row>
    <row r="92">
      <c r="F92" s="91" t="n"/>
      <c r="J92" s="89" t="n"/>
      <c r="K92" s="89" t="n"/>
    </row>
    <row r="93">
      <c r="F93" s="91" t="n"/>
      <c r="J93" s="89" t="n"/>
      <c r="K93" s="89" t="n"/>
    </row>
    <row r="94">
      <c r="F94" s="91" t="n"/>
      <c r="J94" s="89" t="n"/>
      <c r="K94" s="89" t="n"/>
    </row>
    <row r="95">
      <c r="F95" s="91" t="n"/>
      <c r="J95" s="89" t="n"/>
      <c r="K95" s="89" t="n"/>
    </row>
    <row r="96">
      <c r="F96" s="91" t="n"/>
      <c r="J96" s="89" t="n"/>
      <c r="K96" s="89" t="n"/>
    </row>
    <row r="97">
      <c r="F97" s="91" t="n"/>
      <c r="J97" s="89" t="n"/>
      <c r="K97" s="89" t="n"/>
    </row>
    <row r="98">
      <c r="F98" s="91" t="n"/>
      <c r="J98" s="89" t="n"/>
      <c r="K98" s="89" t="n"/>
    </row>
    <row r="99">
      <c r="F99" s="91" t="n"/>
      <c r="J99" s="89" t="n"/>
      <c r="K99" s="89" t="n"/>
    </row>
    <row r="100">
      <c r="F100" s="91" t="n"/>
      <c r="J100" s="89" t="n"/>
      <c r="K100" s="89" t="n"/>
    </row>
    <row r="101">
      <c r="F101" s="91" t="n"/>
      <c r="J101" s="89" t="n"/>
      <c r="K101" s="89" t="n"/>
    </row>
    <row r="102">
      <c r="F102" s="91" t="n"/>
      <c r="J102" s="89" t="n"/>
      <c r="K102" s="89" t="n"/>
    </row>
    <row r="103">
      <c r="F103" s="91" t="n"/>
      <c r="J103" s="89" t="n"/>
      <c r="K103" s="89" t="n"/>
    </row>
    <row r="104">
      <c r="F104" s="91" t="n"/>
      <c r="J104" s="89" t="n"/>
      <c r="K104" s="89" t="n"/>
    </row>
    <row r="105">
      <c r="F105" s="91" t="n"/>
      <c r="J105" s="89" t="n"/>
      <c r="K105" s="89" t="n"/>
    </row>
    <row r="106">
      <c r="F106" s="91" t="n"/>
      <c r="J106" s="89" t="n"/>
      <c r="K106" s="89" t="n"/>
    </row>
    <row r="107">
      <c r="F107" s="91" t="n"/>
      <c r="J107" s="89" t="n"/>
      <c r="K107" s="89" t="n"/>
    </row>
    <row r="108">
      <c r="F108" s="91" t="n"/>
      <c r="J108" s="89" t="n"/>
      <c r="K108" s="89" t="n"/>
    </row>
    <row r="109">
      <c r="F109" s="91" t="n"/>
      <c r="J109" s="89" t="n"/>
      <c r="K109" s="89" t="n"/>
    </row>
    <row r="110">
      <c r="F110" s="91" t="n"/>
      <c r="J110" s="89" t="n"/>
      <c r="K110" s="89" t="n"/>
    </row>
    <row r="111">
      <c r="F111" s="91" t="n"/>
      <c r="J111" s="89" t="n"/>
      <c r="K111" s="89" t="n"/>
    </row>
    <row r="112">
      <c r="F112" s="91" t="n"/>
      <c r="J112" s="89" t="n"/>
      <c r="K112" s="89" t="n"/>
    </row>
    <row r="113">
      <c r="F113" s="91" t="n"/>
      <c r="J113" s="89" t="n"/>
      <c r="K113" s="89" t="n"/>
    </row>
    <row r="114">
      <c r="F114" s="91" t="n"/>
      <c r="J114" s="89" t="n"/>
      <c r="K114" s="89" t="n"/>
    </row>
    <row r="115">
      <c r="F115" s="91" t="n"/>
      <c r="J115" s="89" t="n"/>
      <c r="K115" s="89" t="n"/>
    </row>
    <row r="116">
      <c r="F116" s="91" t="n"/>
      <c r="J116" s="89" t="n"/>
      <c r="K116" s="89" t="n"/>
    </row>
    <row r="117">
      <c r="F117" s="91" t="n"/>
      <c r="J117" s="89" t="n"/>
      <c r="K117" s="89" t="n"/>
    </row>
    <row r="118">
      <c r="F118" s="91" t="n"/>
      <c r="J118" s="89" t="n"/>
      <c r="K118" s="89" t="n"/>
    </row>
    <row r="119">
      <c r="F119" s="91" t="n"/>
      <c r="J119" s="89" t="n"/>
      <c r="K119" s="89" t="n"/>
    </row>
    <row r="120">
      <c r="F120" s="91" t="n"/>
      <c r="J120" s="89" t="n"/>
      <c r="K120" s="89" t="n"/>
    </row>
    <row r="121">
      <c r="F121" s="91" t="n"/>
      <c r="J121" s="89" t="n"/>
      <c r="K121" s="89" t="n"/>
    </row>
    <row r="122">
      <c r="F122" s="91" t="n"/>
      <c r="J122" s="89" t="n"/>
      <c r="K122" s="89" t="n"/>
    </row>
    <row r="123">
      <c r="F123" s="91" t="n"/>
      <c r="J123" s="89" t="n"/>
      <c r="K123" s="89" t="n"/>
    </row>
    <row r="124">
      <c r="F124" s="91" t="n"/>
      <c r="J124" s="89" t="n"/>
      <c r="K124" s="89" t="n"/>
    </row>
    <row r="125">
      <c r="F125" s="91" t="n"/>
      <c r="J125" s="89" t="n"/>
      <c r="K125" s="89" t="n"/>
    </row>
    <row r="126">
      <c r="F126" s="91" t="n"/>
      <c r="J126" s="89" t="n"/>
      <c r="K126" s="89" t="n"/>
    </row>
    <row r="127">
      <c r="F127" s="91" t="n"/>
      <c r="J127" s="89" t="n"/>
      <c r="K127" s="89" t="n"/>
    </row>
    <row r="128">
      <c r="F128" s="91" t="n"/>
      <c r="J128" s="89" t="n"/>
      <c r="K128" s="89" t="n"/>
    </row>
    <row r="129">
      <c r="F129" s="91" t="n"/>
      <c r="J129" s="89" t="n"/>
      <c r="K129" s="89" t="n"/>
    </row>
    <row r="130">
      <c r="F130" s="91" t="n"/>
      <c r="J130" s="89" t="n"/>
      <c r="K130" s="89" t="n"/>
    </row>
    <row r="131">
      <c r="F131" s="91" t="n"/>
      <c r="J131" s="89" t="n"/>
      <c r="K131" s="89" t="n"/>
    </row>
    <row r="132">
      <c r="F132" s="91" t="n"/>
      <c r="J132" s="89" t="n"/>
      <c r="K132" s="89" t="n"/>
    </row>
    <row r="133">
      <c r="F133" s="91" t="n"/>
      <c r="J133" s="89" t="n"/>
      <c r="K133" s="89" t="n"/>
    </row>
    <row r="134">
      <c r="F134" s="91" t="n"/>
      <c r="J134" s="89" t="n"/>
      <c r="K134" s="89" t="n"/>
    </row>
    <row r="135">
      <c r="F135" s="91" t="n"/>
      <c r="J135" s="89" t="n"/>
      <c r="K135" s="89" t="n"/>
    </row>
    <row r="136">
      <c r="F136" s="91" t="n"/>
      <c r="J136" s="89" t="n"/>
      <c r="K136" s="89" t="n"/>
    </row>
    <row r="137">
      <c r="F137" s="91" t="n"/>
      <c r="J137" s="89" t="n"/>
      <c r="K137" s="89" t="n"/>
    </row>
    <row r="138">
      <c r="F138" s="91" t="n"/>
      <c r="J138" s="89" t="n"/>
      <c r="K138" s="89" t="n"/>
    </row>
    <row r="139">
      <c r="F139" s="91" t="n"/>
      <c r="J139" s="89" t="n"/>
      <c r="K139" s="89" t="n"/>
    </row>
    <row r="140">
      <c r="F140" s="91" t="n"/>
      <c r="J140" s="89" t="n"/>
      <c r="K140" s="89" t="n"/>
    </row>
    <row r="141">
      <c r="F141" s="91" t="n"/>
      <c r="J141" s="89" t="n"/>
      <c r="K141" s="89" t="n"/>
    </row>
    <row r="142">
      <c r="F142" s="91" t="n"/>
      <c r="J142" s="89" t="n"/>
      <c r="K142" s="89" t="n"/>
    </row>
    <row r="143">
      <c r="F143" s="91" t="n"/>
      <c r="J143" s="89" t="n"/>
      <c r="K143" s="89" t="n"/>
    </row>
    <row r="144">
      <c r="F144" s="91" t="n"/>
      <c r="J144" s="89" t="n"/>
      <c r="K144" s="89" t="n"/>
    </row>
    <row r="145">
      <c r="F145" s="91" t="n"/>
      <c r="J145" s="89" t="n"/>
      <c r="K145" s="89" t="n"/>
    </row>
    <row r="146">
      <c r="F146" s="91" t="n"/>
      <c r="J146" s="89" t="n"/>
      <c r="K146" s="89" t="n"/>
    </row>
    <row r="147">
      <c r="F147" s="91" t="n"/>
      <c r="J147" s="89" t="n"/>
      <c r="K147" s="89" t="n"/>
    </row>
    <row r="148">
      <c r="F148" s="91" t="n"/>
      <c r="J148" s="89" t="n"/>
      <c r="K148" s="89" t="n"/>
    </row>
    <row r="149">
      <c r="F149" s="91" t="n"/>
      <c r="J149" s="89" t="n"/>
      <c r="K149" s="89" t="n"/>
    </row>
    <row r="150">
      <c r="F150" s="91" t="n"/>
      <c r="J150" s="89" t="n"/>
      <c r="K150" s="89" t="n"/>
    </row>
    <row r="151">
      <c r="F151" s="91" t="n"/>
      <c r="J151" s="89" t="n"/>
      <c r="K151" s="89" t="n"/>
    </row>
    <row r="152">
      <c r="F152" s="91" t="n"/>
      <c r="J152" s="89" t="n"/>
      <c r="K152" s="89" t="n"/>
    </row>
    <row r="153">
      <c r="F153" s="91" t="n"/>
      <c r="J153" s="89" t="n"/>
      <c r="K153" s="89" t="n"/>
    </row>
    <row r="154">
      <c r="F154" s="91" t="n"/>
      <c r="J154" s="89" t="n"/>
      <c r="K154" s="89" t="n"/>
    </row>
    <row r="155">
      <c r="F155" s="91" t="n"/>
      <c r="J155" s="89" t="n"/>
      <c r="K155" s="89" t="n"/>
    </row>
    <row r="156">
      <c r="F156" s="91" t="n"/>
      <c r="J156" s="89" t="n"/>
      <c r="K156" s="89" t="n"/>
    </row>
    <row r="157">
      <c r="F157" s="91" t="n"/>
      <c r="J157" s="89" t="n"/>
      <c r="K157" s="89" t="n"/>
    </row>
    <row r="158">
      <c r="F158" s="91" t="n"/>
      <c r="J158" s="89" t="n"/>
      <c r="K158" s="89" t="n"/>
    </row>
    <row r="159">
      <c r="F159" s="91" t="n"/>
      <c r="J159" s="89" t="n"/>
      <c r="K159" s="89" t="n"/>
    </row>
    <row r="160">
      <c r="F160" s="91" t="n"/>
      <c r="J160" s="89" t="n"/>
      <c r="K160" s="89" t="n"/>
    </row>
    <row r="161">
      <c r="F161" s="91" t="n"/>
      <c r="J161" s="89" t="n"/>
      <c r="K161" s="89" t="n"/>
    </row>
    <row r="162">
      <c r="F162" s="91" t="n"/>
      <c r="J162" s="89" t="n"/>
      <c r="K162" s="89" t="n"/>
    </row>
    <row r="163">
      <c r="F163" s="91" t="n"/>
      <c r="J163" s="89" t="n"/>
      <c r="K163" s="89" t="n"/>
    </row>
    <row r="164">
      <c r="F164" s="91" t="n"/>
      <c r="J164" s="89" t="n"/>
      <c r="K164" s="89" t="n"/>
    </row>
    <row r="165">
      <c r="F165" s="91" t="n"/>
      <c r="J165" s="89" t="n"/>
      <c r="K165" s="89" t="n"/>
    </row>
    <row r="166">
      <c r="F166" s="91" t="n"/>
      <c r="J166" s="89" t="n"/>
      <c r="K166" s="89" t="n"/>
    </row>
    <row r="167">
      <c r="F167" s="91" t="n"/>
      <c r="J167" s="89" t="n"/>
      <c r="K167" s="89" t="n"/>
    </row>
    <row r="168">
      <c r="F168" s="91" t="n"/>
      <c r="J168" s="89" t="n"/>
      <c r="K168" s="89" t="n"/>
    </row>
    <row r="169">
      <c r="F169" s="91" t="n"/>
      <c r="J169" s="89" t="n"/>
      <c r="K169" s="89" t="n"/>
    </row>
    <row r="170">
      <c r="F170" s="91" t="n"/>
      <c r="J170" s="89" t="n"/>
      <c r="K170" s="89" t="n"/>
    </row>
    <row r="171">
      <c r="F171" s="91" t="n"/>
      <c r="J171" s="89" t="n"/>
      <c r="K171" s="89" t="n"/>
    </row>
    <row r="172">
      <c r="F172" s="91" t="n"/>
      <c r="J172" s="89" t="n"/>
      <c r="K172" s="89" t="n"/>
    </row>
    <row r="173">
      <c r="F173" s="91" t="n"/>
      <c r="J173" s="89" t="n"/>
      <c r="K173" s="89" t="n"/>
    </row>
    <row r="174">
      <c r="F174" s="91" t="n"/>
      <c r="J174" s="89" t="n"/>
      <c r="K174" s="89" t="n"/>
    </row>
    <row r="175">
      <c r="F175" s="91" t="n"/>
      <c r="J175" s="89" t="n"/>
      <c r="K175" s="89" t="n"/>
    </row>
    <row r="176">
      <c r="F176" s="91" t="n"/>
      <c r="J176" s="89" t="n"/>
      <c r="K176" s="89" t="n"/>
    </row>
    <row r="177">
      <c r="F177" s="91" t="n"/>
      <c r="J177" s="89" t="n"/>
      <c r="K177" s="89" t="n"/>
    </row>
    <row r="178">
      <c r="F178" s="91" t="n"/>
      <c r="J178" s="89" t="n"/>
      <c r="K178" s="89" t="n"/>
    </row>
    <row r="179">
      <c r="F179" s="91" t="n"/>
      <c r="J179" s="89" t="n"/>
      <c r="K179" s="89" t="n"/>
    </row>
    <row r="180">
      <c r="F180" s="91" t="n"/>
      <c r="J180" s="89" t="n"/>
      <c r="K180" s="89" t="n"/>
    </row>
    <row r="181">
      <c r="F181" s="91" t="n"/>
      <c r="J181" s="89" t="n"/>
      <c r="K181" s="89" t="n"/>
    </row>
    <row r="182">
      <c r="F182" s="91" t="n"/>
      <c r="J182" s="89" t="n"/>
      <c r="K182" s="89" t="n"/>
    </row>
    <row r="183">
      <c r="F183" s="91" t="n"/>
      <c r="J183" s="89" t="n"/>
      <c r="K183" s="89" t="n"/>
    </row>
    <row r="184">
      <c r="F184" s="91" t="n"/>
      <c r="J184" s="89" t="n"/>
      <c r="K184" s="89" t="n"/>
    </row>
    <row r="185">
      <c r="F185" s="91" t="n"/>
      <c r="J185" s="89" t="n"/>
      <c r="K185" s="89" t="n"/>
    </row>
    <row r="186">
      <c r="F186" s="91" t="n"/>
      <c r="J186" s="89" t="n"/>
      <c r="K186" s="89" t="n"/>
    </row>
    <row r="187">
      <c r="F187" s="91" t="n"/>
      <c r="J187" s="89" t="n"/>
      <c r="K187" s="89" t="n"/>
    </row>
    <row r="188">
      <c r="F188" s="91" t="n"/>
      <c r="J188" s="89" t="n"/>
      <c r="K188" s="89" t="n"/>
    </row>
    <row r="189">
      <c r="F189" s="91" t="n"/>
      <c r="J189" s="89" t="n"/>
      <c r="K189" s="89" t="n"/>
    </row>
    <row r="190">
      <c r="F190" s="91" t="n"/>
      <c r="J190" s="89" t="n"/>
      <c r="K190" s="89" t="n"/>
    </row>
    <row r="191">
      <c r="F191" s="91" t="n"/>
      <c r="J191" s="89" t="n"/>
      <c r="K191" s="89" t="n"/>
    </row>
    <row r="192">
      <c r="F192" s="91" t="n"/>
      <c r="J192" s="89" t="n"/>
      <c r="K192" s="89" t="n"/>
    </row>
    <row r="193">
      <c r="F193" s="91" t="n"/>
      <c r="J193" s="89" t="n"/>
      <c r="K193" s="89" t="n"/>
    </row>
    <row r="194">
      <c r="F194" s="91" t="n"/>
      <c r="J194" s="89" t="n"/>
      <c r="K194" s="89" t="n"/>
    </row>
    <row r="195">
      <c r="F195" s="91" t="n"/>
      <c r="J195" s="89" t="n"/>
      <c r="K195" s="89" t="n"/>
    </row>
    <row r="196">
      <c r="F196" s="91" t="n"/>
      <c r="J196" s="89" t="n"/>
      <c r="K196" s="89" t="n"/>
    </row>
    <row r="197">
      <c r="F197" s="91" t="n"/>
      <c r="J197" s="89" t="n"/>
      <c r="K197" s="89" t="n"/>
    </row>
    <row r="198">
      <c r="F198" s="91" t="n"/>
      <c r="J198" s="89" t="n"/>
      <c r="K198" s="89" t="n"/>
    </row>
    <row r="199">
      <c r="F199" s="91" t="n"/>
      <c r="J199" s="89" t="n"/>
      <c r="K199" s="89" t="n"/>
    </row>
    <row r="200">
      <c r="F200" s="91" t="n"/>
      <c r="J200" s="89" t="n"/>
      <c r="K200" s="89" t="n"/>
    </row>
  </sheetData>
  <dataValidations count="3">
    <dataValidation sqref="C5:C200" showDropDown="0" showInputMessage="1" showErrorMessage="1" allowBlank="0" errorTitle="リスト外の入力です" error="プルダウンの日本語選択肢を使用してください。" promptTitle="選択してください" prompt="プルダウンから選択してください。" type="list" errorStyle="warning">
      <formula1>'出荷登録'!$A$5:$A$200</formula1>
    </dataValidation>
    <dataValidation sqref="D5:D200" showDropDown="0" showInputMessage="1" showErrorMessage="1" allowBlank="0" errorTitle="リスト外の入力です" error="プルダウンの日本語選択肢を使用してください。" promptTitle="選択してください" prompt="プルダウンから選択してください。" type="list" errorStyle="warning">
      <formula1>'選択肢設定'!$E$31:$E$35</formula1>
    </dataValidation>
    <dataValidation sqref="G5:G200" showDropDown="0" showInputMessage="1" showErrorMessage="1" allowBlank="0" errorTitle="リスト外の入力です" error="プルダウンの日本語選択肢を使用してください。" promptTitle="選択してください" prompt="プルダウンから選択してください。" type="list" errorStyle="warning">
      <formula1>'選択肢設定'!$E$27:$E$30</formula1>
    </dataValidation>
  </dataValidations>
  <pageMargins left="0.7" right="0.7" top="0.75" bottom="0.75" header="0.3" footer="0.3"/>
  <tableParts count="1">
    <tablePart xmlns:r="http://schemas.openxmlformats.org/officeDocument/2006/relationships" r:id="rId1"/>
  </tableParts>
</worksheet>
</file>

<file path=xl/worksheets/sheet6.xml><?xml version="1.0" encoding="utf-8"?>
<worksheet xmlns="http://schemas.openxmlformats.org/spreadsheetml/2006/main">
  <sheetPr>
    <outlinePr summaryBelow="1" summaryRight="1"/>
    <pageSetUpPr/>
  </sheetPr>
  <dimension ref="A1:L200"/>
  <sheetViews>
    <sheetView workbookViewId="0">
      <selection activeCell="A1" sqref="A1"/>
    </sheetView>
  </sheetViews>
  <sheetFormatPr baseColWidth="8" defaultRowHeight="15"/>
  <cols>
    <col width="16" customWidth="1" style="33" min="1" max="1"/>
    <col width="16" customWidth="1" style="33" min="2" max="2"/>
    <col width="16" customWidth="1" style="33" min="3" max="3"/>
    <col width="16" customWidth="1" style="33" min="4" max="4"/>
    <col width="14" customWidth="1" style="33" min="5" max="5"/>
    <col width="12" customWidth="1" style="33" min="6" max="6"/>
    <col width="12" customWidth="1" style="33" min="7" max="7"/>
    <col width="36" customWidth="1" style="33" min="8" max="8"/>
    <col width="36" customWidth="1" style="33" min="9" max="9"/>
    <col width="12" customWidth="1" style="33" min="10" max="10"/>
    <col width="16" customWidth="1" style="33" min="11" max="11"/>
    <col width="16" customWidth="1" style="33" min="12" max="12"/>
  </cols>
  <sheetData>
    <row r="1">
      <c r="A1" s="4" t="inlineStr">
        <is>
          <t>異常対応</t>
        </is>
      </c>
      <c r="B1" s="4" t="n"/>
      <c r="C1" s="4" t="n"/>
      <c r="D1" s="4" t="n"/>
      <c r="E1" s="4" t="n"/>
      <c r="F1" s="4" t="n"/>
      <c r="G1" s="4" t="n"/>
      <c r="H1" s="4" t="n"/>
      <c r="I1" s="4" t="n"/>
      <c r="J1" s="4" t="n"/>
      <c r="K1" s="4" t="n"/>
      <c r="L1" s="4" t="n"/>
    </row>
    <row r="2">
      <c r="A2" s="11" t="inlineStr">
        <is>
          <t>遅延、再配車、返送、住所不備、受領未確認などの異常を記録します。</t>
        </is>
      </c>
      <c r="B2" s="11" t="n"/>
      <c r="C2" s="11" t="n"/>
      <c r="D2" s="11" t="n"/>
      <c r="E2" s="11" t="n"/>
      <c r="F2" s="11" t="n"/>
      <c r="G2" s="11" t="n"/>
      <c r="H2" s="11" t="n"/>
      <c r="I2" s="11" t="n"/>
      <c r="J2" s="11" t="n"/>
      <c r="K2" s="11" t="n"/>
      <c r="L2" s="11" t="n"/>
    </row>
    <row r="4">
      <c r="A4" s="32" t="inlineStr">
        <is>
          <t>レコードID</t>
        </is>
      </c>
      <c r="B4" s="32" t="inlineStr">
        <is>
          <t>異常番号</t>
        </is>
      </c>
      <c r="C4" s="32" t="inlineStr">
        <is>
          <t>出荷レコードID</t>
        </is>
      </c>
      <c r="D4" s="32" t="inlineStr">
        <is>
          <t>異常日時</t>
        </is>
      </c>
      <c r="E4" s="32" t="inlineStr">
        <is>
          <t>異常種別</t>
        </is>
      </c>
      <c r="F4" s="32" t="inlineStr">
        <is>
          <t>優先度</t>
        </is>
      </c>
      <c r="G4" s="32" t="inlineStr">
        <is>
          <t>異常ステータス</t>
        </is>
      </c>
      <c r="H4" s="32" t="inlineStr">
        <is>
          <t>異常メモ</t>
        </is>
      </c>
      <c r="I4" s="32" t="inlineStr">
        <is>
          <t>対応メモ</t>
        </is>
      </c>
      <c r="J4" s="32" t="inlineStr">
        <is>
          <t>担当者</t>
        </is>
      </c>
      <c r="K4" s="32" t="inlineStr">
        <is>
          <t>作成日</t>
        </is>
      </c>
      <c r="L4" s="32" t="inlineStr">
        <is>
          <t>更新日</t>
        </is>
      </c>
    </row>
    <row r="5">
      <c r="A5" s="44" t="inlineStr">
        <is>
          <t>EXC-0001</t>
        </is>
      </c>
      <c r="B5" s="44" t="inlineStr">
        <is>
          <t>EXC-2026-001</t>
        </is>
      </c>
      <c r="C5" s="44" t="inlineStr">
        <is>
          <t>SHP-0003</t>
        </is>
      </c>
      <c r="D5" s="90" t="n">
        <v>46157.6875</v>
      </c>
      <c r="E5" s="44" t="inlineStr">
        <is>
          <t>遅延</t>
        </is>
      </c>
      <c r="F5" s="56" t="inlineStr">
        <is>
          <t>緊急</t>
        </is>
      </c>
      <c r="G5" s="62" t="inlineStr">
        <is>
          <t>対応中</t>
        </is>
      </c>
      <c r="H5" s="44" t="inlineStr">
        <is>
          <t>堺中継拠点の混雑により到着予定が後ろ倒しになりました。</t>
        </is>
      </c>
      <c r="I5" s="44" t="inlineStr">
        <is>
          <t>運送会社に到着予定時刻の追記を依頼済みです。</t>
        </is>
      </c>
      <c r="J5" s="44" t="inlineStr">
        <is>
          <t>高橋玲奈</t>
        </is>
      </c>
      <c r="K5" s="88" t="n">
        <v>46157</v>
      </c>
      <c r="L5" s="88" t="n">
        <v>46160</v>
      </c>
    </row>
    <row r="6">
      <c r="A6" s="44" t="inlineStr">
        <is>
          <t>EXC-0002</t>
        </is>
      </c>
      <c r="B6" s="44" t="inlineStr">
        <is>
          <t>EXC-2026-002</t>
        </is>
      </c>
      <c r="C6" s="44" t="inlineStr">
        <is>
          <t>SHP-0004</t>
        </is>
      </c>
      <c r="D6" s="90" t="n">
        <v>46158.74305555555</v>
      </c>
      <c r="E6" s="44" t="inlineStr">
        <is>
          <t>住所不備</t>
        </is>
      </c>
      <c r="F6" s="54" t="inlineStr">
        <is>
          <t>高</t>
        </is>
      </c>
      <c r="G6" s="54" t="inlineStr">
        <is>
          <t>未対応</t>
        </is>
      </c>
      <c r="H6" s="44" t="inlineStr">
        <is>
          <t>受取住所の建物情報が不足しています。</t>
        </is>
      </c>
      <c r="I6" s="44" t="n"/>
      <c r="J6" s="44" t="inlineStr">
        <is>
          <t>田中寧</t>
        </is>
      </c>
      <c r="K6" s="88" t="n">
        <v>46158</v>
      </c>
      <c r="L6" s="88" t="n">
        <v>46160</v>
      </c>
    </row>
    <row r="7">
      <c r="A7" s="44" t="inlineStr">
        <is>
          <t>EXC-0003</t>
        </is>
      </c>
      <c r="B7" s="44" t="inlineStr">
        <is>
          <t>EXC-2026-003</t>
        </is>
      </c>
      <c r="C7" s="44" t="inlineStr">
        <is>
          <t>SHP-0007</t>
        </is>
      </c>
      <c r="D7" s="90" t="n">
        <v>46154.52430555555</v>
      </c>
      <c r="E7" s="44" t="inlineStr">
        <is>
          <t>返送</t>
        </is>
      </c>
      <c r="F7" s="52" t="inlineStr">
        <is>
          <t>中</t>
        </is>
      </c>
      <c r="G7" s="60" t="inlineStr">
        <is>
          <t>解決済み</t>
        </is>
      </c>
      <c r="H7" s="44" t="inlineStr">
        <is>
          <t>顧客が配送をキャンセルしたため、返送を手配済みです。</t>
        </is>
      </c>
      <c r="I7" s="44" t="inlineStr">
        <is>
          <t>荷物は倉庫へ戻り、レコードをクローズしました。</t>
        </is>
      </c>
      <c r="J7" s="44" t="inlineStr">
        <is>
          <t>高橋玲奈</t>
        </is>
      </c>
      <c r="K7" s="88" t="n">
        <v>46154</v>
      </c>
      <c r="L7" s="88" t="n">
        <v>46155</v>
      </c>
    </row>
    <row r="8">
      <c r="A8" s="44" t="inlineStr">
        <is>
          <t>EXC-0004</t>
        </is>
      </c>
      <c r="B8" s="44" t="inlineStr">
        <is>
          <t>EXC-2026-004</t>
        </is>
      </c>
      <c r="C8" s="44" t="inlineStr">
        <is>
          <t>SHP-0009</t>
        </is>
      </c>
      <c r="D8" s="90" t="n">
        <v>46152.75694444445</v>
      </c>
      <c r="E8" s="44" t="inlineStr">
        <is>
          <t>受領未確認</t>
        </is>
      </c>
      <c r="F8" s="52" t="inlineStr">
        <is>
          <t>中</t>
        </is>
      </c>
      <c r="G8" s="60" t="inlineStr">
        <is>
          <t>解決済み</t>
        </is>
      </c>
      <c r="H8" s="44" t="inlineStr">
        <is>
          <t>予定日に受領確認が届いていません。</t>
        </is>
      </c>
      <c r="I8" s="44" t="inlineStr">
        <is>
          <t>翌日に受領記録を補完しました。</t>
        </is>
      </c>
      <c r="J8" s="44" t="inlineStr">
        <is>
          <t>佐藤一郎</t>
        </is>
      </c>
      <c r="K8" s="88" t="n">
        <v>46152</v>
      </c>
      <c r="L8" s="88" t="n">
        <v>46153</v>
      </c>
    </row>
    <row r="9">
      <c r="A9" s="44" t="inlineStr">
        <is>
          <t>EXC-0005</t>
        </is>
      </c>
      <c r="B9" s="44" t="inlineStr">
        <is>
          <t>EXC-2026-005</t>
        </is>
      </c>
      <c r="C9" s="44" t="inlineStr">
        <is>
          <t>SHP-0010</t>
        </is>
      </c>
      <c r="D9" s="90" t="n">
        <v>46158.38194444445</v>
      </c>
      <c r="E9" s="44" t="inlineStr">
        <is>
          <t>再配車</t>
        </is>
      </c>
      <c r="F9" s="56" t="inlineStr">
        <is>
          <t>緊急</t>
        </is>
      </c>
      <c r="G9" s="62" t="inlineStr">
        <is>
          <t>対応中</t>
        </is>
      </c>
      <c r="H9" s="44" t="inlineStr">
        <is>
          <t>元のルートが一時変更となり、新しいドライバーが必要です。</t>
        </is>
      </c>
      <c r="I9" s="44" t="inlineStr">
        <is>
          <t>運送会社から新しい便の回答を待っています。</t>
        </is>
      </c>
      <c r="J9" s="44" t="inlineStr">
        <is>
          <t>鈴木誠</t>
        </is>
      </c>
      <c r="K9" s="88" t="n">
        <v>46158</v>
      </c>
      <c r="L9" s="88" t="n">
        <v>46160</v>
      </c>
    </row>
    <row r="10">
      <c r="A10" s="44" t="inlineStr">
        <is>
          <t>EXC-0006</t>
        </is>
      </c>
      <c r="B10" s="44" t="inlineStr">
        <is>
          <t>EXC-2026-006</t>
        </is>
      </c>
      <c r="C10" s="44" t="inlineStr">
        <is>
          <t>SHP-0012</t>
        </is>
      </c>
      <c r="D10" s="90" t="n">
        <v>46159.41666666666</v>
      </c>
      <c r="E10" s="44" t="inlineStr">
        <is>
          <t>受領未確認</t>
        </is>
      </c>
      <c r="F10" s="54" t="inlineStr">
        <is>
          <t>高</t>
        </is>
      </c>
      <c r="G10" s="54" t="inlineStr">
        <is>
          <t>未対応</t>
        </is>
      </c>
      <c r="H10" s="44" t="inlineStr">
        <is>
          <t>配送拠点から受取人への連絡がつながりませんでした。</t>
        </is>
      </c>
      <c r="I10" s="44" t="n"/>
      <c r="J10" s="44" t="inlineStr">
        <is>
          <t>田中寧</t>
        </is>
      </c>
      <c r="K10" s="88" t="n">
        <v>46159</v>
      </c>
      <c r="L10" s="88" t="n">
        <v>46160</v>
      </c>
    </row>
    <row r="11">
      <c r="A11" s="44" t="inlineStr">
        <is>
          <t>EXC-0007</t>
        </is>
      </c>
      <c r="B11" s="44" t="inlineStr">
        <is>
          <t>EXC-2026-007</t>
        </is>
      </c>
      <c r="C11" s="44" t="inlineStr">
        <is>
          <t>SHP-0002</t>
        </is>
      </c>
      <c r="D11" s="90" t="n">
        <v>46159.85763888889</v>
      </c>
      <c r="E11" s="44" t="inlineStr">
        <is>
          <t>その他</t>
        </is>
      </c>
      <c r="F11" s="58" t="inlineStr">
        <is>
          <t>低</t>
        </is>
      </c>
      <c r="G11" s="60" t="inlineStr">
        <is>
          <t>解決済み</t>
        </is>
      </c>
      <c r="H11" s="44" t="inlineStr">
        <is>
          <t>中継情報の更新が遅れています。</t>
        </is>
      </c>
      <c r="I11" s="44" t="inlineStr">
        <is>
          <t>中継ステータスが最新であることを確認しました。</t>
        </is>
      </c>
      <c r="J11" s="44" t="inlineStr">
        <is>
          <t>鈴木誠</t>
        </is>
      </c>
      <c r="K11" s="88" t="n">
        <v>46159</v>
      </c>
      <c r="L11" s="88" t="n">
        <v>46159</v>
      </c>
    </row>
    <row r="12">
      <c r="A12" s="44" t="inlineStr">
        <is>
          <t>EXC-0008</t>
        </is>
      </c>
      <c r="B12" s="44" t="inlineStr">
        <is>
          <t>EXC-2026-008</t>
        </is>
      </c>
      <c r="C12" s="44" t="inlineStr">
        <is>
          <t>SHP-0006</t>
        </is>
      </c>
      <c r="D12" s="90" t="n">
        <v>46153.79166666666</v>
      </c>
      <c r="E12" s="44" t="inlineStr">
        <is>
          <t>その他</t>
        </is>
      </c>
      <c r="F12" s="58" t="inlineStr">
        <is>
          <t>低</t>
        </is>
      </c>
      <c r="G12" s="60" t="inlineStr">
        <is>
          <t>解決済み</t>
        </is>
      </c>
      <c r="H12" s="44" t="inlineStr">
        <is>
          <t>受領前に顧客から受取時間帯の変更依頼がありました。</t>
        </is>
      </c>
      <c r="I12" s="44" t="inlineStr">
        <is>
          <t>午前配送に変更し、完了しました。</t>
        </is>
      </c>
      <c r="J12" s="44" t="inlineStr">
        <is>
          <t>鈴木誠</t>
        </is>
      </c>
      <c r="K12" s="88" t="n">
        <v>46153</v>
      </c>
      <c r="L12" s="88" t="n">
        <v>46154</v>
      </c>
    </row>
    <row r="13">
      <c r="A13" s="44" t="inlineStr">
        <is>
          <t>EXC-0009</t>
        </is>
      </c>
      <c r="B13" s="44" t="inlineStr">
        <is>
          <t>EXC-2026-009</t>
        </is>
      </c>
      <c r="C13" s="44" t="inlineStr">
        <is>
          <t>SHP-0003</t>
        </is>
      </c>
      <c r="D13" s="90" t="n">
        <v>46160.43055555555</v>
      </c>
      <c r="E13" s="44" t="inlineStr">
        <is>
          <t>遅延</t>
        </is>
      </c>
      <c r="F13" s="54" t="inlineStr">
        <is>
          <t>高</t>
        </is>
      </c>
      <c r="G13" s="54" t="inlineStr">
        <is>
          <t>未対応</t>
        </is>
      </c>
      <c r="H13" s="44" t="inlineStr">
        <is>
          <t>遅延が 3 日を超えているため、エスカレーションが必要です。</t>
        </is>
      </c>
      <c r="I13" s="44" t="n"/>
      <c r="J13" s="44" t="inlineStr">
        <is>
          <t>高橋玲奈</t>
        </is>
      </c>
      <c r="K13" s="88" t="n">
        <v>46160</v>
      </c>
      <c r="L13" s="88" t="n">
        <v>46160</v>
      </c>
    </row>
    <row r="14">
      <c r="A14" s="44" t="inlineStr">
        <is>
          <t>EXC-0010</t>
        </is>
      </c>
      <c r="B14" s="44" t="inlineStr">
        <is>
          <t>EXC-2026-010</t>
        </is>
      </c>
      <c r="C14" s="44" t="inlineStr">
        <is>
          <t>SHP-0004</t>
        </is>
      </c>
      <c r="D14" s="90" t="n">
        <v>46160.60416666666</v>
      </c>
      <c r="E14" s="44" t="inlineStr">
        <is>
          <t>住所不備</t>
        </is>
      </c>
      <c r="F14" s="52" t="inlineStr">
        <is>
          <t>中</t>
        </is>
      </c>
      <c r="G14" s="56" t="inlineStr">
        <is>
          <t>未解決クローズ</t>
        </is>
      </c>
      <c r="H14" s="44" t="inlineStr">
        <is>
          <t>顧客から住所確認の返信がありません。</t>
        </is>
      </c>
      <c r="I14" s="44" t="inlineStr">
        <is>
          <t>一時的にクローズし、月次振り返りでフォローします。</t>
        </is>
      </c>
      <c r="J14" s="44" t="inlineStr">
        <is>
          <t>田中寧</t>
        </is>
      </c>
      <c r="K14" s="88" t="n">
        <v>46160</v>
      </c>
      <c r="L14" s="88" t="n">
        <v>46160</v>
      </c>
    </row>
    <row r="15">
      <c r="D15" s="91" t="n"/>
      <c r="K15" s="89" t="n"/>
      <c r="L15" s="89" t="n"/>
    </row>
    <row r="16">
      <c r="D16" s="91" t="n"/>
      <c r="K16" s="89" t="n"/>
      <c r="L16" s="89" t="n"/>
    </row>
    <row r="17">
      <c r="D17" s="91" t="n"/>
      <c r="K17" s="89" t="n"/>
      <c r="L17" s="89" t="n"/>
    </row>
    <row r="18">
      <c r="D18" s="91" t="n"/>
      <c r="K18" s="89" t="n"/>
      <c r="L18" s="89" t="n"/>
    </row>
    <row r="19">
      <c r="D19" s="91" t="n"/>
      <c r="K19" s="89" t="n"/>
      <c r="L19" s="89" t="n"/>
    </row>
    <row r="20">
      <c r="D20" s="91" t="n"/>
      <c r="K20" s="89" t="n"/>
      <c r="L20" s="89" t="n"/>
    </row>
    <row r="21">
      <c r="D21" s="91" t="n"/>
      <c r="K21" s="89" t="n"/>
      <c r="L21" s="89" t="n"/>
    </row>
    <row r="22">
      <c r="D22" s="91" t="n"/>
      <c r="K22" s="89" t="n"/>
      <c r="L22" s="89" t="n"/>
    </row>
    <row r="23">
      <c r="D23" s="91" t="n"/>
      <c r="K23" s="89" t="n"/>
      <c r="L23" s="89" t="n"/>
    </row>
    <row r="24">
      <c r="D24" s="91" t="n"/>
      <c r="K24" s="89" t="n"/>
      <c r="L24" s="89" t="n"/>
    </row>
    <row r="25">
      <c r="D25" s="91" t="n"/>
      <c r="K25" s="89" t="n"/>
      <c r="L25" s="89" t="n"/>
    </row>
    <row r="26">
      <c r="D26" s="91" t="n"/>
      <c r="K26" s="89" t="n"/>
      <c r="L26" s="89" t="n"/>
    </row>
    <row r="27">
      <c r="D27" s="91" t="n"/>
      <c r="K27" s="89" t="n"/>
      <c r="L27" s="89" t="n"/>
    </row>
    <row r="28">
      <c r="D28" s="91" t="n"/>
      <c r="K28" s="89" t="n"/>
      <c r="L28" s="89" t="n"/>
    </row>
    <row r="29">
      <c r="D29" s="91" t="n"/>
      <c r="K29" s="89" t="n"/>
      <c r="L29" s="89" t="n"/>
    </row>
    <row r="30">
      <c r="D30" s="91" t="n"/>
      <c r="K30" s="89" t="n"/>
      <c r="L30" s="89" t="n"/>
    </row>
    <row r="31">
      <c r="D31" s="91" t="n"/>
      <c r="K31" s="89" t="n"/>
      <c r="L31" s="89" t="n"/>
    </row>
    <row r="32">
      <c r="D32" s="91" t="n"/>
      <c r="K32" s="89" t="n"/>
      <c r="L32" s="89" t="n"/>
    </row>
    <row r="33">
      <c r="D33" s="91" t="n"/>
      <c r="K33" s="89" t="n"/>
      <c r="L33" s="89" t="n"/>
    </row>
    <row r="34">
      <c r="D34" s="91" t="n"/>
      <c r="K34" s="89" t="n"/>
      <c r="L34" s="89" t="n"/>
    </row>
    <row r="35">
      <c r="D35" s="91" t="n"/>
      <c r="K35" s="89" t="n"/>
      <c r="L35" s="89" t="n"/>
    </row>
    <row r="36">
      <c r="D36" s="91" t="n"/>
      <c r="K36" s="89" t="n"/>
      <c r="L36" s="89" t="n"/>
    </row>
    <row r="37">
      <c r="D37" s="91" t="n"/>
      <c r="K37" s="89" t="n"/>
      <c r="L37" s="89" t="n"/>
    </row>
    <row r="38">
      <c r="D38" s="91" t="n"/>
      <c r="K38" s="89" t="n"/>
      <c r="L38" s="89" t="n"/>
    </row>
    <row r="39">
      <c r="D39" s="91" t="n"/>
      <c r="K39" s="89" t="n"/>
      <c r="L39" s="89" t="n"/>
    </row>
    <row r="40">
      <c r="D40" s="91" t="n"/>
      <c r="K40" s="89" t="n"/>
      <c r="L40" s="89" t="n"/>
    </row>
    <row r="41">
      <c r="D41" s="91" t="n"/>
      <c r="K41" s="89" t="n"/>
      <c r="L41" s="89" t="n"/>
    </row>
    <row r="42">
      <c r="D42" s="91" t="n"/>
      <c r="K42" s="89" t="n"/>
      <c r="L42" s="89" t="n"/>
    </row>
    <row r="43">
      <c r="D43" s="91" t="n"/>
      <c r="K43" s="89" t="n"/>
      <c r="L43" s="89" t="n"/>
    </row>
    <row r="44">
      <c r="D44" s="91" t="n"/>
      <c r="K44" s="89" t="n"/>
      <c r="L44" s="89" t="n"/>
    </row>
    <row r="45">
      <c r="D45" s="91" t="n"/>
      <c r="K45" s="89" t="n"/>
      <c r="L45" s="89" t="n"/>
    </row>
    <row r="46">
      <c r="D46" s="91" t="n"/>
      <c r="K46" s="89" t="n"/>
      <c r="L46" s="89" t="n"/>
    </row>
    <row r="47">
      <c r="D47" s="91" t="n"/>
      <c r="K47" s="89" t="n"/>
      <c r="L47" s="89" t="n"/>
    </row>
    <row r="48">
      <c r="D48" s="91" t="n"/>
      <c r="K48" s="89" t="n"/>
      <c r="L48" s="89" t="n"/>
    </row>
    <row r="49">
      <c r="D49" s="91" t="n"/>
      <c r="K49" s="89" t="n"/>
      <c r="L49" s="89" t="n"/>
    </row>
    <row r="50">
      <c r="D50" s="91" t="n"/>
      <c r="K50" s="89" t="n"/>
      <c r="L50" s="89" t="n"/>
    </row>
    <row r="51">
      <c r="D51" s="91" t="n"/>
      <c r="K51" s="89" t="n"/>
      <c r="L51" s="89" t="n"/>
    </row>
    <row r="52">
      <c r="D52" s="91" t="n"/>
      <c r="K52" s="89" t="n"/>
      <c r="L52" s="89" t="n"/>
    </row>
    <row r="53">
      <c r="D53" s="91" t="n"/>
      <c r="K53" s="89" t="n"/>
      <c r="L53" s="89" t="n"/>
    </row>
    <row r="54">
      <c r="D54" s="91" t="n"/>
      <c r="K54" s="89" t="n"/>
      <c r="L54" s="89" t="n"/>
    </row>
    <row r="55">
      <c r="D55" s="91" t="n"/>
      <c r="K55" s="89" t="n"/>
      <c r="L55" s="89" t="n"/>
    </row>
    <row r="56">
      <c r="D56" s="91" t="n"/>
      <c r="K56" s="89" t="n"/>
      <c r="L56" s="89" t="n"/>
    </row>
    <row r="57">
      <c r="D57" s="91" t="n"/>
      <c r="K57" s="89" t="n"/>
      <c r="L57" s="89" t="n"/>
    </row>
    <row r="58">
      <c r="D58" s="91" t="n"/>
      <c r="K58" s="89" t="n"/>
      <c r="L58" s="89" t="n"/>
    </row>
    <row r="59">
      <c r="D59" s="91" t="n"/>
      <c r="K59" s="89" t="n"/>
      <c r="L59" s="89" t="n"/>
    </row>
    <row r="60">
      <c r="D60" s="91" t="n"/>
      <c r="K60" s="89" t="n"/>
      <c r="L60" s="89" t="n"/>
    </row>
    <row r="61">
      <c r="D61" s="91" t="n"/>
      <c r="K61" s="89" t="n"/>
      <c r="L61" s="89" t="n"/>
    </row>
    <row r="62">
      <c r="D62" s="91" t="n"/>
      <c r="K62" s="89" t="n"/>
      <c r="L62" s="89" t="n"/>
    </row>
    <row r="63">
      <c r="D63" s="91" t="n"/>
      <c r="K63" s="89" t="n"/>
      <c r="L63" s="89" t="n"/>
    </row>
    <row r="64">
      <c r="D64" s="91" t="n"/>
      <c r="K64" s="89" t="n"/>
      <c r="L64" s="89" t="n"/>
    </row>
    <row r="65">
      <c r="D65" s="91" t="n"/>
      <c r="K65" s="89" t="n"/>
      <c r="L65" s="89" t="n"/>
    </row>
    <row r="66">
      <c r="D66" s="91" t="n"/>
      <c r="K66" s="89" t="n"/>
      <c r="L66" s="89" t="n"/>
    </row>
    <row r="67">
      <c r="D67" s="91" t="n"/>
      <c r="K67" s="89" t="n"/>
      <c r="L67" s="89" t="n"/>
    </row>
    <row r="68">
      <c r="D68" s="91" t="n"/>
      <c r="K68" s="89" t="n"/>
      <c r="L68" s="89" t="n"/>
    </row>
    <row r="69">
      <c r="D69" s="91" t="n"/>
      <c r="K69" s="89" t="n"/>
      <c r="L69" s="89" t="n"/>
    </row>
    <row r="70">
      <c r="D70" s="91" t="n"/>
      <c r="K70" s="89" t="n"/>
      <c r="L70" s="89" t="n"/>
    </row>
    <row r="71">
      <c r="D71" s="91" t="n"/>
      <c r="K71" s="89" t="n"/>
      <c r="L71" s="89" t="n"/>
    </row>
    <row r="72">
      <c r="D72" s="91" t="n"/>
      <c r="K72" s="89" t="n"/>
      <c r="L72" s="89" t="n"/>
    </row>
    <row r="73">
      <c r="D73" s="91" t="n"/>
      <c r="K73" s="89" t="n"/>
      <c r="L73" s="89" t="n"/>
    </row>
    <row r="74">
      <c r="D74" s="91" t="n"/>
      <c r="K74" s="89" t="n"/>
      <c r="L74" s="89" t="n"/>
    </row>
    <row r="75">
      <c r="D75" s="91" t="n"/>
      <c r="K75" s="89" t="n"/>
      <c r="L75" s="89" t="n"/>
    </row>
    <row r="76">
      <c r="D76" s="91" t="n"/>
      <c r="K76" s="89" t="n"/>
      <c r="L76" s="89" t="n"/>
    </row>
    <row r="77">
      <c r="D77" s="91" t="n"/>
      <c r="K77" s="89" t="n"/>
      <c r="L77" s="89" t="n"/>
    </row>
    <row r="78">
      <c r="D78" s="91" t="n"/>
      <c r="K78" s="89" t="n"/>
      <c r="L78" s="89" t="n"/>
    </row>
    <row r="79">
      <c r="D79" s="91" t="n"/>
      <c r="K79" s="89" t="n"/>
      <c r="L79" s="89" t="n"/>
    </row>
    <row r="80">
      <c r="D80" s="91" t="n"/>
      <c r="K80" s="89" t="n"/>
      <c r="L80" s="89" t="n"/>
    </row>
    <row r="81">
      <c r="D81" s="91" t="n"/>
      <c r="K81" s="89" t="n"/>
      <c r="L81" s="89" t="n"/>
    </row>
    <row r="82">
      <c r="D82" s="91" t="n"/>
      <c r="K82" s="89" t="n"/>
      <c r="L82" s="89" t="n"/>
    </row>
    <row r="83">
      <c r="D83" s="91" t="n"/>
      <c r="K83" s="89" t="n"/>
      <c r="L83" s="89" t="n"/>
    </row>
    <row r="84">
      <c r="D84" s="91" t="n"/>
      <c r="K84" s="89" t="n"/>
      <c r="L84" s="89" t="n"/>
    </row>
    <row r="85">
      <c r="D85" s="91" t="n"/>
      <c r="K85" s="89" t="n"/>
      <c r="L85" s="89" t="n"/>
    </row>
    <row r="86">
      <c r="D86" s="91" t="n"/>
      <c r="K86" s="89" t="n"/>
      <c r="L86" s="89" t="n"/>
    </row>
    <row r="87">
      <c r="D87" s="91" t="n"/>
      <c r="K87" s="89" t="n"/>
      <c r="L87" s="89" t="n"/>
    </row>
    <row r="88">
      <c r="D88" s="91" t="n"/>
      <c r="K88" s="89" t="n"/>
      <c r="L88" s="89" t="n"/>
    </row>
    <row r="89">
      <c r="D89" s="91" t="n"/>
      <c r="K89" s="89" t="n"/>
      <c r="L89" s="89" t="n"/>
    </row>
    <row r="90">
      <c r="D90" s="91" t="n"/>
      <c r="K90" s="89" t="n"/>
      <c r="L90" s="89" t="n"/>
    </row>
    <row r="91">
      <c r="D91" s="91" t="n"/>
      <c r="K91" s="89" t="n"/>
      <c r="L91" s="89" t="n"/>
    </row>
    <row r="92">
      <c r="D92" s="91" t="n"/>
      <c r="K92" s="89" t="n"/>
      <c r="L92" s="89" t="n"/>
    </row>
    <row r="93">
      <c r="D93" s="91" t="n"/>
      <c r="K93" s="89" t="n"/>
      <c r="L93" s="89" t="n"/>
    </row>
    <row r="94">
      <c r="D94" s="91" t="n"/>
      <c r="K94" s="89" t="n"/>
      <c r="L94" s="89" t="n"/>
    </row>
    <row r="95">
      <c r="D95" s="91" t="n"/>
      <c r="K95" s="89" t="n"/>
      <c r="L95" s="89" t="n"/>
    </row>
    <row r="96">
      <c r="D96" s="91" t="n"/>
      <c r="K96" s="89" t="n"/>
      <c r="L96" s="89" t="n"/>
    </row>
    <row r="97">
      <c r="D97" s="91" t="n"/>
      <c r="K97" s="89" t="n"/>
      <c r="L97" s="89" t="n"/>
    </row>
    <row r="98">
      <c r="D98" s="91" t="n"/>
      <c r="K98" s="89" t="n"/>
      <c r="L98" s="89" t="n"/>
    </row>
    <row r="99">
      <c r="D99" s="91" t="n"/>
      <c r="K99" s="89" t="n"/>
      <c r="L99" s="89" t="n"/>
    </row>
    <row r="100">
      <c r="D100" s="91" t="n"/>
      <c r="K100" s="89" t="n"/>
      <c r="L100" s="89" t="n"/>
    </row>
    <row r="101">
      <c r="D101" s="91" t="n"/>
      <c r="K101" s="89" t="n"/>
      <c r="L101" s="89" t="n"/>
    </row>
    <row r="102">
      <c r="D102" s="91" t="n"/>
      <c r="K102" s="89" t="n"/>
      <c r="L102" s="89" t="n"/>
    </row>
    <row r="103">
      <c r="D103" s="91" t="n"/>
      <c r="K103" s="89" t="n"/>
      <c r="L103" s="89" t="n"/>
    </row>
    <row r="104">
      <c r="D104" s="91" t="n"/>
      <c r="K104" s="89" t="n"/>
      <c r="L104" s="89" t="n"/>
    </row>
    <row r="105">
      <c r="D105" s="91" t="n"/>
      <c r="K105" s="89" t="n"/>
      <c r="L105" s="89" t="n"/>
    </row>
    <row r="106">
      <c r="D106" s="91" t="n"/>
      <c r="K106" s="89" t="n"/>
      <c r="L106" s="89" t="n"/>
    </row>
    <row r="107">
      <c r="D107" s="91" t="n"/>
      <c r="K107" s="89" t="n"/>
      <c r="L107" s="89" t="n"/>
    </row>
    <row r="108">
      <c r="D108" s="91" t="n"/>
      <c r="K108" s="89" t="n"/>
      <c r="L108" s="89" t="n"/>
    </row>
    <row r="109">
      <c r="D109" s="91" t="n"/>
      <c r="K109" s="89" t="n"/>
      <c r="L109" s="89" t="n"/>
    </row>
    <row r="110">
      <c r="D110" s="91" t="n"/>
      <c r="K110" s="89" t="n"/>
      <c r="L110" s="89" t="n"/>
    </row>
    <row r="111">
      <c r="D111" s="91" t="n"/>
      <c r="K111" s="89" t="n"/>
      <c r="L111" s="89" t="n"/>
    </row>
    <row r="112">
      <c r="D112" s="91" t="n"/>
      <c r="K112" s="89" t="n"/>
      <c r="L112" s="89" t="n"/>
    </row>
    <row r="113">
      <c r="D113" s="91" t="n"/>
      <c r="K113" s="89" t="n"/>
      <c r="L113" s="89" t="n"/>
    </row>
    <row r="114">
      <c r="D114" s="91" t="n"/>
      <c r="K114" s="89" t="n"/>
      <c r="L114" s="89" t="n"/>
    </row>
    <row r="115">
      <c r="D115" s="91" t="n"/>
      <c r="K115" s="89" t="n"/>
      <c r="L115" s="89" t="n"/>
    </row>
    <row r="116">
      <c r="D116" s="91" t="n"/>
      <c r="K116" s="89" t="n"/>
      <c r="L116" s="89" t="n"/>
    </row>
    <row r="117">
      <c r="D117" s="91" t="n"/>
      <c r="K117" s="89" t="n"/>
      <c r="L117" s="89" t="n"/>
    </row>
    <row r="118">
      <c r="D118" s="91" t="n"/>
      <c r="K118" s="89" t="n"/>
      <c r="L118" s="89" t="n"/>
    </row>
    <row r="119">
      <c r="D119" s="91" t="n"/>
      <c r="K119" s="89" t="n"/>
      <c r="L119" s="89" t="n"/>
    </row>
    <row r="120">
      <c r="D120" s="91" t="n"/>
      <c r="K120" s="89" t="n"/>
      <c r="L120" s="89" t="n"/>
    </row>
    <row r="121">
      <c r="D121" s="91" t="n"/>
      <c r="K121" s="89" t="n"/>
      <c r="L121" s="89" t="n"/>
    </row>
    <row r="122">
      <c r="D122" s="91" t="n"/>
      <c r="K122" s="89" t="n"/>
      <c r="L122" s="89" t="n"/>
    </row>
    <row r="123">
      <c r="D123" s="91" t="n"/>
      <c r="K123" s="89" t="n"/>
      <c r="L123" s="89" t="n"/>
    </row>
    <row r="124">
      <c r="D124" s="91" t="n"/>
      <c r="K124" s="89" t="n"/>
      <c r="L124" s="89" t="n"/>
    </row>
    <row r="125">
      <c r="D125" s="91" t="n"/>
      <c r="K125" s="89" t="n"/>
      <c r="L125" s="89" t="n"/>
    </row>
    <row r="126">
      <c r="D126" s="91" t="n"/>
      <c r="K126" s="89" t="n"/>
      <c r="L126" s="89" t="n"/>
    </row>
    <row r="127">
      <c r="D127" s="91" t="n"/>
      <c r="K127" s="89" t="n"/>
      <c r="L127" s="89" t="n"/>
    </row>
    <row r="128">
      <c r="D128" s="91" t="n"/>
      <c r="K128" s="89" t="n"/>
      <c r="L128" s="89" t="n"/>
    </row>
    <row r="129">
      <c r="D129" s="91" t="n"/>
      <c r="K129" s="89" t="n"/>
      <c r="L129" s="89" t="n"/>
    </row>
    <row r="130">
      <c r="D130" s="91" t="n"/>
      <c r="K130" s="89" t="n"/>
      <c r="L130" s="89" t="n"/>
    </row>
    <row r="131">
      <c r="D131" s="91" t="n"/>
      <c r="K131" s="89" t="n"/>
      <c r="L131" s="89" t="n"/>
    </row>
    <row r="132">
      <c r="D132" s="91" t="n"/>
      <c r="K132" s="89" t="n"/>
      <c r="L132" s="89" t="n"/>
    </row>
    <row r="133">
      <c r="D133" s="91" t="n"/>
      <c r="K133" s="89" t="n"/>
      <c r="L133" s="89" t="n"/>
    </row>
    <row r="134">
      <c r="D134" s="91" t="n"/>
      <c r="K134" s="89" t="n"/>
      <c r="L134" s="89" t="n"/>
    </row>
    <row r="135">
      <c r="D135" s="91" t="n"/>
      <c r="K135" s="89" t="n"/>
      <c r="L135" s="89" t="n"/>
    </row>
    <row r="136">
      <c r="D136" s="91" t="n"/>
      <c r="K136" s="89" t="n"/>
      <c r="L136" s="89" t="n"/>
    </row>
    <row r="137">
      <c r="D137" s="91" t="n"/>
      <c r="K137" s="89" t="n"/>
      <c r="L137" s="89" t="n"/>
    </row>
    <row r="138">
      <c r="D138" s="91" t="n"/>
      <c r="K138" s="89" t="n"/>
      <c r="L138" s="89" t="n"/>
    </row>
    <row r="139">
      <c r="D139" s="91" t="n"/>
      <c r="K139" s="89" t="n"/>
      <c r="L139" s="89" t="n"/>
    </row>
    <row r="140">
      <c r="D140" s="91" t="n"/>
      <c r="K140" s="89" t="n"/>
      <c r="L140" s="89" t="n"/>
    </row>
    <row r="141">
      <c r="D141" s="91" t="n"/>
      <c r="K141" s="89" t="n"/>
      <c r="L141" s="89" t="n"/>
    </row>
    <row r="142">
      <c r="D142" s="91" t="n"/>
      <c r="K142" s="89" t="n"/>
      <c r="L142" s="89" t="n"/>
    </row>
    <row r="143">
      <c r="D143" s="91" t="n"/>
      <c r="K143" s="89" t="n"/>
      <c r="L143" s="89" t="n"/>
    </row>
    <row r="144">
      <c r="D144" s="91" t="n"/>
      <c r="K144" s="89" t="n"/>
      <c r="L144" s="89" t="n"/>
    </row>
    <row r="145">
      <c r="D145" s="91" t="n"/>
      <c r="K145" s="89" t="n"/>
      <c r="L145" s="89" t="n"/>
    </row>
    <row r="146">
      <c r="D146" s="91" t="n"/>
      <c r="K146" s="89" t="n"/>
      <c r="L146" s="89" t="n"/>
    </row>
    <row r="147">
      <c r="D147" s="91" t="n"/>
      <c r="K147" s="89" t="n"/>
      <c r="L147" s="89" t="n"/>
    </row>
    <row r="148">
      <c r="D148" s="91" t="n"/>
      <c r="K148" s="89" t="n"/>
      <c r="L148" s="89" t="n"/>
    </row>
    <row r="149">
      <c r="D149" s="91" t="n"/>
      <c r="K149" s="89" t="n"/>
      <c r="L149" s="89" t="n"/>
    </row>
    <row r="150">
      <c r="D150" s="91" t="n"/>
      <c r="K150" s="89" t="n"/>
      <c r="L150" s="89" t="n"/>
    </row>
    <row r="151">
      <c r="D151" s="91" t="n"/>
      <c r="K151" s="89" t="n"/>
      <c r="L151" s="89" t="n"/>
    </row>
    <row r="152">
      <c r="D152" s="91" t="n"/>
      <c r="K152" s="89" t="n"/>
      <c r="L152" s="89" t="n"/>
    </row>
    <row r="153">
      <c r="D153" s="91" t="n"/>
      <c r="K153" s="89" t="n"/>
      <c r="L153" s="89" t="n"/>
    </row>
    <row r="154">
      <c r="D154" s="91" t="n"/>
      <c r="K154" s="89" t="n"/>
      <c r="L154" s="89" t="n"/>
    </row>
    <row r="155">
      <c r="D155" s="91" t="n"/>
      <c r="K155" s="89" t="n"/>
      <c r="L155" s="89" t="n"/>
    </row>
    <row r="156">
      <c r="D156" s="91" t="n"/>
      <c r="K156" s="89" t="n"/>
      <c r="L156" s="89" t="n"/>
    </row>
    <row r="157">
      <c r="D157" s="91" t="n"/>
      <c r="K157" s="89" t="n"/>
      <c r="L157" s="89" t="n"/>
    </row>
    <row r="158">
      <c r="D158" s="91" t="n"/>
      <c r="K158" s="89" t="n"/>
      <c r="L158" s="89" t="n"/>
    </row>
    <row r="159">
      <c r="D159" s="91" t="n"/>
      <c r="K159" s="89" t="n"/>
      <c r="L159" s="89" t="n"/>
    </row>
    <row r="160">
      <c r="D160" s="91" t="n"/>
      <c r="K160" s="89" t="n"/>
      <c r="L160" s="89" t="n"/>
    </row>
    <row r="161">
      <c r="D161" s="91" t="n"/>
      <c r="K161" s="89" t="n"/>
      <c r="L161" s="89" t="n"/>
    </row>
    <row r="162">
      <c r="D162" s="91" t="n"/>
      <c r="K162" s="89" t="n"/>
      <c r="L162" s="89" t="n"/>
    </row>
    <row r="163">
      <c r="D163" s="91" t="n"/>
      <c r="K163" s="89" t="n"/>
      <c r="L163" s="89" t="n"/>
    </row>
    <row r="164">
      <c r="D164" s="91" t="n"/>
      <c r="K164" s="89" t="n"/>
      <c r="L164" s="89" t="n"/>
    </row>
    <row r="165">
      <c r="D165" s="91" t="n"/>
      <c r="K165" s="89" t="n"/>
      <c r="L165" s="89" t="n"/>
    </row>
    <row r="166">
      <c r="D166" s="91" t="n"/>
      <c r="K166" s="89" t="n"/>
      <c r="L166" s="89" t="n"/>
    </row>
    <row r="167">
      <c r="D167" s="91" t="n"/>
      <c r="K167" s="89" t="n"/>
      <c r="L167" s="89" t="n"/>
    </row>
    <row r="168">
      <c r="D168" s="91" t="n"/>
      <c r="K168" s="89" t="n"/>
      <c r="L168" s="89" t="n"/>
    </row>
    <row r="169">
      <c r="D169" s="91" t="n"/>
      <c r="K169" s="89" t="n"/>
      <c r="L169" s="89" t="n"/>
    </row>
    <row r="170">
      <c r="D170" s="91" t="n"/>
      <c r="K170" s="89" t="n"/>
      <c r="L170" s="89" t="n"/>
    </row>
    <row r="171">
      <c r="D171" s="91" t="n"/>
      <c r="K171" s="89" t="n"/>
      <c r="L171" s="89" t="n"/>
    </row>
    <row r="172">
      <c r="D172" s="91" t="n"/>
      <c r="K172" s="89" t="n"/>
      <c r="L172" s="89" t="n"/>
    </row>
    <row r="173">
      <c r="D173" s="91" t="n"/>
      <c r="K173" s="89" t="n"/>
      <c r="L173" s="89" t="n"/>
    </row>
    <row r="174">
      <c r="D174" s="91" t="n"/>
      <c r="K174" s="89" t="n"/>
      <c r="L174" s="89" t="n"/>
    </row>
    <row r="175">
      <c r="D175" s="91" t="n"/>
      <c r="K175" s="89" t="n"/>
      <c r="L175" s="89" t="n"/>
    </row>
    <row r="176">
      <c r="D176" s="91" t="n"/>
      <c r="K176" s="89" t="n"/>
      <c r="L176" s="89" t="n"/>
    </row>
    <row r="177">
      <c r="D177" s="91" t="n"/>
      <c r="K177" s="89" t="n"/>
      <c r="L177" s="89" t="n"/>
    </row>
    <row r="178">
      <c r="D178" s="91" t="n"/>
      <c r="K178" s="89" t="n"/>
      <c r="L178" s="89" t="n"/>
    </row>
    <row r="179">
      <c r="D179" s="91" t="n"/>
      <c r="K179" s="89" t="n"/>
      <c r="L179" s="89" t="n"/>
    </row>
    <row r="180">
      <c r="D180" s="91" t="n"/>
      <c r="K180" s="89" t="n"/>
      <c r="L180" s="89" t="n"/>
    </row>
    <row r="181">
      <c r="D181" s="91" t="n"/>
      <c r="K181" s="89" t="n"/>
      <c r="L181" s="89" t="n"/>
    </row>
    <row r="182">
      <c r="D182" s="91" t="n"/>
      <c r="K182" s="89" t="n"/>
      <c r="L182" s="89" t="n"/>
    </row>
    <row r="183">
      <c r="D183" s="91" t="n"/>
      <c r="K183" s="89" t="n"/>
      <c r="L183" s="89" t="n"/>
    </row>
    <row r="184">
      <c r="D184" s="91" t="n"/>
      <c r="K184" s="89" t="n"/>
      <c r="L184" s="89" t="n"/>
    </row>
    <row r="185">
      <c r="D185" s="91" t="n"/>
      <c r="K185" s="89" t="n"/>
      <c r="L185" s="89" t="n"/>
    </row>
    <row r="186">
      <c r="D186" s="91" t="n"/>
      <c r="K186" s="89" t="n"/>
      <c r="L186" s="89" t="n"/>
    </row>
    <row r="187">
      <c r="D187" s="91" t="n"/>
      <c r="K187" s="89" t="n"/>
      <c r="L187" s="89" t="n"/>
    </row>
    <row r="188">
      <c r="D188" s="91" t="n"/>
      <c r="K188" s="89" t="n"/>
      <c r="L188" s="89" t="n"/>
    </row>
    <row r="189">
      <c r="D189" s="91" t="n"/>
      <c r="K189" s="89" t="n"/>
      <c r="L189" s="89" t="n"/>
    </row>
    <row r="190">
      <c r="D190" s="91" t="n"/>
      <c r="K190" s="89" t="n"/>
      <c r="L190" s="89" t="n"/>
    </row>
    <row r="191">
      <c r="D191" s="91" t="n"/>
      <c r="K191" s="89" t="n"/>
      <c r="L191" s="89" t="n"/>
    </row>
    <row r="192">
      <c r="D192" s="91" t="n"/>
      <c r="K192" s="89" t="n"/>
      <c r="L192" s="89" t="n"/>
    </row>
    <row r="193">
      <c r="D193" s="91" t="n"/>
      <c r="K193" s="89" t="n"/>
      <c r="L193" s="89" t="n"/>
    </row>
    <row r="194">
      <c r="D194" s="91" t="n"/>
      <c r="K194" s="89" t="n"/>
      <c r="L194" s="89" t="n"/>
    </row>
    <row r="195">
      <c r="D195" s="91" t="n"/>
      <c r="K195" s="89" t="n"/>
      <c r="L195" s="89" t="n"/>
    </row>
    <row r="196">
      <c r="D196" s="91" t="n"/>
      <c r="K196" s="89" t="n"/>
      <c r="L196" s="89" t="n"/>
    </row>
    <row r="197">
      <c r="D197" s="91" t="n"/>
      <c r="K197" s="89" t="n"/>
      <c r="L197" s="89" t="n"/>
    </row>
    <row r="198">
      <c r="D198" s="91" t="n"/>
      <c r="K198" s="89" t="n"/>
      <c r="L198" s="89" t="n"/>
    </row>
    <row r="199">
      <c r="D199" s="91" t="n"/>
      <c r="K199" s="89" t="n"/>
      <c r="L199" s="89" t="n"/>
    </row>
    <row r="200">
      <c r="D200" s="91" t="n"/>
      <c r="K200" s="89" t="n"/>
      <c r="L200" s="89" t="n"/>
    </row>
  </sheetData>
  <dataValidations count="4">
    <dataValidation sqref="C5:C200" showDropDown="0" showInputMessage="1" showErrorMessage="1" allowBlank="0" errorTitle="リスト外の入力です" error="プルダウンの日本語選択肢を使用してください。" promptTitle="選択してください" prompt="プルダウンから選択してください。" type="list" errorStyle="warning">
      <formula1>'出荷登録'!$A$5:$A$200</formula1>
    </dataValidation>
    <dataValidation sqref="E5:E200" showDropDown="0" showInputMessage="1" showErrorMessage="1" allowBlank="0" errorTitle="リスト外の入力です" error="プルダウンの日本語選択肢を使用してください。" promptTitle="選択してください" prompt="プルダウンから選択してください。" type="list" errorStyle="warning">
      <formula1>'選択肢設定'!$E$40:$E$45</formula1>
    </dataValidation>
    <dataValidation sqref="F5:F200" showDropDown="0" showInputMessage="1" showErrorMessage="1" allowBlank="0" errorTitle="リスト外の入力です" error="プルダウンの日本語選択肢を使用してください。" promptTitle="選択してください" prompt="プルダウンから選択してください。" type="list" errorStyle="warning">
      <formula1>'選択肢設定'!$E$6:$E$9</formula1>
    </dataValidation>
    <dataValidation sqref="G5:G200" showDropDown="0" showInputMessage="1" showErrorMessage="1" allowBlank="0" errorTitle="リスト外の入力です" error="プルダウンの日本語選択肢を使用してください。" promptTitle="選択してください" prompt="プルダウンから選択してください。" type="list" errorStyle="warning">
      <formula1>'選択肢設定'!$E$36:$E$39</formula1>
    </dataValidation>
  </dataValidations>
  <pageMargins left="0.7" right="0.7" top="0.75" bottom="0.75" header="0.3" footer="0.3"/>
  <tableParts count="1">
    <tablePart xmlns:r="http://schemas.openxmlformats.org/officeDocument/2006/relationships" r:id="rId1"/>
  </tableParts>
</worksheet>
</file>

<file path=xl/worksheets/sheet7.xml><?xml version="1.0" encoding="utf-8"?>
<worksheet xmlns="http://schemas.openxmlformats.org/spreadsheetml/2006/main">
  <sheetPr>
    <outlinePr summaryBelow="1" summaryRight="1"/>
    <pageSetUpPr/>
  </sheetPr>
  <dimension ref="A1:H45"/>
  <sheetViews>
    <sheetView workbookViewId="0">
      <selection activeCell="A1" sqref="A1"/>
    </sheetView>
  </sheetViews>
  <sheetFormatPr baseColWidth="8" defaultRowHeight="15"/>
  <cols>
    <col width="28" customWidth="1" style="33" min="1" max="1"/>
    <col width="22" customWidth="1" style="33" min="2" max="2"/>
    <col width="18" customWidth="1" style="33" min="3" max="3"/>
    <col width="24" customWidth="1" style="33" min="4" max="4"/>
    <col width="18" customWidth="1" style="33" min="5" max="5"/>
    <col width="16" customWidth="1" style="33" min="6" max="6"/>
    <col width="12" customWidth="1" style="33" min="7" max="7"/>
    <col width="12" customWidth="1" style="33" min="8" max="8"/>
  </cols>
  <sheetData>
    <row r="1">
      <c r="A1" s="4" t="inlineStr">
        <is>
          <t>選択肢設定シート</t>
        </is>
      </c>
      <c r="B1" s="4" t="n"/>
      <c r="C1" s="4" t="n"/>
      <c r="D1" s="4" t="n"/>
      <c r="E1" s="4" t="n"/>
      <c r="F1" s="4" t="n"/>
      <c r="G1" s="4" t="n"/>
      <c r="H1" s="4" t="n"/>
    </row>
    <row r="2">
      <c r="A2" s="11" t="inlineStr">
        <is>
          <t>プルダウン選択肢をまとめて保存します。業務シートのプルダウンには日本語ラベルを表示し、機械値はこのシートに保持します。</t>
        </is>
      </c>
      <c r="B2" s="11" t="n"/>
      <c r="C2" s="11" t="n"/>
      <c r="D2" s="11" t="n"/>
      <c r="E2" s="11" t="n"/>
      <c r="F2" s="11" t="n"/>
      <c r="G2" s="11" t="n"/>
      <c r="H2" s="11" t="n"/>
    </row>
    <row r="5">
      <c r="A5" s="32" t="inlineStr">
        <is>
          <t>option_set_key</t>
        </is>
      </c>
      <c r="B5" s="32" t="inlineStr">
        <is>
          <t>worksheet_name</t>
        </is>
      </c>
      <c r="C5" s="32" t="inlineStr">
        <is>
          <t>field_name</t>
        </is>
      </c>
      <c r="D5" s="32" t="inlineStr">
        <is>
          <t>option_value</t>
        </is>
      </c>
      <c r="E5" s="32" t="inlineStr">
        <is>
          <t>option_label</t>
        </is>
      </c>
      <c r="F5" s="32" t="inlineStr">
        <is>
          <t>color_semantic</t>
        </is>
      </c>
      <c r="G5" s="32" t="inlineStr">
        <is>
          <t>is_default</t>
        </is>
      </c>
      <c r="H5" s="32" t="inlineStr">
        <is>
          <t>sort_order</t>
        </is>
      </c>
    </row>
    <row r="6">
      <c r="A6" s="40" t="inlineStr">
        <is>
          <t>priority_level</t>
        </is>
      </c>
      <c r="B6" s="40" t="inlineStr">
        <is>
          <t>Lookup_Options</t>
        </is>
      </c>
      <c r="C6" s="40" t="inlineStr">
        <is>
          <t>priority</t>
        </is>
      </c>
      <c r="D6" s="40" t="inlineStr">
        <is>
          <t>low</t>
        </is>
      </c>
      <c r="E6" s="40" t="inlineStr">
        <is>
          <t>低</t>
        </is>
      </c>
      <c r="F6" s="40" t="inlineStr">
        <is>
          <t>muted</t>
        </is>
      </c>
      <c r="G6" s="40" t="b">
        <v>0</v>
      </c>
      <c r="H6" s="40" t="n">
        <v>1</v>
      </c>
    </row>
    <row r="7">
      <c r="A7" s="40" t="inlineStr">
        <is>
          <t>priority_level</t>
        </is>
      </c>
      <c r="B7" s="40" t="inlineStr">
        <is>
          <t>Lookup_Options</t>
        </is>
      </c>
      <c r="C7" s="40" t="inlineStr">
        <is>
          <t>priority</t>
        </is>
      </c>
      <c r="D7" s="40" t="inlineStr">
        <is>
          <t>medium</t>
        </is>
      </c>
      <c r="E7" s="40" t="inlineStr">
        <is>
          <t>中</t>
        </is>
      </c>
      <c r="F7" s="40" t="inlineStr">
        <is>
          <t>neutral</t>
        </is>
      </c>
      <c r="G7" s="40" t="b">
        <v>1</v>
      </c>
      <c r="H7" s="40" t="n">
        <v>2</v>
      </c>
    </row>
    <row r="8">
      <c r="A8" s="40" t="inlineStr">
        <is>
          <t>priority_level</t>
        </is>
      </c>
      <c r="B8" s="40" t="inlineStr">
        <is>
          <t>Lookup_Options</t>
        </is>
      </c>
      <c r="C8" s="40" t="inlineStr">
        <is>
          <t>priority</t>
        </is>
      </c>
      <c r="D8" s="40" t="inlineStr">
        <is>
          <t>high</t>
        </is>
      </c>
      <c r="E8" s="40" t="inlineStr">
        <is>
          <t>高</t>
        </is>
      </c>
      <c r="F8" s="40" t="inlineStr">
        <is>
          <t>warning</t>
        </is>
      </c>
      <c r="G8" s="40" t="b">
        <v>0</v>
      </c>
      <c r="H8" s="40" t="n">
        <v>3</v>
      </c>
    </row>
    <row r="9">
      <c r="A9" s="40" t="inlineStr">
        <is>
          <t>priority_level</t>
        </is>
      </c>
      <c r="B9" s="40" t="inlineStr">
        <is>
          <t>Lookup_Options</t>
        </is>
      </c>
      <c r="C9" s="40" t="inlineStr">
        <is>
          <t>priority</t>
        </is>
      </c>
      <c r="D9" s="40" t="inlineStr">
        <is>
          <t>urgent</t>
        </is>
      </c>
      <c r="E9" s="40" t="inlineStr">
        <is>
          <t>緊急</t>
        </is>
      </c>
      <c r="F9" s="40" t="inlineStr">
        <is>
          <t>danger</t>
        </is>
      </c>
      <c r="G9" s="40" t="b">
        <v>0</v>
      </c>
      <c r="H9" s="40" t="n">
        <v>4</v>
      </c>
    </row>
    <row r="10">
      <c r="A10" s="40" t="inlineStr">
        <is>
          <t>shipment_status</t>
        </is>
      </c>
      <c r="B10" s="40" t="inlineStr">
        <is>
          <t>shipments</t>
        </is>
      </c>
      <c r="C10" s="40" t="inlineStr">
        <is>
          <t>status</t>
        </is>
      </c>
      <c r="D10" s="40" t="inlineStr">
        <is>
          <t>registered</t>
        </is>
      </c>
      <c r="E10" s="40" t="inlineStr">
        <is>
          <t>登録済み</t>
        </is>
      </c>
      <c r="F10" s="40" t="inlineStr">
        <is>
          <t>neutral</t>
        </is>
      </c>
      <c r="G10" s="40" t="b">
        <v>1</v>
      </c>
      <c r="H10" s="40" t="n">
        <v>1</v>
      </c>
    </row>
    <row r="11">
      <c r="A11" s="40" t="inlineStr">
        <is>
          <t>shipment_status</t>
        </is>
      </c>
      <c r="B11" s="40" t="inlineStr">
        <is>
          <t>shipments</t>
        </is>
      </c>
      <c r="C11" s="40" t="inlineStr">
        <is>
          <t>status</t>
        </is>
      </c>
      <c r="D11" s="40" t="inlineStr">
        <is>
          <t>in_transit</t>
        </is>
      </c>
      <c r="E11" s="40" t="inlineStr">
        <is>
          <t>輸送中</t>
        </is>
      </c>
      <c r="F11" s="40" t="inlineStr">
        <is>
          <t>info</t>
        </is>
      </c>
      <c r="G11" s="40" t="b">
        <v>0</v>
      </c>
      <c r="H11" s="40" t="n">
        <v>2</v>
      </c>
    </row>
    <row r="12">
      <c r="A12" s="40" t="inlineStr">
        <is>
          <t>shipment_status</t>
        </is>
      </c>
      <c r="B12" s="40" t="inlineStr">
        <is>
          <t>shipments</t>
        </is>
      </c>
      <c r="C12" s="40" t="inlineStr">
        <is>
          <t>status</t>
        </is>
      </c>
      <c r="D12" s="40" t="inlineStr">
        <is>
          <t>delayed</t>
        </is>
      </c>
      <c r="E12" s="40" t="inlineStr">
        <is>
          <t>遅延中</t>
        </is>
      </c>
      <c r="F12" s="40" t="inlineStr">
        <is>
          <t>warning</t>
        </is>
      </c>
      <c r="G12" s="40" t="b">
        <v>0</v>
      </c>
      <c r="H12" s="40" t="n">
        <v>3</v>
      </c>
    </row>
    <row r="13">
      <c r="A13" s="40" t="inlineStr">
        <is>
          <t>shipment_status</t>
        </is>
      </c>
      <c r="B13" s="40" t="inlineStr">
        <is>
          <t>shipments</t>
        </is>
      </c>
      <c r="C13" s="40" t="inlineStr">
        <is>
          <t>status</t>
        </is>
      </c>
      <c r="D13" s="40" t="inlineStr">
        <is>
          <t>delivered</t>
        </is>
      </c>
      <c r="E13" s="40" t="inlineStr">
        <is>
          <t>配達済み</t>
        </is>
      </c>
      <c r="F13" s="40" t="inlineStr">
        <is>
          <t>success</t>
        </is>
      </c>
      <c r="G13" s="40" t="b">
        <v>0</v>
      </c>
      <c r="H13" s="40" t="n">
        <v>4</v>
      </c>
    </row>
    <row r="14">
      <c r="A14" s="40" t="inlineStr">
        <is>
          <t>shipment_status</t>
        </is>
      </c>
      <c r="B14" s="40" t="inlineStr">
        <is>
          <t>shipments</t>
        </is>
      </c>
      <c r="C14" s="40" t="inlineStr">
        <is>
          <t>status</t>
        </is>
      </c>
      <c r="D14" s="40" t="inlineStr">
        <is>
          <t>exception</t>
        </is>
      </c>
      <c r="E14" s="40" t="inlineStr">
        <is>
          <t>異常</t>
        </is>
      </c>
      <c r="F14" s="40" t="inlineStr">
        <is>
          <t>danger</t>
        </is>
      </c>
      <c r="G14" s="40" t="b">
        <v>0</v>
      </c>
      <c r="H14" s="40" t="n">
        <v>5</v>
      </c>
    </row>
    <row r="15">
      <c r="A15" s="40" t="inlineStr">
        <is>
          <t>shipment_status</t>
        </is>
      </c>
      <c r="B15" s="40" t="inlineStr">
        <is>
          <t>shipments</t>
        </is>
      </c>
      <c r="C15" s="40" t="inlineStr">
        <is>
          <t>status</t>
        </is>
      </c>
      <c r="D15" s="40" t="inlineStr">
        <is>
          <t>cancelled</t>
        </is>
      </c>
      <c r="E15" s="40" t="inlineStr">
        <is>
          <t>キャンセル済み</t>
        </is>
      </c>
      <c r="F15" s="40" t="inlineStr">
        <is>
          <t>muted</t>
        </is>
      </c>
      <c r="G15" s="40" t="b">
        <v>0</v>
      </c>
      <c r="H15" s="40" t="n">
        <v>6</v>
      </c>
    </row>
    <row r="16">
      <c r="A16" s="40" t="inlineStr">
        <is>
          <t>tracking_update_status</t>
        </is>
      </c>
      <c r="B16" s="40" t="inlineStr">
        <is>
          <t>tracking_updates</t>
        </is>
      </c>
      <c r="C16" s="40" t="inlineStr">
        <is>
          <t>status</t>
        </is>
      </c>
      <c r="D16" s="40" t="inlineStr">
        <is>
          <t>recorded</t>
        </is>
      </c>
      <c r="E16" s="40" t="inlineStr">
        <is>
          <t>記録済み</t>
        </is>
      </c>
      <c r="F16" s="40" t="inlineStr">
        <is>
          <t>neutral</t>
        </is>
      </c>
      <c r="G16" s="40" t="b">
        <v>1</v>
      </c>
      <c r="H16" s="40" t="n">
        <v>1</v>
      </c>
    </row>
    <row r="17">
      <c r="A17" s="40" t="inlineStr">
        <is>
          <t>tracking_update_status</t>
        </is>
      </c>
      <c r="B17" s="40" t="inlineStr">
        <is>
          <t>tracking_updates</t>
        </is>
      </c>
      <c r="C17" s="40" t="inlineStr">
        <is>
          <t>status</t>
        </is>
      </c>
      <c r="D17" s="40" t="inlineStr">
        <is>
          <t>needs_follow_up</t>
        </is>
      </c>
      <c r="E17" s="40" t="inlineStr">
        <is>
          <t>要フォロー</t>
        </is>
      </c>
      <c r="F17" s="40" t="inlineStr">
        <is>
          <t>warning</t>
        </is>
      </c>
      <c r="G17" s="40" t="b">
        <v>0</v>
      </c>
      <c r="H17" s="40" t="n">
        <v>2</v>
      </c>
    </row>
    <row r="18">
      <c r="A18" s="40" t="inlineStr">
        <is>
          <t>tracking_update_status</t>
        </is>
      </c>
      <c r="B18" s="40" t="inlineStr">
        <is>
          <t>tracking_updates</t>
        </is>
      </c>
      <c r="C18" s="40" t="inlineStr">
        <is>
          <t>status</t>
        </is>
      </c>
      <c r="D18" s="40" t="inlineStr">
        <is>
          <t>confirmed_current</t>
        </is>
      </c>
      <c r="E18" s="40" t="inlineStr">
        <is>
          <t>最新確認済み</t>
        </is>
      </c>
      <c r="F18" s="40" t="inlineStr">
        <is>
          <t>info</t>
        </is>
      </c>
      <c r="G18" s="40" t="b">
        <v>0</v>
      </c>
      <c r="H18" s="40" t="n">
        <v>3</v>
      </c>
    </row>
    <row r="19">
      <c r="A19" s="40" t="inlineStr">
        <is>
          <t>tracking_update_status</t>
        </is>
      </c>
      <c r="B19" s="40" t="inlineStr">
        <is>
          <t>tracking_updates</t>
        </is>
      </c>
      <c r="C19" s="40" t="inlineStr">
        <is>
          <t>status</t>
        </is>
      </c>
      <c r="D19" s="40" t="inlineStr">
        <is>
          <t>closed</t>
        </is>
      </c>
      <c r="E19" s="40" t="inlineStr">
        <is>
          <t>クローズ済み</t>
        </is>
      </c>
      <c r="F19" s="40" t="inlineStr">
        <is>
          <t>success</t>
        </is>
      </c>
      <c r="G19" s="40" t="b">
        <v>0</v>
      </c>
      <c r="H19" s="40" t="n">
        <v>4</v>
      </c>
    </row>
    <row r="20">
      <c r="A20" s="40" t="inlineStr">
        <is>
          <t>tracking_update_type</t>
        </is>
      </c>
      <c r="B20" s="40" t="inlineStr">
        <is>
          <t>tracking_updates</t>
        </is>
      </c>
      <c r="C20" s="40" t="inlineStr">
        <is>
          <t>update_type</t>
        </is>
      </c>
      <c r="D20" s="40" t="inlineStr">
        <is>
          <t>departed</t>
        </is>
      </c>
      <c r="E20" s="40" t="inlineStr">
        <is>
          <t>出荷済み</t>
        </is>
      </c>
      <c r="F20" s="40" t="inlineStr">
        <is>
          <t>info</t>
        </is>
      </c>
      <c r="G20" s="40" t="b">
        <v>1</v>
      </c>
      <c r="H20" s="40" t="n">
        <v>1</v>
      </c>
    </row>
    <row r="21">
      <c r="A21" s="40" t="inlineStr">
        <is>
          <t>tracking_update_type</t>
        </is>
      </c>
      <c r="B21" s="40" t="inlineStr">
        <is>
          <t>tracking_updates</t>
        </is>
      </c>
      <c r="C21" s="40" t="inlineStr">
        <is>
          <t>update_type</t>
        </is>
      </c>
      <c r="D21" s="40" t="inlineStr">
        <is>
          <t>arrived_at_hub</t>
        </is>
      </c>
      <c r="E21" s="40" t="inlineStr">
        <is>
          <t>中継到着</t>
        </is>
      </c>
      <c r="F21" s="40" t="inlineStr">
        <is>
          <t>info</t>
        </is>
      </c>
      <c r="G21" s="40" t="b">
        <v>0</v>
      </c>
      <c r="H21" s="40" t="n">
        <v>2</v>
      </c>
    </row>
    <row r="22">
      <c r="A22" s="40" t="inlineStr">
        <is>
          <t>tracking_update_type</t>
        </is>
      </c>
      <c r="B22" s="40" t="inlineStr">
        <is>
          <t>tracking_updates</t>
        </is>
      </c>
      <c r="C22" s="40" t="inlineStr">
        <is>
          <t>update_type</t>
        </is>
      </c>
      <c r="D22" s="40" t="inlineStr">
        <is>
          <t>out_for_delivery</t>
        </is>
      </c>
      <c r="E22" s="40" t="inlineStr">
        <is>
          <t>配達中</t>
        </is>
      </c>
      <c r="F22" s="40" t="inlineStr">
        <is>
          <t>warning</t>
        </is>
      </c>
      <c r="G22" s="40" t="b">
        <v>0</v>
      </c>
      <c r="H22" s="40" t="n">
        <v>3</v>
      </c>
    </row>
    <row r="23">
      <c r="A23" s="40" t="inlineStr">
        <is>
          <t>tracking_update_type</t>
        </is>
      </c>
      <c r="B23" s="40" t="inlineStr">
        <is>
          <t>tracking_updates</t>
        </is>
      </c>
      <c r="C23" s="40" t="inlineStr">
        <is>
          <t>update_type</t>
        </is>
      </c>
      <c r="D23" s="40" t="inlineStr">
        <is>
          <t>delayed</t>
        </is>
      </c>
      <c r="E23" s="40" t="inlineStr">
        <is>
          <t>遅延</t>
        </is>
      </c>
      <c r="F23" s="40" t="inlineStr">
        <is>
          <t>warning</t>
        </is>
      </c>
      <c r="G23" s="40" t="b">
        <v>0</v>
      </c>
      <c r="H23" s="40" t="n">
        <v>4</v>
      </c>
    </row>
    <row r="24">
      <c r="A24" s="40" t="inlineStr">
        <is>
          <t>tracking_update_type</t>
        </is>
      </c>
      <c r="B24" s="40" t="inlineStr">
        <is>
          <t>tracking_updates</t>
        </is>
      </c>
      <c r="C24" s="40" t="inlineStr">
        <is>
          <t>update_type</t>
        </is>
      </c>
      <c r="D24" s="40" t="inlineStr">
        <is>
          <t>rerouted</t>
        </is>
      </c>
      <c r="E24" s="40" t="inlineStr">
        <is>
          <t>再配車</t>
        </is>
      </c>
      <c r="F24" s="40" t="inlineStr">
        <is>
          <t>warning</t>
        </is>
      </c>
      <c r="G24" s="40" t="b">
        <v>0</v>
      </c>
      <c r="H24" s="40" t="n">
        <v>5</v>
      </c>
    </row>
    <row r="25">
      <c r="A25" s="40" t="inlineStr">
        <is>
          <t>tracking_update_type</t>
        </is>
      </c>
      <c r="B25" s="40" t="inlineStr">
        <is>
          <t>tracking_updates</t>
        </is>
      </c>
      <c r="C25" s="40" t="inlineStr">
        <is>
          <t>update_type</t>
        </is>
      </c>
      <c r="D25" s="40" t="inlineStr">
        <is>
          <t>return_started</t>
        </is>
      </c>
      <c r="E25" s="40" t="inlineStr">
        <is>
          <t>返送</t>
        </is>
      </c>
      <c r="F25" s="40" t="inlineStr">
        <is>
          <t>danger</t>
        </is>
      </c>
      <c r="G25" s="40" t="b">
        <v>0</v>
      </c>
      <c r="H25" s="40" t="n">
        <v>6</v>
      </c>
    </row>
    <row r="26">
      <c r="A26" s="40" t="inlineStr">
        <is>
          <t>tracking_update_type</t>
        </is>
      </c>
      <c r="B26" s="40" t="inlineStr">
        <is>
          <t>tracking_updates</t>
        </is>
      </c>
      <c r="C26" s="40" t="inlineStr">
        <is>
          <t>update_type</t>
        </is>
      </c>
      <c r="D26" s="40" t="inlineStr">
        <is>
          <t>other</t>
        </is>
      </c>
      <c r="E26" s="40" t="inlineStr">
        <is>
          <t>その他</t>
        </is>
      </c>
      <c r="F26" s="40" t="inlineStr">
        <is>
          <t>muted</t>
        </is>
      </c>
      <c r="G26" s="40" t="b">
        <v>0</v>
      </c>
      <c r="H26" s="40" t="n">
        <v>7</v>
      </c>
    </row>
    <row r="27">
      <c r="A27" s="40" t="inlineStr">
        <is>
          <t>delivery_confirmation_status</t>
        </is>
      </c>
      <c r="B27" s="40" t="inlineStr">
        <is>
          <t>delivery_confirmations</t>
        </is>
      </c>
      <c r="C27" s="40" t="inlineStr">
        <is>
          <t>status</t>
        </is>
      </c>
      <c r="D27" s="40" t="inlineStr">
        <is>
          <t>pending_confirmation</t>
        </is>
      </c>
      <c r="E27" s="40" t="inlineStr">
        <is>
          <t>確認待ち</t>
        </is>
      </c>
      <c r="F27" s="40" t="inlineStr">
        <is>
          <t>warning</t>
        </is>
      </c>
      <c r="G27" s="40" t="b">
        <v>1</v>
      </c>
      <c r="H27" s="40" t="n">
        <v>1</v>
      </c>
    </row>
    <row r="28">
      <c r="A28" s="40" t="inlineStr">
        <is>
          <t>delivery_confirmation_status</t>
        </is>
      </c>
      <c r="B28" s="40" t="inlineStr">
        <is>
          <t>delivery_confirmations</t>
        </is>
      </c>
      <c r="C28" s="40" t="inlineStr">
        <is>
          <t>status</t>
        </is>
      </c>
      <c r="D28" s="40" t="inlineStr">
        <is>
          <t>confirmed</t>
        </is>
      </c>
      <c r="E28" s="40" t="inlineStr">
        <is>
          <t>確認済み</t>
        </is>
      </c>
      <c r="F28" s="40" t="inlineStr">
        <is>
          <t>success</t>
        </is>
      </c>
      <c r="G28" s="40" t="b">
        <v>0</v>
      </c>
      <c r="H28" s="40" t="n">
        <v>2</v>
      </c>
    </row>
    <row r="29">
      <c r="A29" s="40" t="inlineStr">
        <is>
          <t>delivery_confirmation_status</t>
        </is>
      </c>
      <c r="B29" s="40" t="inlineStr">
        <is>
          <t>delivery_confirmations</t>
        </is>
      </c>
      <c r="C29" s="40" t="inlineStr">
        <is>
          <t>status</t>
        </is>
      </c>
      <c r="D29" s="40" t="inlineStr">
        <is>
          <t>exception_reported</t>
        </is>
      </c>
      <c r="E29" s="40" t="inlineStr">
        <is>
          <t>異常対応待ち</t>
        </is>
      </c>
      <c r="F29" s="40" t="inlineStr">
        <is>
          <t>danger</t>
        </is>
      </c>
      <c r="G29" s="40" t="b">
        <v>0</v>
      </c>
      <c r="H29" s="40" t="n">
        <v>3</v>
      </c>
    </row>
    <row r="30">
      <c r="A30" s="40" t="inlineStr">
        <is>
          <t>delivery_confirmation_status</t>
        </is>
      </c>
      <c r="B30" s="40" t="inlineStr">
        <is>
          <t>delivery_confirmations</t>
        </is>
      </c>
      <c r="C30" s="40" t="inlineStr">
        <is>
          <t>status</t>
        </is>
      </c>
      <c r="D30" s="40" t="inlineStr">
        <is>
          <t>closed</t>
        </is>
      </c>
      <c r="E30" s="40" t="inlineStr">
        <is>
          <t>クローズ済み</t>
        </is>
      </c>
      <c r="F30" s="40" t="inlineStr">
        <is>
          <t>muted</t>
        </is>
      </c>
      <c r="G30" s="40" t="b">
        <v>0</v>
      </c>
      <c r="H30" s="40" t="n">
        <v>4</v>
      </c>
    </row>
    <row r="31">
      <c r="A31" s="40" t="inlineStr">
        <is>
          <t>delivery_result</t>
        </is>
      </c>
      <c r="B31" s="40" t="inlineStr">
        <is>
          <t>delivery_confirmations</t>
        </is>
      </c>
      <c r="C31" s="40" t="inlineStr">
        <is>
          <t>delivery_result</t>
        </is>
      </c>
      <c r="D31" s="40" t="inlineStr">
        <is>
          <t>not_delivered</t>
        </is>
      </c>
      <c r="E31" s="40" t="inlineStr">
        <is>
          <t>未配達</t>
        </is>
      </c>
      <c r="F31" s="40" t="inlineStr">
        <is>
          <t>neutral</t>
        </is>
      </c>
      <c r="G31" s="40" t="b">
        <v>1</v>
      </c>
      <c r="H31" s="40" t="n">
        <v>1</v>
      </c>
    </row>
    <row r="32">
      <c r="A32" s="40" t="inlineStr">
        <is>
          <t>delivery_result</t>
        </is>
      </c>
      <c r="B32" s="40" t="inlineStr">
        <is>
          <t>delivery_confirmations</t>
        </is>
      </c>
      <c r="C32" s="40" t="inlineStr">
        <is>
          <t>delivery_result</t>
        </is>
      </c>
      <c r="D32" s="40" t="inlineStr">
        <is>
          <t>pending_confirmation</t>
        </is>
      </c>
      <c r="E32" s="40" t="inlineStr">
        <is>
          <t>確認待ち</t>
        </is>
      </c>
      <c r="F32" s="40" t="inlineStr">
        <is>
          <t>warning</t>
        </is>
      </c>
      <c r="G32" s="40" t="b">
        <v>0</v>
      </c>
      <c r="H32" s="40" t="n">
        <v>2</v>
      </c>
    </row>
    <row r="33">
      <c r="A33" s="40" t="inlineStr">
        <is>
          <t>delivery_result</t>
        </is>
      </c>
      <c r="B33" s="40" t="inlineStr">
        <is>
          <t>delivery_confirmations</t>
        </is>
      </c>
      <c r="C33" s="40" t="inlineStr">
        <is>
          <t>delivery_result</t>
        </is>
      </c>
      <c r="D33" s="40" t="inlineStr">
        <is>
          <t>signed</t>
        </is>
      </c>
      <c r="E33" s="40" t="inlineStr">
        <is>
          <t>受領済み</t>
        </is>
      </c>
      <c r="F33" s="40" t="inlineStr">
        <is>
          <t>success</t>
        </is>
      </c>
      <c r="G33" s="40" t="b">
        <v>0</v>
      </c>
      <c r="H33" s="40" t="n">
        <v>3</v>
      </c>
    </row>
    <row r="34">
      <c r="A34" s="40" t="inlineStr">
        <is>
          <t>delivery_result</t>
        </is>
      </c>
      <c r="B34" s="40" t="inlineStr">
        <is>
          <t>delivery_confirmations</t>
        </is>
      </c>
      <c r="C34" s="40" t="inlineStr">
        <is>
          <t>delivery_result</t>
        </is>
      </c>
      <c r="D34" s="40" t="inlineStr">
        <is>
          <t>failed_delivery</t>
        </is>
      </c>
      <c r="E34" s="40" t="inlineStr">
        <is>
          <t>不成立</t>
        </is>
      </c>
      <c r="F34" s="40" t="inlineStr">
        <is>
          <t>danger</t>
        </is>
      </c>
      <c r="G34" s="40" t="b">
        <v>0</v>
      </c>
      <c r="H34" s="40" t="n">
        <v>4</v>
      </c>
    </row>
    <row r="35">
      <c r="A35" s="40" t="inlineStr">
        <is>
          <t>delivery_result</t>
        </is>
      </c>
      <c r="B35" s="40" t="inlineStr">
        <is>
          <t>delivery_confirmations</t>
        </is>
      </c>
      <c r="C35" s="40" t="inlineStr">
        <is>
          <t>delivery_result</t>
        </is>
      </c>
      <c r="D35" s="40" t="inlineStr">
        <is>
          <t>returned</t>
        </is>
      </c>
      <c r="E35" s="40" t="inlineStr">
        <is>
          <t>返送済み</t>
        </is>
      </c>
      <c r="F35" s="40" t="inlineStr">
        <is>
          <t>muted</t>
        </is>
      </c>
      <c r="G35" s="40" t="b">
        <v>0</v>
      </c>
      <c r="H35" s="40" t="n">
        <v>5</v>
      </c>
    </row>
    <row r="36">
      <c r="A36" s="40" t="inlineStr">
        <is>
          <t>exception_status</t>
        </is>
      </c>
      <c r="B36" s="40" t="inlineStr">
        <is>
          <t>delivery_exceptions</t>
        </is>
      </c>
      <c r="C36" s="40" t="inlineStr">
        <is>
          <t>status</t>
        </is>
      </c>
      <c r="D36" s="40" t="inlineStr">
        <is>
          <t>open</t>
        </is>
      </c>
      <c r="E36" s="40" t="inlineStr">
        <is>
          <t>未対応</t>
        </is>
      </c>
      <c r="F36" s="40" t="inlineStr">
        <is>
          <t>warning</t>
        </is>
      </c>
      <c r="G36" s="40" t="b">
        <v>1</v>
      </c>
      <c r="H36" s="40" t="n">
        <v>1</v>
      </c>
    </row>
    <row r="37">
      <c r="A37" s="40" t="inlineStr">
        <is>
          <t>exception_status</t>
        </is>
      </c>
      <c r="B37" s="40" t="inlineStr">
        <is>
          <t>delivery_exceptions</t>
        </is>
      </c>
      <c r="C37" s="40" t="inlineStr">
        <is>
          <t>status</t>
        </is>
      </c>
      <c r="D37" s="40" t="inlineStr">
        <is>
          <t>investigating</t>
        </is>
      </c>
      <c r="E37" s="40" t="inlineStr">
        <is>
          <t>対応中</t>
        </is>
      </c>
      <c r="F37" s="40" t="inlineStr">
        <is>
          <t>info</t>
        </is>
      </c>
      <c r="G37" s="40" t="b">
        <v>0</v>
      </c>
      <c r="H37" s="40" t="n">
        <v>2</v>
      </c>
    </row>
    <row r="38">
      <c r="A38" s="40" t="inlineStr">
        <is>
          <t>exception_status</t>
        </is>
      </c>
      <c r="B38" s="40" t="inlineStr">
        <is>
          <t>delivery_exceptions</t>
        </is>
      </c>
      <c r="C38" s="40" t="inlineStr">
        <is>
          <t>status</t>
        </is>
      </c>
      <c r="D38" s="40" t="inlineStr">
        <is>
          <t>resolved</t>
        </is>
      </c>
      <c r="E38" s="40" t="inlineStr">
        <is>
          <t>解決済み</t>
        </is>
      </c>
      <c r="F38" s="40" t="inlineStr">
        <is>
          <t>success</t>
        </is>
      </c>
      <c r="G38" s="40" t="b">
        <v>0</v>
      </c>
      <c r="H38" s="40" t="n">
        <v>3</v>
      </c>
    </row>
    <row r="39">
      <c r="A39" s="40" t="inlineStr">
        <is>
          <t>exception_status</t>
        </is>
      </c>
      <c r="B39" s="40" t="inlineStr">
        <is>
          <t>delivery_exceptions</t>
        </is>
      </c>
      <c r="C39" s="40" t="inlineStr">
        <is>
          <t>status</t>
        </is>
      </c>
      <c r="D39" s="40" t="inlineStr">
        <is>
          <t>closed_unresolved</t>
        </is>
      </c>
      <c r="E39" s="40" t="inlineStr">
        <is>
          <t>未解決クローズ</t>
        </is>
      </c>
      <c r="F39" s="40" t="inlineStr">
        <is>
          <t>danger</t>
        </is>
      </c>
      <c r="G39" s="40" t="b">
        <v>0</v>
      </c>
      <c r="H39" s="40" t="n">
        <v>4</v>
      </c>
    </row>
    <row r="40">
      <c r="A40" s="40" t="inlineStr">
        <is>
          <t>exception_type</t>
        </is>
      </c>
      <c r="B40" s="40" t="inlineStr">
        <is>
          <t>delivery_exceptions</t>
        </is>
      </c>
      <c r="C40" s="40" t="inlineStr">
        <is>
          <t>exception_type</t>
        </is>
      </c>
      <c r="D40" s="40" t="inlineStr">
        <is>
          <t>delay</t>
        </is>
      </c>
      <c r="E40" s="40" t="inlineStr">
        <is>
          <t>遅延</t>
        </is>
      </c>
      <c r="F40" s="40" t="inlineStr">
        <is>
          <t>warning</t>
        </is>
      </c>
      <c r="G40" s="40" t="b">
        <v>1</v>
      </c>
      <c r="H40" s="40" t="n">
        <v>1</v>
      </c>
    </row>
    <row r="41">
      <c r="A41" s="40" t="inlineStr">
        <is>
          <t>exception_type</t>
        </is>
      </c>
      <c r="B41" s="40" t="inlineStr">
        <is>
          <t>delivery_exceptions</t>
        </is>
      </c>
      <c r="C41" s="40" t="inlineStr">
        <is>
          <t>exception_type</t>
        </is>
      </c>
      <c r="D41" s="40" t="inlineStr">
        <is>
          <t>reroute</t>
        </is>
      </c>
      <c r="E41" s="40" t="inlineStr">
        <is>
          <t>再配車</t>
        </is>
      </c>
      <c r="F41" s="40" t="inlineStr">
        <is>
          <t>warning</t>
        </is>
      </c>
      <c r="G41" s="40" t="b">
        <v>0</v>
      </c>
      <c r="H41" s="40" t="n">
        <v>2</v>
      </c>
    </row>
    <row r="42">
      <c r="A42" s="40" t="inlineStr">
        <is>
          <t>exception_type</t>
        </is>
      </c>
      <c r="B42" s="40" t="inlineStr">
        <is>
          <t>delivery_exceptions</t>
        </is>
      </c>
      <c r="C42" s="40" t="inlineStr">
        <is>
          <t>exception_type</t>
        </is>
      </c>
      <c r="D42" s="40" t="inlineStr">
        <is>
          <t>return</t>
        </is>
      </c>
      <c r="E42" s="40" t="inlineStr">
        <is>
          <t>返送</t>
        </is>
      </c>
      <c r="F42" s="40" t="inlineStr">
        <is>
          <t>danger</t>
        </is>
      </c>
      <c r="G42" s="40" t="b">
        <v>0</v>
      </c>
      <c r="H42" s="40" t="n">
        <v>3</v>
      </c>
    </row>
    <row r="43">
      <c r="A43" s="40" t="inlineStr">
        <is>
          <t>exception_type</t>
        </is>
      </c>
      <c r="B43" s="40" t="inlineStr">
        <is>
          <t>delivery_exceptions</t>
        </is>
      </c>
      <c r="C43" s="40" t="inlineStr">
        <is>
          <t>exception_type</t>
        </is>
      </c>
      <c r="D43" s="40" t="inlineStr">
        <is>
          <t>address_issue</t>
        </is>
      </c>
      <c r="E43" s="40" t="inlineStr">
        <is>
          <t>住所不備</t>
        </is>
      </c>
      <c r="F43" s="40" t="inlineStr">
        <is>
          <t>warning</t>
        </is>
      </c>
      <c r="G43" s="40" t="b">
        <v>0</v>
      </c>
      <c r="H43" s="40" t="n">
        <v>4</v>
      </c>
    </row>
    <row r="44">
      <c r="A44" s="40" t="inlineStr">
        <is>
          <t>exception_type</t>
        </is>
      </c>
      <c r="B44" s="40" t="inlineStr">
        <is>
          <t>delivery_exceptions</t>
        </is>
      </c>
      <c r="C44" s="40" t="inlineStr">
        <is>
          <t>exception_type</t>
        </is>
      </c>
      <c r="D44" s="40" t="inlineStr">
        <is>
          <t>missing_confirmation</t>
        </is>
      </c>
      <c r="E44" s="40" t="inlineStr">
        <is>
          <t>受領未確認</t>
        </is>
      </c>
      <c r="F44" s="40" t="inlineStr">
        <is>
          <t>warning</t>
        </is>
      </c>
      <c r="G44" s="40" t="b">
        <v>0</v>
      </c>
      <c r="H44" s="40" t="n">
        <v>5</v>
      </c>
    </row>
    <row r="45">
      <c r="A45" s="40" t="inlineStr">
        <is>
          <t>exception_type</t>
        </is>
      </c>
      <c r="B45" s="40" t="inlineStr">
        <is>
          <t>delivery_exceptions</t>
        </is>
      </c>
      <c r="C45" s="40" t="inlineStr">
        <is>
          <t>exception_type</t>
        </is>
      </c>
      <c r="D45" s="40" t="inlineStr">
        <is>
          <t>other</t>
        </is>
      </c>
      <c r="E45" s="40" t="inlineStr">
        <is>
          <t>その他</t>
        </is>
      </c>
      <c r="F45" s="40" t="inlineStr">
        <is>
          <t>muted</t>
        </is>
      </c>
      <c r="G45" s="40" t="b">
        <v>0</v>
      </c>
      <c r="H45" s="40" t="n">
        <v>6</v>
      </c>
    </row>
  </sheetData>
  <pageMargins left="0.7" right="0.7" top="0.75" bottom="0.75" header="0.3" footer="0.3"/>
  <tableParts count="1">
    <tablePart xmlns:r="http://schemas.openxmlformats.org/officeDocument/2006/relationships" r:id="rId1"/>
  </tableParts>
</worksheet>
</file>

<file path=xl/worksheets/sheet8.xml><?xml version="1.0" encoding="utf-8"?>
<worksheet xmlns="http://schemas.openxmlformats.org/spreadsheetml/2006/main" xmlns:r="http://schemas.openxmlformats.org/officeDocument/2006/relationships">
  <sheetPr>
    <outlinePr summaryBelow="1" summaryRight="1"/>
    <pageSetUpPr/>
  </sheetPr>
  <dimension ref="A1:R112"/>
  <sheetViews>
    <sheetView workbookViewId="0">
      <selection activeCell="A1" sqref="A1"/>
    </sheetView>
  </sheetViews>
  <sheetFormatPr baseColWidth="8" defaultRowHeight="15"/>
  <cols>
    <col width="18" customWidth="1" style="33" min="1" max="1"/>
    <col width="18" customWidth="1" style="33" min="2" max="2"/>
    <col width="18" customWidth="1" style="33" min="3" max="3"/>
    <col width="18" customWidth="1" style="33" min="4" max="4"/>
    <col width="18" customWidth="1" style="33" min="5" max="5"/>
    <col width="18" customWidth="1" style="33" min="6" max="6"/>
    <col width="18" customWidth="1" style="33" min="7" max="7"/>
    <col width="18" customWidth="1" style="33" min="8" max="8"/>
    <col width="18" customWidth="1" style="33" min="9" max="9"/>
    <col width="18" customWidth="1" style="33" min="10" max="10"/>
    <col width="18" customWidth="1" style="33" min="11" max="11"/>
    <col width="36" customWidth="1" style="33" min="12" max="12"/>
    <col width="18" customWidth="1" style="33" min="13" max="13"/>
    <col width="18" customWidth="1" style="33" min="14" max="14"/>
    <col width="18" customWidth="1" style="33" min="15" max="15"/>
    <col width="18" customWidth="1" style="33" min="16" max="16"/>
    <col width="18" customWidth="1" style="33" min="17" max="17"/>
    <col width="36" customWidth="1" style="33" min="18" max="18"/>
  </cols>
  <sheetData>
    <row r="1">
      <c r="A1" s="4" t="inlineStr">
        <is>
          <t>機械スキーマシート</t>
        </is>
      </c>
      <c r="B1" s="4" t="n"/>
      <c r="C1" s="4" t="n"/>
      <c r="D1" s="4" t="n"/>
      <c r="E1" s="4" t="n"/>
      <c r="F1" s="4" t="n"/>
      <c r="G1" s="4" t="n"/>
      <c r="H1" s="4" t="n"/>
      <c r="I1" s="4" t="n"/>
      <c r="J1" s="4" t="n"/>
      <c r="K1" s="4" t="n"/>
      <c r="L1" s="4" t="n"/>
      <c r="M1" s="4" t="n"/>
      <c r="N1" s="4" t="n"/>
      <c r="O1" s="4" t="n"/>
      <c r="P1" s="4" t="n"/>
      <c r="Q1" s="4" t="n"/>
      <c r="R1" s="4" t="n"/>
    </row>
    <row r="2">
      <c r="A2" s="11" t="inlineStr">
        <is>
          <t>フィールド、ステータス、指標、関係、モジュール、メニュー構造を保存します。通常の入力には業務シートを使用してください。</t>
        </is>
      </c>
      <c r="B2" s="11" t="n"/>
      <c r="C2" s="11" t="n"/>
      <c r="D2" s="11" t="n"/>
      <c r="E2" s="11" t="n"/>
      <c r="F2" s="11" t="n"/>
      <c r="G2" s="11" t="n"/>
      <c r="H2" s="11" t="n"/>
      <c r="I2" s="11" t="n"/>
      <c r="J2" s="11" t="n"/>
      <c r="K2" s="11" t="n"/>
      <c r="L2" s="11" t="n"/>
      <c r="M2" s="11" t="n"/>
      <c r="N2" s="11" t="n"/>
      <c r="O2" s="11" t="n"/>
      <c r="P2" s="11" t="n"/>
      <c r="Q2" s="11" t="n"/>
      <c r="R2" s="11" t="n"/>
    </row>
    <row r="5">
      <c r="A5" s="32" t="inlineStr">
        <is>
          <t>worksheet_name</t>
        </is>
      </c>
      <c r="B5" s="32" t="inlineStr">
        <is>
          <t>table_name</t>
        </is>
      </c>
      <c r="C5" s="32" t="inlineStr">
        <is>
          <t>store_name</t>
        </is>
      </c>
      <c r="D5" s="32" t="inlineStr">
        <is>
          <t>module_key</t>
        </is>
      </c>
      <c r="E5" s="32" t="inlineStr">
        <is>
          <t>field_name</t>
        </is>
      </c>
      <c r="F5" s="32" t="inlineStr">
        <is>
          <t>field_label</t>
        </is>
      </c>
      <c r="G5" s="32" t="inlineStr">
        <is>
          <t>field_type</t>
        </is>
      </c>
      <c r="H5" s="32" t="inlineStr">
        <is>
          <t>field_role</t>
        </is>
      </c>
      <c r="I5" s="32" t="inlineStr">
        <is>
          <t>required</t>
        </is>
      </c>
      <c r="J5" s="32" t="inlineStr">
        <is>
          <t>unique</t>
        </is>
      </c>
      <c r="K5" s="32" t="inlineStr">
        <is>
          <t>default_value</t>
        </is>
      </c>
      <c r="L5" s="32" t="inlineStr">
        <is>
          <t>validation_rule</t>
        </is>
      </c>
      <c r="M5" s="32" t="inlineStr">
        <is>
          <t>option_set_key</t>
        </is>
      </c>
      <c r="N5" s="32" t="inlineStr">
        <is>
          <t>show_in_table</t>
        </is>
      </c>
      <c r="O5" s="32" t="inlineStr">
        <is>
          <t>show_in_mobile_table</t>
        </is>
      </c>
      <c r="P5" s="32" t="inlineStr">
        <is>
          <t>show_in_form</t>
        </is>
      </c>
      <c r="Q5" s="32" t="inlineStr">
        <is>
          <t>export_in_csv</t>
        </is>
      </c>
      <c r="R5" s="32" t="inlineStr">
        <is>
          <t>notes</t>
        </is>
      </c>
    </row>
    <row r="6">
      <c r="A6" s="40" t="inlineStr">
        <is>
          <t>shipments</t>
        </is>
      </c>
      <c r="B6" s="40" t="inlineStr">
        <is>
          <t>shipments</t>
        </is>
      </c>
      <c r="C6" s="40" t="inlineStr">
        <is>
          <t>shipments</t>
        </is>
      </c>
      <c r="D6" s="40" t="inlineStr">
        <is>
          <t>shipments</t>
        </is>
      </c>
      <c r="E6" s="40" t="inlineStr">
        <is>
          <t>record_id</t>
        </is>
      </c>
      <c r="F6" s="40" t="inlineStr">
        <is>
          <t>レコードID</t>
        </is>
      </c>
      <c r="G6" s="40" t="inlineStr">
        <is>
          <t>text</t>
        </is>
      </c>
      <c r="H6" s="40" t="inlineStr">
        <is>
          <t>primary_key</t>
        </is>
      </c>
      <c r="I6" s="40" t="b">
        <v>1</v>
      </c>
      <c r="J6" s="40" t="b">
        <v>1</v>
      </c>
      <c r="K6" s="40" t="n"/>
      <c r="L6" s="40" t="inlineStr">
        <is>
          <t>自動生成。形式は SHP-0001。</t>
        </is>
      </c>
      <c r="M6" s="40" t="n"/>
      <c r="N6" s="40" t="b">
        <v>0</v>
      </c>
      <c r="O6" s="40" t="b">
        <v>0</v>
      </c>
      <c r="P6" s="40" t="b">
        <v>0</v>
      </c>
      <c r="Q6" s="40" t="b">
        <v>1</v>
      </c>
      <c r="R6" s="40" t="inlineStr">
        <is>
          <t>主键；key_path=record_id。</t>
        </is>
      </c>
    </row>
    <row r="7">
      <c r="A7" s="40" t="inlineStr">
        <is>
          <t>shipments</t>
        </is>
      </c>
      <c r="B7" s="40" t="inlineStr">
        <is>
          <t>shipments</t>
        </is>
      </c>
      <c r="C7" s="40" t="inlineStr">
        <is>
          <t>shipments</t>
        </is>
      </c>
      <c r="D7" s="40" t="inlineStr">
        <is>
          <t>shipments</t>
        </is>
      </c>
      <c r="E7" s="40" t="inlineStr">
        <is>
          <t>shipment_no</t>
        </is>
      </c>
      <c r="F7" s="40" t="inlineStr">
        <is>
          <t>出荷番号</t>
        </is>
      </c>
      <c r="G7" s="40" t="inlineStr">
        <is>
          <t>text</t>
        </is>
      </c>
      <c r="H7" s="40" t="inlineStr">
        <is>
          <t>display_name</t>
        </is>
      </c>
      <c r="I7" s="40" t="b">
        <v>1</v>
      </c>
      <c r="J7" s="40" t="b">
        <v>1</v>
      </c>
      <c r="K7" s="40" t="n"/>
      <c r="L7" s="40" t="inlineStr">
        <is>
          <t>必須かつ一意，出荷レコードを人が識別するために使用します。</t>
        </is>
      </c>
      <c r="M7" s="40" t="n"/>
      <c r="N7" s="40" t="b">
        <v>1</v>
      </c>
      <c r="O7" s="40" t="b">
        <v>1</v>
      </c>
      <c r="P7" s="40" t="b">
        <v>1</v>
      </c>
      <c r="Q7" s="40" t="b">
        <v>1</v>
      </c>
      <c r="R7" s="40" t="inlineStr">
        <is>
          <t>業務番号。record_id の代替にはなりません。</t>
        </is>
      </c>
    </row>
    <row r="8">
      <c r="A8" s="40" t="inlineStr">
        <is>
          <t>shipments</t>
        </is>
      </c>
      <c r="B8" s="40" t="inlineStr">
        <is>
          <t>shipments</t>
        </is>
      </c>
      <c r="C8" s="40" t="inlineStr">
        <is>
          <t>shipments</t>
        </is>
      </c>
      <c r="D8" s="40" t="inlineStr">
        <is>
          <t>shipments</t>
        </is>
      </c>
      <c r="E8" s="40" t="inlineStr">
        <is>
          <t>tracking_no</t>
        </is>
      </c>
      <c r="F8" s="40" t="inlineStr">
        <is>
          <t>追跡番号</t>
        </is>
      </c>
      <c r="G8" s="40" t="inlineStr">
        <is>
          <t>text</t>
        </is>
      </c>
      <c r="H8" s="40" t="inlineStr">
        <is>
          <t>business</t>
        </is>
      </c>
      <c r="I8" s="40" t="b">
        <v>1</v>
      </c>
      <c r="J8" s="40" t="b">
        <v>1</v>
      </c>
      <c r="K8" s="40" t="n"/>
      <c r="L8" s="40" t="inlineStr">
        <is>
          <t>必須かつ一意；例如 TRK-2418。</t>
        </is>
      </c>
      <c r="M8" s="40" t="n"/>
      <c r="N8" s="40" t="b">
        <v>1</v>
      </c>
      <c r="O8" s="40" t="b">
        <v>1</v>
      </c>
      <c r="P8" s="40" t="b">
        <v>1</v>
      </c>
      <c r="Q8" s="40" t="b">
        <v>1</v>
      </c>
      <c r="R8" s="40" t="inlineStr">
        <is>
          <t>追跡番号のテキストのみを記録し、追跡リンクや運送会社 API 項目は生成しません。</t>
        </is>
      </c>
    </row>
    <row r="9">
      <c r="A9" s="40" t="inlineStr">
        <is>
          <t>shipments</t>
        </is>
      </c>
      <c r="B9" s="40" t="inlineStr">
        <is>
          <t>shipments</t>
        </is>
      </c>
      <c r="C9" s="40" t="inlineStr">
        <is>
          <t>shipments</t>
        </is>
      </c>
      <c r="D9" s="40" t="inlineStr">
        <is>
          <t>shipments</t>
        </is>
      </c>
      <c r="E9" s="40" t="inlineStr">
        <is>
          <t>carrier_name</t>
        </is>
      </c>
      <c r="F9" s="40" t="inlineStr">
        <is>
          <t>運送会社</t>
        </is>
      </c>
      <c r="G9" s="40" t="inlineStr">
        <is>
          <t>text</t>
        </is>
      </c>
      <c r="H9" s="40" t="inlineStr">
        <is>
          <t>business</t>
        </is>
      </c>
      <c r="I9" s="40" t="b">
        <v>1</v>
      </c>
      <c r="J9" s="40" t="b">
        <v>0</v>
      </c>
      <c r="K9" s="40" t="n"/>
      <c r="L9" s="40" t="inlineStr">
        <is>
          <t>必須テキスト。運送会社マスターテーブルには拡張しません。</t>
        </is>
      </c>
      <c r="M9" s="40" t="n"/>
      <c r="N9" s="40" t="b">
        <v>1</v>
      </c>
      <c r="O9" s="40" t="b">
        <v>1</v>
      </c>
      <c r="P9" s="40" t="b">
        <v>1</v>
      </c>
      <c r="Q9" s="40" t="b">
        <v>1</v>
      </c>
      <c r="R9" s="40" t="inlineStr">
        <is>
          <t>ページ例に運送会社が出るため、保守的にテキスト項目として記録します。</t>
        </is>
      </c>
    </row>
    <row r="10">
      <c r="A10" s="40" t="inlineStr">
        <is>
          <t>shipments</t>
        </is>
      </c>
      <c r="B10" s="40" t="inlineStr">
        <is>
          <t>shipments</t>
        </is>
      </c>
      <c r="C10" s="40" t="inlineStr">
        <is>
          <t>shipments</t>
        </is>
      </c>
      <c r="D10" s="40" t="inlineStr">
        <is>
          <t>shipments</t>
        </is>
      </c>
      <c r="E10" s="40" t="inlineStr">
        <is>
          <t>origin_location</t>
        </is>
      </c>
      <c r="F10" s="40" t="inlineStr">
        <is>
          <t>出荷元</t>
        </is>
      </c>
      <c r="G10" s="40" t="inlineStr">
        <is>
          <t>text</t>
        </is>
      </c>
      <c r="H10" s="40" t="inlineStr">
        <is>
          <t>business</t>
        </is>
      </c>
      <c r="I10" s="40" t="b">
        <v>0</v>
      </c>
      <c r="J10" s="40" t="b">
        <v>0</v>
      </c>
      <c r="K10" s="40" t="n"/>
      <c r="L10" s="40" t="inlineStr">
        <is>
          <t>倉庫、店舗、出荷エリアを入力できます。</t>
        </is>
      </c>
      <c r="M10" s="40" t="n"/>
      <c r="N10" s="40" t="b">
        <v>0</v>
      </c>
      <c r="O10" s="40" t="b">
        <v>0</v>
      </c>
      <c r="P10" s="40" t="b">
        <v>1</v>
      </c>
      <c r="Q10" s="40" t="b">
        <v>1</v>
      </c>
      <c r="R10" s="40" t="inlineStr">
        <is>
          <t>出荷登録用で、ルート最適化は行いません。</t>
        </is>
      </c>
    </row>
    <row r="11">
      <c r="A11" s="40" t="inlineStr">
        <is>
          <t>shipments</t>
        </is>
      </c>
      <c r="B11" s="40" t="inlineStr">
        <is>
          <t>shipments</t>
        </is>
      </c>
      <c r="C11" s="40" t="inlineStr">
        <is>
          <t>shipments</t>
        </is>
      </c>
      <c r="D11" s="40" t="inlineStr">
        <is>
          <t>shipments</t>
        </is>
      </c>
      <c r="E11" s="40" t="inlineStr">
        <is>
          <t>destination_location</t>
        </is>
      </c>
      <c r="F11" s="40" t="inlineStr">
        <is>
          <t>配送先</t>
        </is>
      </c>
      <c r="G11" s="40" t="inlineStr">
        <is>
          <t>text</t>
        </is>
      </c>
      <c r="H11" s="40" t="inlineStr">
        <is>
          <t>business</t>
        </is>
      </c>
      <c r="I11" s="40" t="b">
        <v>1</v>
      </c>
      <c r="J11" s="40" t="b">
        <v>0</v>
      </c>
      <c r="K11" s="40" t="n"/>
      <c r="L11" s="40" t="inlineStr">
        <is>
          <t>必填，顧客、店舗、都市、受取エリアを入力できます。</t>
        </is>
      </c>
      <c r="M11" s="40" t="n"/>
      <c r="N11" s="40" t="b">
        <v>1</v>
      </c>
      <c r="O11" s="40" t="b">
        <v>0</v>
      </c>
      <c r="P11" s="40" t="b">
        <v>1</v>
      </c>
      <c r="Q11" s="40" t="b">
        <v>1</v>
      </c>
      <c r="R11" s="40" t="inlineStr">
        <is>
          <t>配送追跡の照会に使用します。</t>
        </is>
      </c>
    </row>
    <row r="12">
      <c r="A12" s="40" t="inlineStr">
        <is>
          <t>shipments</t>
        </is>
      </c>
      <c r="B12" s="40" t="inlineStr">
        <is>
          <t>shipments</t>
        </is>
      </c>
      <c r="C12" s="40" t="inlineStr">
        <is>
          <t>shipments</t>
        </is>
      </c>
      <c r="D12" s="40" t="inlineStr">
        <is>
          <t>shipments</t>
        </is>
      </c>
      <c r="E12" s="40" t="inlineStr">
        <is>
          <t>ship_date</t>
        </is>
      </c>
      <c r="F12" s="40" t="inlineStr">
        <is>
          <t>出荷日</t>
        </is>
      </c>
      <c r="G12" s="40" t="inlineStr">
        <is>
          <t>date</t>
        </is>
      </c>
      <c r="H12" s="40" t="inlineStr">
        <is>
          <t>date</t>
        </is>
      </c>
      <c r="I12" s="40" t="b">
        <v>1</v>
      </c>
      <c r="J12" s="40" t="b">
        <v>0</v>
      </c>
      <c r="K12" s="40" t="n"/>
      <c r="L12" s="40" t="inlineStr">
        <is>
          <t>必須の日付；不得晚于 updated_date。</t>
        </is>
      </c>
      <c r="M12" s="40" t="n"/>
      <c r="N12" s="40" t="b">
        <v>1</v>
      </c>
      <c r="O12" s="40" t="b">
        <v>0</v>
      </c>
      <c r="P12" s="40" t="b">
        <v>1</v>
      </c>
      <c r="Q12" s="40" t="b">
        <v>1</v>
      </c>
      <c r="R12" s="40" t="inlineStr">
        <is>
          <t>出荷登録時刻を記録します。</t>
        </is>
      </c>
    </row>
    <row r="13">
      <c r="A13" s="40" t="inlineStr">
        <is>
          <t>shipments</t>
        </is>
      </c>
      <c r="B13" s="40" t="inlineStr">
        <is>
          <t>shipments</t>
        </is>
      </c>
      <c r="C13" s="40" t="inlineStr">
        <is>
          <t>shipments</t>
        </is>
      </c>
      <c r="D13" s="40" t="inlineStr">
        <is>
          <t>shipments</t>
        </is>
      </c>
      <c r="E13" s="40" t="inlineStr">
        <is>
          <t>expected_arrival_date</t>
        </is>
      </c>
      <c r="F13" s="40" t="inlineStr">
        <is>
          <t>到着予定日</t>
        </is>
      </c>
      <c r="G13" s="40" t="inlineStr">
        <is>
          <t>date</t>
        </is>
      </c>
      <c r="H13" s="40" t="inlineStr">
        <is>
          <t>due_date</t>
        </is>
      </c>
      <c r="I13" s="40" t="b">
        <v>1</v>
      </c>
      <c r="J13" s="40" t="b">
        <v>0</v>
      </c>
      <c r="K13" s="40" t="n"/>
      <c r="L13" s="40" t="inlineStr">
        <is>
          <t>必須の日付；用于逾期与准时率计算。</t>
        </is>
      </c>
      <c r="M13" s="40" t="n"/>
      <c r="N13" s="40" t="b">
        <v>1</v>
      </c>
      <c r="O13" s="40" t="b">
        <v>1</v>
      </c>
      <c r="P13" s="40" t="b">
        <v>1</v>
      </c>
      <c r="Q13" s="40" t="b">
        <v>1</v>
      </c>
      <c r="R13" s="40" t="inlineStr">
        <is>
          <t>到着予定はページに明示されるため、定時率 KPI の必須根拠です。</t>
        </is>
      </c>
    </row>
    <row r="14">
      <c r="A14" s="40" t="inlineStr">
        <is>
          <t>shipments</t>
        </is>
      </c>
      <c r="B14" s="40" t="inlineStr">
        <is>
          <t>shipments</t>
        </is>
      </c>
      <c r="C14" s="40" t="inlineStr">
        <is>
          <t>shipments</t>
        </is>
      </c>
      <c r="D14" s="40" t="inlineStr">
        <is>
          <t>shipments</t>
        </is>
      </c>
      <c r="E14" s="40" t="inlineStr">
        <is>
          <t>priority</t>
        </is>
      </c>
      <c r="F14" s="40" t="inlineStr">
        <is>
          <t>優先度</t>
        </is>
      </c>
      <c r="G14" s="40" t="inlineStr">
        <is>
          <t>select</t>
        </is>
      </c>
      <c r="H14" s="40" t="inlineStr">
        <is>
          <t>priority</t>
        </is>
      </c>
      <c r="I14" s="40" t="b">
        <v>1</v>
      </c>
      <c r="J14" s="40" t="b">
        <v>0</v>
      </c>
      <c r="K14" s="40" t="inlineStr">
        <is>
          <t>medium</t>
        </is>
      </c>
      <c r="L14" s="40" t="inlineStr">
        <is>
          <t>必ず priority_level から選択します。</t>
        </is>
      </c>
      <c r="M14" s="40" t="inlineStr">
        <is>
          <t>priority_level</t>
        </is>
      </c>
      <c r="N14" s="40" t="b">
        <v>1</v>
      </c>
      <c r="O14" s="40" t="b">
        <v>0</v>
      </c>
      <c r="P14" s="40" t="b">
        <v>1</v>
      </c>
      <c r="Q14" s="40" t="b">
        <v>1</v>
      </c>
      <c r="R14" s="40" t="inlineStr">
        <is>
          <t>優先確認が必要な配送レコードを区別するために使用します。</t>
        </is>
      </c>
    </row>
    <row r="15">
      <c r="A15" s="40" t="inlineStr">
        <is>
          <t>shipments</t>
        </is>
      </c>
      <c r="B15" s="40" t="inlineStr">
        <is>
          <t>shipments</t>
        </is>
      </c>
      <c r="C15" s="40" t="inlineStr">
        <is>
          <t>shipments</t>
        </is>
      </c>
      <c r="D15" s="40" t="inlineStr">
        <is>
          <t>shipments</t>
        </is>
      </c>
      <c r="E15" s="40" t="inlineStr">
        <is>
          <t>status</t>
        </is>
      </c>
      <c r="F15" s="40" t="inlineStr">
        <is>
          <t>出荷ステータス</t>
        </is>
      </c>
      <c r="G15" s="40" t="inlineStr">
        <is>
          <t>select</t>
        </is>
      </c>
      <c r="H15" s="40" t="inlineStr">
        <is>
          <t>status</t>
        </is>
      </c>
      <c r="I15" s="40" t="b">
        <v>1</v>
      </c>
      <c r="J15" s="40" t="b">
        <v>0</v>
      </c>
      <c r="K15" s="40" t="inlineStr">
        <is>
          <t>registered</t>
        </is>
      </c>
      <c r="L15" s="40" t="inlineStr">
        <is>
          <t>必ず shipment_status から選択します。</t>
        </is>
      </c>
      <c r="M15" s="40" t="inlineStr">
        <is>
          <t>shipment_status</t>
        </is>
      </c>
      <c r="N15" s="40" t="b">
        <v>1</v>
      </c>
      <c r="O15" s="40" t="b">
        <v>1</v>
      </c>
      <c r="P15" s="40" t="b">
        <v>1</v>
      </c>
      <c r="Q15" s="40" t="b">
        <v>1</v>
      </c>
      <c r="R15" s="40" t="inlineStr">
        <is>
          <t>ステータス共通フィールド名 status。</t>
        </is>
      </c>
    </row>
    <row r="16">
      <c r="A16" s="40" t="inlineStr">
        <is>
          <t>shipments</t>
        </is>
      </c>
      <c r="B16" s="40" t="inlineStr">
        <is>
          <t>shipments</t>
        </is>
      </c>
      <c r="C16" s="40" t="inlineStr">
        <is>
          <t>shipments</t>
        </is>
      </c>
      <c r="D16" s="40" t="inlineStr">
        <is>
          <t>shipments</t>
        </is>
      </c>
      <c r="E16" s="40" t="inlineStr">
        <is>
          <t>owner</t>
        </is>
      </c>
      <c r="F16" s="40" t="inlineStr">
        <is>
          <t>担当者</t>
        </is>
      </c>
      <c r="G16" s="40" t="inlineStr">
        <is>
          <t>text</t>
        </is>
      </c>
      <c r="H16" s="40" t="inlineStr">
        <is>
          <t>owner</t>
        </is>
      </c>
      <c r="I16" s="40" t="b">
        <v>1</v>
      </c>
      <c r="J16" s="40" t="b">
        <v>0</v>
      </c>
      <c r="K16" s="40" t="n"/>
      <c r="L16" s="40" t="inlineStr">
        <is>
          <t>必須。担当者名またはチーム名の使用をおすすめします。</t>
        </is>
      </c>
      <c r="M16" s="40" t="n"/>
      <c r="N16" s="40" t="b">
        <v>1</v>
      </c>
      <c r="O16" s="40" t="b">
        <v>1</v>
      </c>
      <c r="P16" s="40" t="b">
        <v>1</v>
      </c>
      <c r="Q16" s="40" t="b">
        <v>1</v>
      </c>
      <c r="R16" s="40" t="inlineStr">
        <is>
          <t>担当者共通フィールド名 owner。</t>
        </is>
      </c>
    </row>
    <row r="17">
      <c r="A17" s="40" t="inlineStr">
        <is>
          <t>shipments</t>
        </is>
      </c>
      <c r="B17" s="40" t="inlineStr">
        <is>
          <t>shipments</t>
        </is>
      </c>
      <c r="C17" s="40" t="inlineStr">
        <is>
          <t>shipments</t>
        </is>
      </c>
      <c r="D17" s="40" t="inlineStr">
        <is>
          <t>shipments</t>
        </is>
      </c>
      <c r="E17" s="40" t="inlineStr">
        <is>
          <t>notes</t>
        </is>
      </c>
      <c r="F17" s="40" t="inlineStr">
        <is>
          <t>備考</t>
        </is>
      </c>
      <c r="G17" s="40" t="inlineStr">
        <is>
          <t>long_text</t>
        </is>
      </c>
      <c r="H17" s="40" t="inlineStr">
        <is>
          <t>notes</t>
        </is>
      </c>
      <c r="I17" s="40" t="b">
        <v>0</v>
      </c>
      <c r="J17" s="40" t="b">
        <v>0</v>
      </c>
      <c r="K17" s="40" t="n"/>
      <c r="L17" s="40" t="inlineStr">
        <is>
          <t>カスタマーサポート説明、一時変更、補足情報を記録できます。</t>
        </is>
      </c>
      <c r="M17" s="40" t="n"/>
      <c r="N17" s="40" t="b">
        <v>0</v>
      </c>
      <c r="O17" s="40" t="b">
        <v>0</v>
      </c>
      <c r="P17" s="40" t="b">
        <v>1</v>
      </c>
      <c r="Q17" s="40" t="b">
        <v>1</v>
      </c>
      <c r="R17" s="40" t="inlineStr">
        <is>
          <t>独立した変更履歴シートは作成しません。</t>
        </is>
      </c>
    </row>
    <row r="18">
      <c r="A18" s="40" t="inlineStr">
        <is>
          <t>shipments</t>
        </is>
      </c>
      <c r="B18" s="40" t="inlineStr">
        <is>
          <t>shipments</t>
        </is>
      </c>
      <c r="C18" s="40" t="inlineStr">
        <is>
          <t>shipments</t>
        </is>
      </c>
      <c r="D18" s="40" t="inlineStr">
        <is>
          <t>shipments</t>
        </is>
      </c>
      <c r="E18" s="40" t="inlineStr">
        <is>
          <t>created_date</t>
        </is>
      </c>
      <c r="F18" s="40" t="inlineStr">
        <is>
          <t>作成日</t>
        </is>
      </c>
      <c r="G18" s="40" t="inlineStr">
        <is>
          <t>date</t>
        </is>
      </c>
      <c r="H18" s="40" t="inlineStr">
        <is>
          <t>system</t>
        </is>
      </c>
      <c r="I18" s="40" t="b">
        <v>1</v>
      </c>
      <c r="J18" s="40" t="b">
        <v>0</v>
      </c>
      <c r="K18" s="40" t="inlineStr">
        <is>
          <t>today</t>
        </is>
      </c>
      <c r="L18" s="40" t="inlineStr">
        <is>
          <t>システム日付。作成時に入力します。</t>
        </is>
      </c>
      <c r="M18" s="40" t="n"/>
      <c r="N18" s="40" t="b">
        <v>0</v>
      </c>
      <c r="O18" s="40" t="b">
        <v>0</v>
      </c>
      <c r="P18" s="40" t="b">
        <v>0</v>
      </c>
      <c r="Q18" s="40" t="b">
        <v>1</v>
      </c>
      <c r="R18" s="40" t="inlineStr">
        <is>
          <t>システム共通フィールド。</t>
        </is>
      </c>
    </row>
    <row r="19">
      <c r="A19" s="40" t="inlineStr">
        <is>
          <t>shipments</t>
        </is>
      </c>
      <c r="B19" s="40" t="inlineStr">
        <is>
          <t>shipments</t>
        </is>
      </c>
      <c r="C19" s="40" t="inlineStr">
        <is>
          <t>shipments</t>
        </is>
      </c>
      <c r="D19" s="40" t="inlineStr">
        <is>
          <t>shipments</t>
        </is>
      </c>
      <c r="E19" s="40" t="inlineStr">
        <is>
          <t>updated_date</t>
        </is>
      </c>
      <c r="F19" s="40" t="inlineStr">
        <is>
          <t>更新日</t>
        </is>
      </c>
      <c r="G19" s="40" t="inlineStr">
        <is>
          <t>date</t>
        </is>
      </c>
      <c r="H19" s="40" t="inlineStr">
        <is>
          <t>system</t>
        </is>
      </c>
      <c r="I19" s="40" t="b">
        <v>1</v>
      </c>
      <c r="J19" s="40" t="b">
        <v>0</v>
      </c>
      <c r="K19" s="40" t="inlineStr">
        <is>
          <t>today</t>
        </is>
      </c>
      <c r="L19" s="40" t="inlineStr">
        <is>
          <t>システム日付。編集時に更新します。</t>
        </is>
      </c>
      <c r="M19" s="40" t="n"/>
      <c r="N19" s="40" t="b">
        <v>0</v>
      </c>
      <c r="O19" s="40" t="b">
        <v>0</v>
      </c>
      <c r="P19" s="40" t="b">
        <v>0</v>
      </c>
      <c r="Q19" s="40" t="b">
        <v>1</v>
      </c>
      <c r="R19" s="40" t="inlineStr">
        <is>
          <t>システム共通フィールド。</t>
        </is>
      </c>
    </row>
    <row r="20">
      <c r="A20" s="40" t="inlineStr">
        <is>
          <t>tracking_updates</t>
        </is>
      </c>
      <c r="B20" s="40" t="inlineStr">
        <is>
          <t>tracking_updates</t>
        </is>
      </c>
      <c r="C20" s="40" t="inlineStr">
        <is>
          <t>tracking_updates</t>
        </is>
      </c>
      <c r="D20" s="40" t="inlineStr">
        <is>
          <t>tracking_updates</t>
        </is>
      </c>
      <c r="E20" s="40" t="inlineStr">
        <is>
          <t>record_id</t>
        </is>
      </c>
      <c r="F20" s="40" t="inlineStr">
        <is>
          <t>レコードID</t>
        </is>
      </c>
      <c r="G20" s="40" t="inlineStr">
        <is>
          <t>text</t>
        </is>
      </c>
      <c r="H20" s="40" t="inlineStr">
        <is>
          <t>primary_key</t>
        </is>
      </c>
      <c r="I20" s="40" t="b">
        <v>1</v>
      </c>
      <c r="J20" s="40" t="b">
        <v>1</v>
      </c>
      <c r="K20" s="40" t="n"/>
      <c r="L20" s="40" t="inlineStr">
        <is>
          <t>自動生成。形式は TRU-0001。</t>
        </is>
      </c>
      <c r="M20" s="40" t="n"/>
      <c r="N20" s="40" t="b">
        <v>0</v>
      </c>
      <c r="O20" s="40" t="b">
        <v>0</v>
      </c>
      <c r="P20" s="40" t="b">
        <v>0</v>
      </c>
      <c r="Q20" s="40" t="b">
        <v>1</v>
      </c>
      <c r="R20" s="40" t="inlineStr">
        <is>
          <t>主键；key_path=record_id。</t>
        </is>
      </c>
    </row>
    <row r="21">
      <c r="A21" s="40" t="inlineStr">
        <is>
          <t>tracking_updates</t>
        </is>
      </c>
      <c r="B21" s="40" t="inlineStr">
        <is>
          <t>tracking_updates</t>
        </is>
      </c>
      <c r="C21" s="40" t="inlineStr">
        <is>
          <t>tracking_updates</t>
        </is>
      </c>
      <c r="D21" s="40" t="inlineStr">
        <is>
          <t>tracking_updates</t>
        </is>
      </c>
      <c r="E21" s="40" t="inlineStr">
        <is>
          <t>tracking_update_no</t>
        </is>
      </c>
      <c r="F21" s="40" t="inlineStr">
        <is>
          <t>更新番号</t>
        </is>
      </c>
      <c r="G21" s="40" t="inlineStr">
        <is>
          <t>text</t>
        </is>
      </c>
      <c r="H21" s="40" t="inlineStr">
        <is>
          <t>display_name</t>
        </is>
      </c>
      <c r="I21" s="40" t="b">
        <v>1</v>
      </c>
      <c r="J21" s="40" t="b">
        <v>1</v>
      </c>
      <c r="K21" s="40" t="n"/>
      <c r="L21" s="40" t="inlineStr">
        <is>
          <t>必須かつ一意，輸送更新レコードを識別するために使用します。</t>
        </is>
      </c>
      <c r="M21" s="40" t="n"/>
      <c r="N21" s="40" t="b">
        <v>1</v>
      </c>
      <c r="O21" s="40" t="b">
        <v>1</v>
      </c>
      <c r="P21" s="40" t="b">
        <v>1</v>
      </c>
      <c r="Q21" s="40" t="b">
        <v>1</v>
      </c>
      <c r="R21" s="40" t="inlineStr">
        <is>
          <t>業務番号。</t>
        </is>
      </c>
    </row>
    <row r="22">
      <c r="A22" s="40" t="inlineStr">
        <is>
          <t>tracking_updates</t>
        </is>
      </c>
      <c r="B22" s="40" t="inlineStr">
        <is>
          <t>tracking_updates</t>
        </is>
      </c>
      <c r="C22" s="40" t="inlineStr">
        <is>
          <t>tracking_updates</t>
        </is>
      </c>
      <c r="D22" s="40" t="inlineStr">
        <is>
          <t>tracking_updates</t>
        </is>
      </c>
      <c r="E22" s="40" t="inlineStr">
        <is>
          <t>shipment_id</t>
        </is>
      </c>
      <c r="F22" s="40" t="inlineStr">
        <is>
          <t>出荷レコードID</t>
        </is>
      </c>
      <c r="G22" s="40" t="inlineStr">
        <is>
          <t>foreign_key</t>
        </is>
      </c>
      <c r="H22" s="40" t="inlineStr">
        <is>
          <t>foreign_key</t>
        </is>
      </c>
      <c r="I22" s="40" t="b">
        <v>1</v>
      </c>
      <c r="J22" s="40" t="b">
        <v>0</v>
      </c>
      <c r="K22" s="40" t="n"/>
      <c r="L22" s="40" t="inlineStr">
        <is>
          <t>shipments.record_id を必ず参照します。</t>
        </is>
      </c>
      <c r="M22" s="40" t="n"/>
      <c r="N22" s="40" t="b">
        <v>1</v>
      </c>
      <c r="O22" s="40" t="b">
        <v>1</v>
      </c>
      <c r="P22" s="40" t="b">
        <v>1</v>
      </c>
      <c r="Q22" s="40" t="b">
        <v>1</v>
      </c>
      <c r="R22" s="40" t="inlineStr">
        <is>
          <t>関連シートは shipments、関連フィールドは record_id です。</t>
        </is>
      </c>
    </row>
    <row r="23">
      <c r="A23" s="40" t="inlineStr">
        <is>
          <t>tracking_updates</t>
        </is>
      </c>
      <c r="B23" s="40" t="inlineStr">
        <is>
          <t>tracking_updates</t>
        </is>
      </c>
      <c r="C23" s="40" t="inlineStr">
        <is>
          <t>tracking_updates</t>
        </is>
      </c>
      <c r="D23" s="40" t="inlineStr">
        <is>
          <t>tracking_updates</t>
        </is>
      </c>
      <c r="E23" s="40" t="inlineStr">
        <is>
          <t>update_datetime</t>
        </is>
      </c>
      <c r="F23" s="40" t="inlineStr">
        <is>
          <t>更新日時</t>
        </is>
      </c>
      <c r="G23" s="40" t="inlineStr">
        <is>
          <t>datetime</t>
        </is>
      </c>
      <c r="H23" s="40" t="inlineStr">
        <is>
          <t>date</t>
        </is>
      </c>
      <c r="I23" s="40" t="b">
        <v>1</v>
      </c>
      <c r="J23" s="40" t="b">
        <v>0</v>
      </c>
      <c r="K23" s="40" t="n"/>
      <c r="L23" s="40" t="inlineStr">
        <is>
          <t>必須の日時。最新の輸送中ステータスを並べ替えるために使用します。</t>
        </is>
      </c>
      <c r="M23" s="40" t="n"/>
      <c r="N23" s="40" t="b">
        <v>1</v>
      </c>
      <c r="O23" s="40" t="b">
        <v>1</v>
      </c>
      <c r="P23" s="40" t="b">
        <v>1</v>
      </c>
      <c r="Q23" s="40" t="b">
        <v>1</v>
      </c>
      <c r="R23" s="40" t="inlineStr">
        <is>
          <t>輸送中のステータス更新日時を記録します。</t>
        </is>
      </c>
    </row>
    <row r="24">
      <c r="A24" s="40" t="inlineStr">
        <is>
          <t>tracking_updates</t>
        </is>
      </c>
      <c r="B24" s="40" t="inlineStr">
        <is>
          <t>tracking_updates</t>
        </is>
      </c>
      <c r="C24" s="40" t="inlineStr">
        <is>
          <t>tracking_updates</t>
        </is>
      </c>
      <c r="D24" s="40" t="inlineStr">
        <is>
          <t>tracking_updates</t>
        </is>
      </c>
      <c r="E24" s="40" t="inlineStr">
        <is>
          <t>update_type</t>
        </is>
      </c>
      <c r="F24" s="40" t="inlineStr">
        <is>
          <t>更新種別</t>
        </is>
      </c>
      <c r="G24" s="40" t="inlineStr">
        <is>
          <t>select</t>
        </is>
      </c>
      <c r="H24" s="40" t="inlineStr">
        <is>
          <t>business</t>
        </is>
      </c>
      <c r="I24" s="40" t="b">
        <v>1</v>
      </c>
      <c r="J24" s="40" t="b">
        <v>0</v>
      </c>
      <c r="K24" s="40" t="inlineStr">
        <is>
          <t>departed</t>
        </is>
      </c>
      <c r="L24" s="40" t="inlineStr">
        <is>
          <t>必ず tracking_update_type から選択します。</t>
        </is>
      </c>
      <c r="M24" s="40" t="inlineStr">
        <is>
          <t>tracking_update_type</t>
        </is>
      </c>
      <c r="N24" s="40" t="b">
        <v>1</v>
      </c>
      <c r="O24" s="40" t="b">
        <v>0</v>
      </c>
      <c r="P24" s="40" t="b">
        <v>1</v>
      </c>
      <c r="Q24" s="40" t="b">
        <v>1</v>
      </c>
      <c r="R24" s="40" t="inlineStr">
        <is>
          <t>出荷、中継、配送、遅延、再配車、返送などの更新を区別するために使用します。</t>
        </is>
      </c>
    </row>
    <row r="25">
      <c r="A25" s="40" t="inlineStr">
        <is>
          <t>tracking_updates</t>
        </is>
      </c>
      <c r="B25" s="40" t="inlineStr">
        <is>
          <t>tracking_updates</t>
        </is>
      </c>
      <c r="C25" s="40" t="inlineStr">
        <is>
          <t>tracking_updates</t>
        </is>
      </c>
      <c r="D25" s="40" t="inlineStr">
        <is>
          <t>tracking_updates</t>
        </is>
      </c>
      <c r="E25" s="40" t="inlineStr">
        <is>
          <t>current_location</t>
        </is>
      </c>
      <c r="F25" s="40" t="inlineStr">
        <is>
          <t>現在地</t>
        </is>
      </c>
      <c r="G25" s="40" t="inlineStr">
        <is>
          <t>text</t>
        </is>
      </c>
      <c r="H25" s="40" t="inlineStr">
        <is>
          <t>business</t>
        </is>
      </c>
      <c r="I25" s="40" t="b">
        <v>0</v>
      </c>
      <c r="J25" s="40" t="b">
        <v>0</v>
      </c>
      <c r="K25" s="40" t="n"/>
      <c r="L25" s="40" t="inlineStr">
        <is>
          <t>都市、拠点、ステーション、エリアを入力できます。</t>
        </is>
      </c>
      <c r="M25" s="40" t="n"/>
      <c r="N25" s="40" t="b">
        <v>1</v>
      </c>
      <c r="O25" s="40" t="b">
        <v>0</v>
      </c>
      <c r="P25" s="40" t="b">
        <v>1</v>
      </c>
      <c r="Q25" s="40" t="b">
        <v>1</v>
      </c>
      <c r="R25" s="40" t="inlineStr">
        <is>
          <t>手入力の位置のみを記録し、リアルタイム位置を表すものではありません。</t>
        </is>
      </c>
    </row>
    <row r="26">
      <c r="A26" s="40" t="inlineStr">
        <is>
          <t>tracking_updates</t>
        </is>
      </c>
      <c r="B26" s="40" t="inlineStr">
        <is>
          <t>tracking_updates</t>
        </is>
      </c>
      <c r="C26" s="40" t="inlineStr">
        <is>
          <t>tracking_updates</t>
        </is>
      </c>
      <c r="D26" s="40" t="inlineStr">
        <is>
          <t>tracking_updates</t>
        </is>
      </c>
      <c r="E26" s="40" t="inlineStr">
        <is>
          <t>status</t>
        </is>
      </c>
      <c r="F26" s="40" t="inlineStr">
        <is>
          <t>更新ステータス</t>
        </is>
      </c>
      <c r="G26" s="40" t="inlineStr">
        <is>
          <t>select</t>
        </is>
      </c>
      <c r="H26" s="40" t="inlineStr">
        <is>
          <t>status</t>
        </is>
      </c>
      <c r="I26" s="40" t="b">
        <v>1</v>
      </c>
      <c r="J26" s="40" t="b">
        <v>0</v>
      </c>
      <c r="K26" s="40" t="inlineStr">
        <is>
          <t>recorded</t>
        </is>
      </c>
      <c r="L26" s="40" t="inlineStr">
        <is>
          <t>必ず tracking_update_status から選択します。</t>
        </is>
      </c>
      <c r="M26" s="40" t="inlineStr">
        <is>
          <t>tracking_update_status</t>
        </is>
      </c>
      <c r="N26" s="40" t="b">
        <v>1</v>
      </c>
      <c r="O26" s="40" t="b">
        <v>1</v>
      </c>
      <c r="P26" s="40" t="b">
        <v>1</v>
      </c>
      <c r="Q26" s="40" t="b">
        <v>1</v>
      </c>
      <c r="R26" s="40" t="inlineStr">
        <is>
          <t>ステータス共通フィールド名 status。</t>
        </is>
      </c>
    </row>
    <row r="27">
      <c r="A27" s="40" t="inlineStr">
        <is>
          <t>tracking_updates</t>
        </is>
      </c>
      <c r="B27" s="40" t="inlineStr">
        <is>
          <t>tracking_updates</t>
        </is>
      </c>
      <c r="C27" s="40" t="inlineStr">
        <is>
          <t>tracking_updates</t>
        </is>
      </c>
      <c r="D27" s="40" t="inlineStr">
        <is>
          <t>tracking_updates</t>
        </is>
      </c>
      <c r="E27" s="40" t="inlineStr">
        <is>
          <t>update_note</t>
        </is>
      </c>
      <c r="F27" s="40" t="inlineStr">
        <is>
          <t>更新メモ</t>
        </is>
      </c>
      <c r="G27" s="40" t="inlineStr">
        <is>
          <t>long_text</t>
        </is>
      </c>
      <c r="H27" s="40" t="inlineStr">
        <is>
          <t>notes</t>
        </is>
      </c>
      <c r="I27" s="40" t="b">
        <v>0</v>
      </c>
      <c r="J27" s="40" t="b">
        <v>0</v>
      </c>
      <c r="K27" s="40" t="n"/>
      <c r="L27" s="40" t="inlineStr">
        <is>
          <t>カスタマーサポートが確認できるステータスメモを記録できます。</t>
        </is>
      </c>
      <c r="M27" s="40" t="n"/>
      <c r="N27" s="40" t="b">
        <v>1</v>
      </c>
      <c r="O27" s="40" t="b">
        <v>0</v>
      </c>
      <c r="P27" s="40" t="b">
        <v>1</v>
      </c>
      <c r="Q27" s="40" t="b">
        <v>1</v>
      </c>
      <c r="R27" s="40" t="inlineStr">
        <is>
          <t>追跡イベント API やリアルタイム同期は作成しません。</t>
        </is>
      </c>
    </row>
    <row r="28">
      <c r="A28" s="40" t="inlineStr">
        <is>
          <t>tracking_updates</t>
        </is>
      </c>
      <c r="B28" s="40" t="inlineStr">
        <is>
          <t>tracking_updates</t>
        </is>
      </c>
      <c r="C28" s="40" t="inlineStr">
        <is>
          <t>tracking_updates</t>
        </is>
      </c>
      <c r="D28" s="40" t="inlineStr">
        <is>
          <t>tracking_updates</t>
        </is>
      </c>
      <c r="E28" s="40" t="inlineStr">
        <is>
          <t>owner</t>
        </is>
      </c>
      <c r="F28" s="40" t="inlineStr">
        <is>
          <t>担当者</t>
        </is>
      </c>
      <c r="G28" s="40" t="inlineStr">
        <is>
          <t>text</t>
        </is>
      </c>
      <c r="H28" s="40" t="inlineStr">
        <is>
          <t>owner</t>
        </is>
      </c>
      <c r="I28" s="40" t="b">
        <v>1</v>
      </c>
      <c r="J28" s="40" t="b">
        <v>0</v>
      </c>
      <c r="K28" s="40" t="n"/>
      <c r="L28" s="40" t="inlineStr">
        <is>
          <t>必須。担当者名またはチーム名の使用をおすすめします。</t>
        </is>
      </c>
      <c r="M28" s="40" t="n"/>
      <c r="N28" s="40" t="b">
        <v>1</v>
      </c>
      <c r="O28" s="40" t="b">
        <v>1</v>
      </c>
      <c r="P28" s="40" t="b">
        <v>1</v>
      </c>
      <c r="Q28" s="40" t="b">
        <v>1</v>
      </c>
      <c r="R28" s="40" t="inlineStr">
        <is>
          <t>担当者共通フィールド名 owner。</t>
        </is>
      </c>
    </row>
    <row r="29">
      <c r="A29" s="40" t="inlineStr">
        <is>
          <t>tracking_updates</t>
        </is>
      </c>
      <c r="B29" s="40" t="inlineStr">
        <is>
          <t>tracking_updates</t>
        </is>
      </c>
      <c r="C29" s="40" t="inlineStr">
        <is>
          <t>tracking_updates</t>
        </is>
      </c>
      <c r="D29" s="40" t="inlineStr">
        <is>
          <t>tracking_updates</t>
        </is>
      </c>
      <c r="E29" s="40" t="inlineStr">
        <is>
          <t>created_date</t>
        </is>
      </c>
      <c r="F29" s="40" t="inlineStr">
        <is>
          <t>作成日</t>
        </is>
      </c>
      <c r="G29" s="40" t="inlineStr">
        <is>
          <t>date</t>
        </is>
      </c>
      <c r="H29" s="40" t="inlineStr">
        <is>
          <t>system</t>
        </is>
      </c>
      <c r="I29" s="40" t="b">
        <v>1</v>
      </c>
      <c r="J29" s="40" t="b">
        <v>0</v>
      </c>
      <c r="K29" s="40" t="inlineStr">
        <is>
          <t>today</t>
        </is>
      </c>
      <c r="L29" s="40" t="inlineStr">
        <is>
          <t>システム日付。作成時に入力します。</t>
        </is>
      </c>
      <c r="M29" s="40" t="n"/>
      <c r="N29" s="40" t="b">
        <v>0</v>
      </c>
      <c r="O29" s="40" t="b">
        <v>0</v>
      </c>
      <c r="P29" s="40" t="b">
        <v>0</v>
      </c>
      <c r="Q29" s="40" t="b">
        <v>1</v>
      </c>
      <c r="R29" s="40" t="inlineStr">
        <is>
          <t>システム共通フィールド。</t>
        </is>
      </c>
    </row>
    <row r="30">
      <c r="A30" s="40" t="inlineStr">
        <is>
          <t>tracking_updates</t>
        </is>
      </c>
      <c r="B30" s="40" t="inlineStr">
        <is>
          <t>tracking_updates</t>
        </is>
      </c>
      <c r="C30" s="40" t="inlineStr">
        <is>
          <t>tracking_updates</t>
        </is>
      </c>
      <c r="D30" s="40" t="inlineStr">
        <is>
          <t>tracking_updates</t>
        </is>
      </c>
      <c r="E30" s="40" t="inlineStr">
        <is>
          <t>updated_date</t>
        </is>
      </c>
      <c r="F30" s="40" t="inlineStr">
        <is>
          <t>更新日</t>
        </is>
      </c>
      <c r="G30" s="40" t="inlineStr">
        <is>
          <t>date</t>
        </is>
      </c>
      <c r="H30" s="40" t="inlineStr">
        <is>
          <t>system</t>
        </is>
      </c>
      <c r="I30" s="40" t="b">
        <v>1</v>
      </c>
      <c r="J30" s="40" t="b">
        <v>0</v>
      </c>
      <c r="K30" s="40" t="inlineStr">
        <is>
          <t>today</t>
        </is>
      </c>
      <c r="L30" s="40" t="inlineStr">
        <is>
          <t>システム日付。編集時に更新します。</t>
        </is>
      </c>
      <c r="M30" s="40" t="n"/>
      <c r="N30" s="40" t="b">
        <v>0</v>
      </c>
      <c r="O30" s="40" t="b">
        <v>0</v>
      </c>
      <c r="P30" s="40" t="b">
        <v>0</v>
      </c>
      <c r="Q30" s="40" t="b">
        <v>1</v>
      </c>
      <c r="R30" s="40" t="inlineStr">
        <is>
          <t>システム共通フィールド。</t>
        </is>
      </c>
    </row>
    <row r="31">
      <c r="A31" s="40" t="inlineStr">
        <is>
          <t>delivery_confirmations</t>
        </is>
      </c>
      <c r="B31" s="40" t="inlineStr">
        <is>
          <t>delivery_confirmations</t>
        </is>
      </c>
      <c r="C31" s="40" t="inlineStr">
        <is>
          <t>delivery_confirmations</t>
        </is>
      </c>
      <c r="D31" s="40" t="inlineStr">
        <is>
          <t>delivery_confirmations</t>
        </is>
      </c>
      <c r="E31" s="40" t="inlineStr">
        <is>
          <t>record_id</t>
        </is>
      </c>
      <c r="F31" s="40" t="inlineStr">
        <is>
          <t>レコードID</t>
        </is>
      </c>
      <c r="G31" s="40" t="inlineStr">
        <is>
          <t>text</t>
        </is>
      </c>
      <c r="H31" s="40" t="inlineStr">
        <is>
          <t>primary_key</t>
        </is>
      </c>
      <c r="I31" s="40" t="b">
        <v>1</v>
      </c>
      <c r="J31" s="40" t="b">
        <v>1</v>
      </c>
      <c r="K31" s="40" t="n"/>
      <c r="L31" s="40" t="inlineStr">
        <is>
          <t>自動生成。形式は CNF-0001。</t>
        </is>
      </c>
      <c r="M31" s="40" t="n"/>
      <c r="N31" s="40" t="b">
        <v>0</v>
      </c>
      <c r="O31" s="40" t="b">
        <v>0</v>
      </c>
      <c r="P31" s="40" t="b">
        <v>0</v>
      </c>
      <c r="Q31" s="40" t="b">
        <v>1</v>
      </c>
      <c r="R31" s="40" t="inlineStr">
        <is>
          <t>主键；key_path=record_id。</t>
        </is>
      </c>
    </row>
    <row r="32">
      <c r="A32" s="40" t="inlineStr">
        <is>
          <t>delivery_confirmations</t>
        </is>
      </c>
      <c r="B32" s="40" t="inlineStr">
        <is>
          <t>delivery_confirmations</t>
        </is>
      </c>
      <c r="C32" s="40" t="inlineStr">
        <is>
          <t>delivery_confirmations</t>
        </is>
      </c>
      <c r="D32" s="40" t="inlineStr">
        <is>
          <t>delivery_confirmations</t>
        </is>
      </c>
      <c r="E32" s="40" t="inlineStr">
        <is>
          <t>confirmation_no</t>
        </is>
      </c>
      <c r="F32" s="40" t="inlineStr">
        <is>
          <t>確認番号</t>
        </is>
      </c>
      <c r="G32" s="40" t="inlineStr">
        <is>
          <t>text</t>
        </is>
      </c>
      <c r="H32" s="40" t="inlineStr">
        <is>
          <t>display_name</t>
        </is>
      </c>
      <c r="I32" s="40" t="b">
        <v>1</v>
      </c>
      <c r="J32" s="40" t="b">
        <v>1</v>
      </c>
      <c r="K32" s="40" t="n"/>
      <c r="L32" s="40" t="inlineStr">
        <is>
          <t>必須かつ一意，受領確認レコードを識別するために使用します。</t>
        </is>
      </c>
      <c r="M32" s="40" t="n"/>
      <c r="N32" s="40" t="b">
        <v>1</v>
      </c>
      <c r="O32" s="40" t="b">
        <v>1</v>
      </c>
      <c r="P32" s="40" t="b">
        <v>1</v>
      </c>
      <c r="Q32" s="40" t="b">
        <v>1</v>
      </c>
      <c r="R32" s="40" t="inlineStr">
        <is>
          <t>業務番号。名称は confirmation_no を使用します。</t>
        </is>
      </c>
    </row>
    <row r="33">
      <c r="A33" s="40" t="inlineStr">
        <is>
          <t>delivery_confirmations</t>
        </is>
      </c>
      <c r="B33" s="40" t="inlineStr">
        <is>
          <t>delivery_confirmations</t>
        </is>
      </c>
      <c r="C33" s="40" t="inlineStr">
        <is>
          <t>delivery_confirmations</t>
        </is>
      </c>
      <c r="D33" s="40" t="inlineStr">
        <is>
          <t>delivery_confirmations</t>
        </is>
      </c>
      <c r="E33" s="40" t="inlineStr">
        <is>
          <t>shipment_id</t>
        </is>
      </c>
      <c r="F33" s="40" t="inlineStr">
        <is>
          <t>出荷レコードID</t>
        </is>
      </c>
      <c r="G33" s="40" t="inlineStr">
        <is>
          <t>foreign_key</t>
        </is>
      </c>
      <c r="H33" s="40" t="inlineStr">
        <is>
          <t>foreign_key</t>
        </is>
      </c>
      <c r="I33" s="40" t="b">
        <v>1</v>
      </c>
      <c r="J33" s="40" t="b">
        <v>0</v>
      </c>
      <c r="K33" s="40" t="n"/>
      <c r="L33" s="40" t="inlineStr">
        <is>
          <t>shipments.record_id を必ず参照します。</t>
        </is>
      </c>
      <c r="M33" s="40" t="n"/>
      <c r="N33" s="40" t="b">
        <v>1</v>
      </c>
      <c r="O33" s="40" t="b">
        <v>1</v>
      </c>
      <c r="P33" s="40" t="b">
        <v>1</v>
      </c>
      <c r="Q33" s="40" t="b">
        <v>1</v>
      </c>
      <c r="R33" s="40" t="inlineStr">
        <is>
          <t>関連シートは shipments、関連フィールドは record_id です。</t>
        </is>
      </c>
    </row>
    <row r="34">
      <c r="A34" s="40" t="inlineStr">
        <is>
          <t>delivery_confirmations</t>
        </is>
      </c>
      <c r="B34" s="40" t="inlineStr">
        <is>
          <t>delivery_confirmations</t>
        </is>
      </c>
      <c r="C34" s="40" t="inlineStr">
        <is>
          <t>delivery_confirmations</t>
        </is>
      </c>
      <c r="D34" s="40" t="inlineStr">
        <is>
          <t>delivery_confirmations</t>
        </is>
      </c>
      <c r="E34" s="40" t="inlineStr">
        <is>
          <t>delivery_result</t>
        </is>
      </c>
      <c r="F34" s="40" t="inlineStr">
        <is>
          <t>配送結果</t>
        </is>
      </c>
      <c r="G34" s="40" t="inlineStr">
        <is>
          <t>select</t>
        </is>
      </c>
      <c r="H34" s="40" t="inlineStr">
        <is>
          <t>business</t>
        </is>
      </c>
      <c r="I34" s="40" t="b">
        <v>1</v>
      </c>
      <c r="J34" s="40" t="b">
        <v>0</v>
      </c>
      <c r="K34" s="40" t="inlineStr">
        <is>
          <t>not_delivered</t>
        </is>
      </c>
      <c r="L34" s="40" t="inlineStr">
        <is>
          <t>必ず delivery_result から選択します。</t>
        </is>
      </c>
      <c r="M34" s="40" t="inlineStr">
        <is>
          <t>delivery_result</t>
        </is>
      </c>
      <c r="N34" s="40" t="b">
        <v>1</v>
      </c>
      <c r="O34" s="40" t="b">
        <v>1</v>
      </c>
      <c r="P34" s="40" t="b">
        <v>1</v>
      </c>
      <c r="Q34" s="40" t="b">
        <v>1</v>
      </c>
      <c r="R34" s="40" t="inlineStr">
        <is>
          <t>デフォルト値は not_delivered で、pending_confirmation の選択肢を含みます。</t>
        </is>
      </c>
    </row>
    <row r="35">
      <c r="A35" s="40" t="inlineStr">
        <is>
          <t>delivery_confirmations</t>
        </is>
      </c>
      <c r="B35" s="40" t="inlineStr">
        <is>
          <t>delivery_confirmations</t>
        </is>
      </c>
      <c r="C35" s="40" t="inlineStr">
        <is>
          <t>delivery_confirmations</t>
        </is>
      </c>
      <c r="D35" s="40" t="inlineStr">
        <is>
          <t>delivery_confirmations</t>
        </is>
      </c>
      <c r="E35" s="40" t="inlineStr">
        <is>
          <t>receiver_name</t>
        </is>
      </c>
      <c r="F35" s="40" t="inlineStr">
        <is>
          <t>受領者</t>
        </is>
      </c>
      <c r="G35" s="40" t="inlineStr">
        <is>
          <t>text</t>
        </is>
      </c>
      <c r="H35" s="40" t="inlineStr">
        <is>
          <t>business</t>
        </is>
      </c>
      <c r="I35" s="40" t="b">
        <v>0</v>
      </c>
      <c r="J35" s="40" t="b">
        <v>0</v>
      </c>
      <c r="K35" s="40" t="n"/>
      <c r="L35" s="40" t="inlineStr">
        <is>
          <t>受領後に入力します。未確認の場合は空欄でもかまいません。</t>
        </is>
      </c>
      <c r="M35" s="40" t="n"/>
      <c r="N35" s="40" t="b">
        <v>1</v>
      </c>
      <c r="O35" s="40" t="b">
        <v>0</v>
      </c>
      <c r="P35" s="40" t="b">
        <v>1</v>
      </c>
      <c r="Q35" s="40" t="b">
        <v>1</v>
      </c>
      <c r="R35" s="40" t="inlineStr">
        <is>
          <t>受領者名のテキストのみを記録し、署名画像や証憑リンクは含みません。</t>
        </is>
      </c>
    </row>
    <row r="36">
      <c r="A36" s="40" t="inlineStr">
        <is>
          <t>delivery_confirmations</t>
        </is>
      </c>
      <c r="B36" s="40" t="inlineStr">
        <is>
          <t>delivery_confirmations</t>
        </is>
      </c>
      <c r="C36" s="40" t="inlineStr">
        <is>
          <t>delivery_confirmations</t>
        </is>
      </c>
      <c r="D36" s="40" t="inlineStr">
        <is>
          <t>delivery_confirmations</t>
        </is>
      </c>
      <c r="E36" s="40" t="inlineStr">
        <is>
          <t>confirmed_datetime</t>
        </is>
      </c>
      <c r="F36" s="40" t="inlineStr">
        <is>
          <t>確認日時</t>
        </is>
      </c>
      <c r="G36" s="40" t="inlineStr">
        <is>
          <t>datetime</t>
        </is>
      </c>
      <c r="H36" s="40" t="inlineStr">
        <is>
          <t>date</t>
        </is>
      </c>
      <c r="I36" s="40" t="b">
        <v>0</v>
      </c>
      <c r="J36" s="40" t="b">
        <v>0</v>
      </c>
      <c r="K36" s="40" t="n"/>
      <c r="L36" s="40" t="inlineStr">
        <is>
          <t>受領確認後に日時を入力します。定時率の計算に使用します。</t>
        </is>
      </c>
      <c r="M36" s="40" t="n"/>
      <c r="N36" s="40" t="b">
        <v>1</v>
      </c>
      <c r="O36" s="40" t="b">
        <v>0</v>
      </c>
      <c r="P36" s="40" t="b">
        <v>1</v>
      </c>
      <c r="Q36" s="40" t="b">
        <v>1</v>
      </c>
      <c r="R36" s="40" t="inlineStr">
        <is>
          <t>ページ要件として、受領確認日と確認時刻を保持します。</t>
        </is>
      </c>
    </row>
    <row r="37">
      <c r="A37" s="40" t="inlineStr">
        <is>
          <t>delivery_confirmations</t>
        </is>
      </c>
      <c r="B37" s="40" t="inlineStr">
        <is>
          <t>delivery_confirmations</t>
        </is>
      </c>
      <c r="C37" s="40" t="inlineStr">
        <is>
          <t>delivery_confirmations</t>
        </is>
      </c>
      <c r="D37" s="40" t="inlineStr">
        <is>
          <t>delivery_confirmations</t>
        </is>
      </c>
      <c r="E37" s="40" t="inlineStr">
        <is>
          <t>status</t>
        </is>
      </c>
      <c r="F37" s="40" t="inlineStr">
        <is>
          <t>確認ステータス</t>
        </is>
      </c>
      <c r="G37" s="40" t="inlineStr">
        <is>
          <t>select</t>
        </is>
      </c>
      <c r="H37" s="40" t="inlineStr">
        <is>
          <t>status</t>
        </is>
      </c>
      <c r="I37" s="40" t="b">
        <v>1</v>
      </c>
      <c r="J37" s="40" t="b">
        <v>0</v>
      </c>
      <c r="K37" s="40" t="inlineStr">
        <is>
          <t>pending_confirmation</t>
        </is>
      </c>
      <c r="L37" s="40" t="inlineStr">
        <is>
          <t>必ず delivery_confirmation_status から選択します。</t>
        </is>
      </c>
      <c r="M37" s="40" t="inlineStr">
        <is>
          <t>delivery_confirmation_status</t>
        </is>
      </c>
      <c r="N37" s="40" t="b">
        <v>1</v>
      </c>
      <c r="O37" s="40" t="b">
        <v>1</v>
      </c>
      <c r="P37" s="40" t="b">
        <v>1</v>
      </c>
      <c r="Q37" s="40" t="b">
        <v>1</v>
      </c>
      <c r="R37" s="40" t="inlineStr">
        <is>
          <t>ステータス共通フィールド名 status。</t>
        </is>
      </c>
    </row>
    <row r="38">
      <c r="A38" s="40" t="inlineStr">
        <is>
          <t>delivery_confirmations</t>
        </is>
      </c>
      <c r="B38" s="40" t="inlineStr">
        <is>
          <t>delivery_confirmations</t>
        </is>
      </c>
      <c r="C38" s="40" t="inlineStr">
        <is>
          <t>delivery_confirmations</t>
        </is>
      </c>
      <c r="D38" s="40" t="inlineStr">
        <is>
          <t>delivery_confirmations</t>
        </is>
      </c>
      <c r="E38" s="40" t="inlineStr">
        <is>
          <t>confirmation_note</t>
        </is>
      </c>
      <c r="F38" s="40" t="inlineStr">
        <is>
          <t>確認メモ</t>
        </is>
      </c>
      <c r="G38" s="40" t="inlineStr">
        <is>
          <t>long_text</t>
        </is>
      </c>
      <c r="H38" s="40" t="inlineStr">
        <is>
          <t>notes</t>
        </is>
      </c>
      <c r="I38" s="40" t="b">
        <v>0</v>
      </c>
      <c r="J38" s="40" t="b">
        <v>0</v>
      </c>
      <c r="K38" s="40" t="n"/>
      <c r="L38" s="40" t="inlineStr">
        <is>
          <t>確認待ち理由、受領メモ、カスタマーサポート備考を記録できます。</t>
        </is>
      </c>
      <c r="M38" s="40" t="n"/>
      <c r="N38" s="40" t="b">
        <v>0</v>
      </c>
      <c r="O38" s="40" t="b">
        <v>0</v>
      </c>
      <c r="P38" s="40" t="b">
        <v>1</v>
      </c>
      <c r="Q38" s="40" t="b">
        <v>1</v>
      </c>
      <c r="R38" s="40" t="inlineStr">
        <is>
          <t>添付、写真、証憑リンクは含みません。</t>
        </is>
      </c>
    </row>
    <row r="39">
      <c r="A39" s="40" t="inlineStr">
        <is>
          <t>delivery_confirmations</t>
        </is>
      </c>
      <c r="B39" s="40" t="inlineStr">
        <is>
          <t>delivery_confirmations</t>
        </is>
      </c>
      <c r="C39" s="40" t="inlineStr">
        <is>
          <t>delivery_confirmations</t>
        </is>
      </c>
      <c r="D39" s="40" t="inlineStr">
        <is>
          <t>delivery_confirmations</t>
        </is>
      </c>
      <c r="E39" s="40" t="inlineStr">
        <is>
          <t>owner</t>
        </is>
      </c>
      <c r="F39" s="40" t="inlineStr">
        <is>
          <t>担当者</t>
        </is>
      </c>
      <c r="G39" s="40" t="inlineStr">
        <is>
          <t>text</t>
        </is>
      </c>
      <c r="H39" s="40" t="inlineStr">
        <is>
          <t>owner</t>
        </is>
      </c>
      <c r="I39" s="40" t="b">
        <v>1</v>
      </c>
      <c r="J39" s="40" t="b">
        <v>0</v>
      </c>
      <c r="K39" s="40" t="n"/>
      <c r="L39" s="40" t="inlineStr">
        <is>
          <t>必須。担当者名またはチーム名の使用をおすすめします。</t>
        </is>
      </c>
      <c r="M39" s="40" t="n"/>
      <c r="N39" s="40" t="b">
        <v>1</v>
      </c>
      <c r="O39" s="40" t="b">
        <v>1</v>
      </c>
      <c r="P39" s="40" t="b">
        <v>1</v>
      </c>
      <c r="Q39" s="40" t="b">
        <v>1</v>
      </c>
      <c r="R39" s="40" t="inlineStr">
        <is>
          <t>担当者共通フィールド名 owner。</t>
        </is>
      </c>
    </row>
    <row r="40">
      <c r="A40" s="40" t="inlineStr">
        <is>
          <t>delivery_confirmations</t>
        </is>
      </c>
      <c r="B40" s="40" t="inlineStr">
        <is>
          <t>delivery_confirmations</t>
        </is>
      </c>
      <c r="C40" s="40" t="inlineStr">
        <is>
          <t>delivery_confirmations</t>
        </is>
      </c>
      <c r="D40" s="40" t="inlineStr">
        <is>
          <t>delivery_confirmations</t>
        </is>
      </c>
      <c r="E40" s="40" t="inlineStr">
        <is>
          <t>created_date</t>
        </is>
      </c>
      <c r="F40" s="40" t="inlineStr">
        <is>
          <t>作成日</t>
        </is>
      </c>
      <c r="G40" s="40" t="inlineStr">
        <is>
          <t>date</t>
        </is>
      </c>
      <c r="H40" s="40" t="inlineStr">
        <is>
          <t>system</t>
        </is>
      </c>
      <c r="I40" s="40" t="b">
        <v>1</v>
      </c>
      <c r="J40" s="40" t="b">
        <v>0</v>
      </c>
      <c r="K40" s="40" t="inlineStr">
        <is>
          <t>today</t>
        </is>
      </c>
      <c r="L40" s="40" t="inlineStr">
        <is>
          <t>システム日付。作成時に入力します。</t>
        </is>
      </c>
      <c r="M40" s="40" t="n"/>
      <c r="N40" s="40" t="b">
        <v>0</v>
      </c>
      <c r="O40" s="40" t="b">
        <v>0</v>
      </c>
      <c r="P40" s="40" t="b">
        <v>0</v>
      </c>
      <c r="Q40" s="40" t="b">
        <v>1</v>
      </c>
      <c r="R40" s="40" t="inlineStr">
        <is>
          <t>システム共通フィールド。</t>
        </is>
      </c>
    </row>
    <row r="41">
      <c r="A41" s="40" t="inlineStr">
        <is>
          <t>delivery_confirmations</t>
        </is>
      </c>
      <c r="B41" s="40" t="inlineStr">
        <is>
          <t>delivery_confirmations</t>
        </is>
      </c>
      <c r="C41" s="40" t="inlineStr">
        <is>
          <t>delivery_confirmations</t>
        </is>
      </c>
      <c r="D41" s="40" t="inlineStr">
        <is>
          <t>delivery_confirmations</t>
        </is>
      </c>
      <c r="E41" s="40" t="inlineStr">
        <is>
          <t>updated_date</t>
        </is>
      </c>
      <c r="F41" s="40" t="inlineStr">
        <is>
          <t>更新日</t>
        </is>
      </c>
      <c r="G41" s="40" t="inlineStr">
        <is>
          <t>date</t>
        </is>
      </c>
      <c r="H41" s="40" t="inlineStr">
        <is>
          <t>system</t>
        </is>
      </c>
      <c r="I41" s="40" t="b">
        <v>1</v>
      </c>
      <c r="J41" s="40" t="b">
        <v>0</v>
      </c>
      <c r="K41" s="40" t="inlineStr">
        <is>
          <t>today</t>
        </is>
      </c>
      <c r="L41" s="40" t="inlineStr">
        <is>
          <t>システム日付。編集時に更新します。</t>
        </is>
      </c>
      <c r="M41" s="40" t="n"/>
      <c r="N41" s="40" t="b">
        <v>0</v>
      </c>
      <c r="O41" s="40" t="b">
        <v>0</v>
      </c>
      <c r="P41" s="40" t="b">
        <v>0</v>
      </c>
      <c r="Q41" s="40" t="b">
        <v>1</v>
      </c>
      <c r="R41" s="40" t="inlineStr">
        <is>
          <t>システム共通フィールド。</t>
        </is>
      </c>
    </row>
    <row r="42">
      <c r="A42" s="40" t="inlineStr">
        <is>
          <t>delivery_exceptions</t>
        </is>
      </c>
      <c r="B42" s="40" t="inlineStr">
        <is>
          <t>delivery_exceptions</t>
        </is>
      </c>
      <c r="C42" s="40" t="inlineStr">
        <is>
          <t>delivery_exceptions</t>
        </is>
      </c>
      <c r="D42" s="40" t="inlineStr">
        <is>
          <t>delivery_exceptions</t>
        </is>
      </c>
      <c r="E42" s="40" t="inlineStr">
        <is>
          <t>record_id</t>
        </is>
      </c>
      <c r="F42" s="40" t="inlineStr">
        <is>
          <t>レコードID</t>
        </is>
      </c>
      <c r="G42" s="40" t="inlineStr">
        <is>
          <t>text</t>
        </is>
      </c>
      <c r="H42" s="40" t="inlineStr">
        <is>
          <t>primary_key</t>
        </is>
      </c>
      <c r="I42" s="40" t="b">
        <v>1</v>
      </c>
      <c r="J42" s="40" t="b">
        <v>1</v>
      </c>
      <c r="K42" s="40" t="n"/>
      <c r="L42" s="40" t="inlineStr">
        <is>
          <t>自動生成。形式は EXC-0001。</t>
        </is>
      </c>
      <c r="M42" s="40" t="n"/>
      <c r="N42" s="40" t="b">
        <v>0</v>
      </c>
      <c r="O42" s="40" t="b">
        <v>0</v>
      </c>
      <c r="P42" s="40" t="b">
        <v>0</v>
      </c>
      <c r="Q42" s="40" t="b">
        <v>1</v>
      </c>
      <c r="R42" s="40" t="inlineStr">
        <is>
          <t>主键；key_path=record_id。</t>
        </is>
      </c>
    </row>
    <row r="43">
      <c r="A43" s="40" t="inlineStr">
        <is>
          <t>delivery_exceptions</t>
        </is>
      </c>
      <c r="B43" s="40" t="inlineStr">
        <is>
          <t>delivery_exceptions</t>
        </is>
      </c>
      <c r="C43" s="40" t="inlineStr">
        <is>
          <t>delivery_exceptions</t>
        </is>
      </c>
      <c r="D43" s="40" t="inlineStr">
        <is>
          <t>delivery_exceptions</t>
        </is>
      </c>
      <c r="E43" s="40" t="inlineStr">
        <is>
          <t>exception_no</t>
        </is>
      </c>
      <c r="F43" s="40" t="inlineStr">
        <is>
          <t>異常番号</t>
        </is>
      </c>
      <c r="G43" s="40" t="inlineStr">
        <is>
          <t>text</t>
        </is>
      </c>
      <c r="H43" s="40" t="inlineStr">
        <is>
          <t>display_name</t>
        </is>
      </c>
      <c r="I43" s="40" t="b">
        <v>1</v>
      </c>
      <c r="J43" s="40" t="b">
        <v>1</v>
      </c>
      <c r="K43" s="40" t="n"/>
      <c r="L43" s="40" t="inlineStr">
        <is>
          <t>必須かつ一意，異常レコードを識別するために使用します。</t>
        </is>
      </c>
      <c r="M43" s="40" t="n"/>
      <c r="N43" s="40" t="b">
        <v>1</v>
      </c>
      <c r="O43" s="40" t="b">
        <v>1</v>
      </c>
      <c r="P43" s="40" t="b">
        <v>1</v>
      </c>
      <c r="Q43" s="40" t="b">
        <v>1</v>
      </c>
      <c r="R43" s="40" t="inlineStr">
        <is>
          <t>業務番号。</t>
        </is>
      </c>
    </row>
    <row r="44">
      <c r="A44" s="40" t="inlineStr">
        <is>
          <t>delivery_exceptions</t>
        </is>
      </c>
      <c r="B44" s="40" t="inlineStr">
        <is>
          <t>delivery_exceptions</t>
        </is>
      </c>
      <c r="C44" s="40" t="inlineStr">
        <is>
          <t>delivery_exceptions</t>
        </is>
      </c>
      <c r="D44" s="40" t="inlineStr">
        <is>
          <t>delivery_exceptions</t>
        </is>
      </c>
      <c r="E44" s="40" t="inlineStr">
        <is>
          <t>shipment_id</t>
        </is>
      </c>
      <c r="F44" s="40" t="inlineStr">
        <is>
          <t>出荷レコードID</t>
        </is>
      </c>
      <c r="G44" s="40" t="inlineStr">
        <is>
          <t>foreign_key</t>
        </is>
      </c>
      <c r="H44" s="40" t="inlineStr">
        <is>
          <t>foreign_key</t>
        </is>
      </c>
      <c r="I44" s="40" t="b">
        <v>1</v>
      </c>
      <c r="J44" s="40" t="b">
        <v>0</v>
      </c>
      <c r="K44" s="40" t="n"/>
      <c r="L44" s="40" t="inlineStr">
        <is>
          <t>shipments.record_id を必ず参照します。</t>
        </is>
      </c>
      <c r="M44" s="40" t="n"/>
      <c r="N44" s="40" t="b">
        <v>1</v>
      </c>
      <c r="O44" s="40" t="b">
        <v>1</v>
      </c>
      <c r="P44" s="40" t="b">
        <v>1</v>
      </c>
      <c r="Q44" s="40" t="b">
        <v>1</v>
      </c>
      <c r="R44" s="40" t="inlineStr">
        <is>
          <t>関連シートは shipments、関連フィールドは record_id です。</t>
        </is>
      </c>
    </row>
    <row r="45">
      <c r="A45" s="40" t="inlineStr">
        <is>
          <t>delivery_exceptions</t>
        </is>
      </c>
      <c r="B45" s="40" t="inlineStr">
        <is>
          <t>delivery_exceptions</t>
        </is>
      </c>
      <c r="C45" s="40" t="inlineStr">
        <is>
          <t>delivery_exceptions</t>
        </is>
      </c>
      <c r="D45" s="40" t="inlineStr">
        <is>
          <t>delivery_exceptions</t>
        </is>
      </c>
      <c r="E45" s="40" t="inlineStr">
        <is>
          <t>exception_date</t>
        </is>
      </c>
      <c r="F45" s="40" t="inlineStr">
        <is>
          <t>異常日時</t>
        </is>
      </c>
      <c r="G45" s="40" t="inlineStr">
        <is>
          <t>datetime</t>
        </is>
      </c>
      <c r="H45" s="40" t="inlineStr">
        <is>
          <t>date</t>
        </is>
      </c>
      <c r="I45" s="40" t="b">
        <v>1</v>
      </c>
      <c r="J45" s="40" t="b">
        <v>0</v>
      </c>
      <c r="K45" s="40" t="n"/>
      <c r="L45" s="40" t="inlineStr">
        <is>
          <t>必須の日時；用于異常排序和跟进。</t>
        </is>
      </c>
      <c r="M45" s="40" t="n"/>
      <c r="N45" s="40" t="b">
        <v>1</v>
      </c>
      <c r="O45" s="40" t="b">
        <v>1</v>
      </c>
      <c r="P45" s="40" t="b">
        <v>1</v>
      </c>
      <c r="Q45" s="40" t="b">
        <v>1</v>
      </c>
      <c r="R45" s="40" t="inlineStr">
        <is>
          <t>遅延、再配車、返送などの異常発生時刻または記録時刻を記録します。</t>
        </is>
      </c>
    </row>
    <row r="46">
      <c r="A46" s="40" t="inlineStr">
        <is>
          <t>delivery_exceptions</t>
        </is>
      </c>
      <c r="B46" s="40" t="inlineStr">
        <is>
          <t>delivery_exceptions</t>
        </is>
      </c>
      <c r="C46" s="40" t="inlineStr">
        <is>
          <t>delivery_exceptions</t>
        </is>
      </c>
      <c r="D46" s="40" t="inlineStr">
        <is>
          <t>delivery_exceptions</t>
        </is>
      </c>
      <c r="E46" s="40" t="inlineStr">
        <is>
          <t>exception_type</t>
        </is>
      </c>
      <c r="F46" s="40" t="inlineStr">
        <is>
          <t>異常種別</t>
        </is>
      </c>
      <c r="G46" s="40" t="inlineStr">
        <is>
          <t>select</t>
        </is>
      </c>
      <c r="H46" s="40" t="inlineStr">
        <is>
          <t>business</t>
        </is>
      </c>
      <c r="I46" s="40" t="b">
        <v>1</v>
      </c>
      <c r="J46" s="40" t="b">
        <v>0</v>
      </c>
      <c r="K46" s="40" t="inlineStr">
        <is>
          <t>delay</t>
        </is>
      </c>
      <c r="L46" s="40" t="inlineStr">
        <is>
          <t>必ず exception_type から選択します。</t>
        </is>
      </c>
      <c r="M46" s="40" t="inlineStr">
        <is>
          <t>exception_type</t>
        </is>
      </c>
      <c r="N46" s="40" t="b">
        <v>1</v>
      </c>
      <c r="O46" s="40" t="b">
        <v>0</v>
      </c>
      <c r="P46" s="40" t="b">
        <v>1</v>
      </c>
      <c r="Q46" s="40" t="b">
        <v>1</v>
      </c>
      <c r="R46" s="40" t="inlineStr">
        <is>
          <t>ページ内の遅延、再配車、返送などの異常に対応します。</t>
        </is>
      </c>
    </row>
    <row r="47">
      <c r="A47" s="40" t="inlineStr">
        <is>
          <t>delivery_exceptions</t>
        </is>
      </c>
      <c r="B47" s="40" t="inlineStr">
        <is>
          <t>delivery_exceptions</t>
        </is>
      </c>
      <c r="C47" s="40" t="inlineStr">
        <is>
          <t>delivery_exceptions</t>
        </is>
      </c>
      <c r="D47" s="40" t="inlineStr">
        <is>
          <t>delivery_exceptions</t>
        </is>
      </c>
      <c r="E47" s="40" t="inlineStr">
        <is>
          <t>priority</t>
        </is>
      </c>
      <c r="F47" s="40" t="inlineStr">
        <is>
          <t>優先度</t>
        </is>
      </c>
      <c r="G47" s="40" t="inlineStr">
        <is>
          <t>select</t>
        </is>
      </c>
      <c r="H47" s="40" t="inlineStr">
        <is>
          <t>priority</t>
        </is>
      </c>
      <c r="I47" s="40" t="b">
        <v>1</v>
      </c>
      <c r="J47" s="40" t="b">
        <v>0</v>
      </c>
      <c r="K47" s="40" t="inlineStr">
        <is>
          <t>medium</t>
        </is>
      </c>
      <c r="L47" s="40" t="inlineStr">
        <is>
          <t>必ず priority_level から選択します。</t>
        </is>
      </c>
      <c r="M47" s="40" t="inlineStr">
        <is>
          <t>priority_level</t>
        </is>
      </c>
      <c r="N47" s="40" t="b">
        <v>1</v>
      </c>
      <c r="O47" s="40" t="b">
        <v>1</v>
      </c>
      <c r="P47" s="40" t="b">
        <v>1</v>
      </c>
      <c r="Q47" s="40" t="b">
        <v>1</v>
      </c>
      <c r="R47" s="40" t="inlineStr">
        <is>
          <t>異常の重要度確認と絞り込みに使用します。</t>
        </is>
      </c>
    </row>
    <row r="48">
      <c r="A48" s="40" t="inlineStr">
        <is>
          <t>delivery_exceptions</t>
        </is>
      </c>
      <c r="B48" s="40" t="inlineStr">
        <is>
          <t>delivery_exceptions</t>
        </is>
      </c>
      <c r="C48" s="40" t="inlineStr">
        <is>
          <t>delivery_exceptions</t>
        </is>
      </c>
      <c r="D48" s="40" t="inlineStr">
        <is>
          <t>delivery_exceptions</t>
        </is>
      </c>
      <c r="E48" s="40" t="inlineStr">
        <is>
          <t>status</t>
        </is>
      </c>
      <c r="F48" s="40" t="inlineStr">
        <is>
          <t>異常ステータス</t>
        </is>
      </c>
      <c r="G48" s="40" t="inlineStr">
        <is>
          <t>select</t>
        </is>
      </c>
      <c r="H48" s="40" t="inlineStr">
        <is>
          <t>status</t>
        </is>
      </c>
      <c r="I48" s="40" t="b">
        <v>1</v>
      </c>
      <c r="J48" s="40" t="b">
        <v>0</v>
      </c>
      <c r="K48" s="40" t="inlineStr">
        <is>
          <t>open</t>
        </is>
      </c>
      <c r="L48" s="40" t="inlineStr">
        <is>
          <t>必ず exception_status から選択します。</t>
        </is>
      </c>
      <c r="M48" s="40" t="inlineStr">
        <is>
          <t>exception_status</t>
        </is>
      </c>
      <c r="N48" s="40" t="b">
        <v>1</v>
      </c>
      <c r="O48" s="40" t="b">
        <v>1</v>
      </c>
      <c r="P48" s="40" t="b">
        <v>1</v>
      </c>
      <c r="Q48" s="40" t="b">
        <v>1</v>
      </c>
      <c r="R48" s="40" t="inlineStr">
        <is>
          <t>ステータス共通フィールド名 status。</t>
        </is>
      </c>
    </row>
    <row r="49">
      <c r="A49" s="40" t="inlineStr">
        <is>
          <t>delivery_exceptions</t>
        </is>
      </c>
      <c r="B49" s="40" t="inlineStr">
        <is>
          <t>delivery_exceptions</t>
        </is>
      </c>
      <c r="C49" s="40" t="inlineStr">
        <is>
          <t>delivery_exceptions</t>
        </is>
      </c>
      <c r="D49" s="40" t="inlineStr">
        <is>
          <t>delivery_exceptions</t>
        </is>
      </c>
      <c r="E49" s="40" t="inlineStr">
        <is>
          <t>exception_note</t>
        </is>
      </c>
      <c r="F49" s="40" t="inlineStr">
        <is>
          <t>異常メモ</t>
        </is>
      </c>
      <c r="G49" s="40" t="inlineStr">
        <is>
          <t>long_text</t>
        </is>
      </c>
      <c r="H49" s="40" t="inlineStr">
        <is>
          <t>notes</t>
        </is>
      </c>
      <c r="I49" s="40" t="b">
        <v>0</v>
      </c>
      <c r="J49" s="40" t="b">
        <v>0</v>
      </c>
      <c r="K49" s="40" t="n"/>
      <c r="L49" s="40" t="inlineStr">
        <is>
          <t>異常内容、顧客フィードバック、運送会社フィードバックを記録できます。</t>
        </is>
      </c>
      <c r="M49" s="40" t="n"/>
      <c r="N49" s="40" t="b">
        <v>1</v>
      </c>
      <c r="O49" s="40" t="b">
        <v>0</v>
      </c>
      <c r="P49" s="40" t="b">
        <v>1</v>
      </c>
      <c r="Q49" s="40" t="b">
        <v>1</v>
      </c>
      <c r="R49" s="40" t="inlineStr">
        <is>
          <t>テキスト説明のみで、添付や写真は含みません。</t>
        </is>
      </c>
    </row>
    <row r="50">
      <c r="A50" s="40" t="inlineStr">
        <is>
          <t>delivery_exceptions</t>
        </is>
      </c>
      <c r="B50" s="40" t="inlineStr">
        <is>
          <t>delivery_exceptions</t>
        </is>
      </c>
      <c r="C50" s="40" t="inlineStr">
        <is>
          <t>delivery_exceptions</t>
        </is>
      </c>
      <c r="D50" s="40" t="inlineStr">
        <is>
          <t>delivery_exceptions</t>
        </is>
      </c>
      <c r="E50" s="40" t="inlineStr">
        <is>
          <t>resolution_note</t>
        </is>
      </c>
      <c r="F50" s="40" t="inlineStr">
        <is>
          <t>対応メモ</t>
        </is>
      </c>
      <c r="G50" s="40" t="inlineStr">
        <is>
          <t>long_text</t>
        </is>
      </c>
      <c r="H50" s="40" t="inlineStr">
        <is>
          <t>notes</t>
        </is>
      </c>
      <c r="I50" s="40" t="b">
        <v>0</v>
      </c>
      <c r="J50" s="40" t="b">
        <v>0</v>
      </c>
      <c r="K50" s="40" t="n"/>
      <c r="L50" s="40" t="inlineStr">
        <is>
          <t>対応結果や改善メモを記録できます。</t>
        </is>
      </c>
      <c r="M50" s="40" t="n"/>
      <c r="N50" s="40" t="b">
        <v>0</v>
      </c>
      <c r="O50" s="40" t="b">
        <v>0</v>
      </c>
      <c r="P50" s="40" t="b">
        <v>1</v>
      </c>
      <c r="Q50" s="40" t="b">
        <v>1</v>
      </c>
      <c r="R50" s="40" t="inlineStr">
        <is>
          <t>月次振り返りに使用し、完全な監査ログではありません。</t>
        </is>
      </c>
    </row>
    <row r="51">
      <c r="A51" s="40" t="inlineStr">
        <is>
          <t>delivery_exceptions</t>
        </is>
      </c>
      <c r="B51" s="40" t="inlineStr">
        <is>
          <t>delivery_exceptions</t>
        </is>
      </c>
      <c r="C51" s="40" t="inlineStr">
        <is>
          <t>delivery_exceptions</t>
        </is>
      </c>
      <c r="D51" s="40" t="inlineStr">
        <is>
          <t>delivery_exceptions</t>
        </is>
      </c>
      <c r="E51" s="40" t="inlineStr">
        <is>
          <t>owner</t>
        </is>
      </c>
      <c r="F51" s="40" t="inlineStr">
        <is>
          <t>担当者</t>
        </is>
      </c>
      <c r="G51" s="40" t="inlineStr">
        <is>
          <t>text</t>
        </is>
      </c>
      <c r="H51" s="40" t="inlineStr">
        <is>
          <t>owner</t>
        </is>
      </c>
      <c r="I51" s="40" t="b">
        <v>1</v>
      </c>
      <c r="J51" s="40" t="b">
        <v>0</v>
      </c>
      <c r="K51" s="40" t="n"/>
      <c r="L51" s="40" t="inlineStr">
        <is>
          <t>必須。担当者名またはチーム名の使用をおすすめします。</t>
        </is>
      </c>
      <c r="M51" s="40" t="n"/>
      <c r="N51" s="40" t="b">
        <v>1</v>
      </c>
      <c r="O51" s="40" t="b">
        <v>1</v>
      </c>
      <c r="P51" s="40" t="b">
        <v>1</v>
      </c>
      <c r="Q51" s="40" t="b">
        <v>1</v>
      </c>
      <c r="R51" s="40" t="inlineStr">
        <is>
          <t>担当者共通フィールド名 owner。</t>
        </is>
      </c>
    </row>
    <row r="52">
      <c r="A52" s="40" t="inlineStr">
        <is>
          <t>delivery_exceptions</t>
        </is>
      </c>
      <c r="B52" s="40" t="inlineStr">
        <is>
          <t>delivery_exceptions</t>
        </is>
      </c>
      <c r="C52" s="40" t="inlineStr">
        <is>
          <t>delivery_exceptions</t>
        </is>
      </c>
      <c r="D52" s="40" t="inlineStr">
        <is>
          <t>delivery_exceptions</t>
        </is>
      </c>
      <c r="E52" s="40" t="inlineStr">
        <is>
          <t>created_date</t>
        </is>
      </c>
      <c r="F52" s="40" t="inlineStr">
        <is>
          <t>作成日</t>
        </is>
      </c>
      <c r="G52" s="40" t="inlineStr">
        <is>
          <t>date</t>
        </is>
      </c>
      <c r="H52" s="40" t="inlineStr">
        <is>
          <t>system</t>
        </is>
      </c>
      <c r="I52" s="40" t="b">
        <v>1</v>
      </c>
      <c r="J52" s="40" t="b">
        <v>0</v>
      </c>
      <c r="K52" s="40" t="inlineStr">
        <is>
          <t>today</t>
        </is>
      </c>
      <c r="L52" s="40" t="inlineStr">
        <is>
          <t>システム日付。作成時に入力します。</t>
        </is>
      </c>
      <c r="M52" s="40" t="n"/>
      <c r="N52" s="40" t="b">
        <v>0</v>
      </c>
      <c r="O52" s="40" t="b">
        <v>0</v>
      </c>
      <c r="P52" s="40" t="b">
        <v>0</v>
      </c>
      <c r="Q52" s="40" t="b">
        <v>1</v>
      </c>
      <c r="R52" s="40" t="inlineStr">
        <is>
          <t>システム共通フィールド。</t>
        </is>
      </c>
    </row>
    <row r="53">
      <c r="A53" s="40" t="inlineStr">
        <is>
          <t>delivery_exceptions</t>
        </is>
      </c>
      <c r="B53" s="40" t="inlineStr">
        <is>
          <t>delivery_exceptions</t>
        </is>
      </c>
      <c r="C53" s="40" t="inlineStr">
        <is>
          <t>delivery_exceptions</t>
        </is>
      </c>
      <c r="D53" s="40" t="inlineStr">
        <is>
          <t>delivery_exceptions</t>
        </is>
      </c>
      <c r="E53" s="40" t="inlineStr">
        <is>
          <t>updated_date</t>
        </is>
      </c>
      <c r="F53" s="40" t="inlineStr">
        <is>
          <t>更新日</t>
        </is>
      </c>
      <c r="G53" s="40" t="inlineStr">
        <is>
          <t>date</t>
        </is>
      </c>
      <c r="H53" s="40" t="inlineStr">
        <is>
          <t>system</t>
        </is>
      </c>
      <c r="I53" s="40" t="b">
        <v>1</v>
      </c>
      <c r="J53" s="40" t="b">
        <v>0</v>
      </c>
      <c r="K53" s="40" t="inlineStr">
        <is>
          <t>today</t>
        </is>
      </c>
      <c r="L53" s="40" t="inlineStr">
        <is>
          <t>システム日付。編集時に更新します。</t>
        </is>
      </c>
      <c r="M53" s="40" t="n"/>
      <c r="N53" s="40" t="b">
        <v>0</v>
      </c>
      <c r="O53" s="40" t="b">
        <v>0</v>
      </c>
      <c r="P53" s="40" t="b">
        <v>0</v>
      </c>
      <c r="Q53" s="40" t="b">
        <v>1</v>
      </c>
      <c r="R53" s="40" t="inlineStr">
        <is>
          <t>システム共通フィールド。</t>
        </is>
      </c>
    </row>
    <row r="57">
      <c r="A57" s="32" t="inlineStr">
        <is>
          <t>worksheet_name</t>
        </is>
      </c>
      <c r="B57" s="32" t="inlineStr">
        <is>
          <t>field_name</t>
        </is>
      </c>
      <c r="C57" s="32" t="inlineStr">
        <is>
          <t>option_set_key</t>
        </is>
      </c>
      <c r="D57" s="32" t="inlineStr">
        <is>
          <t>status_value</t>
        </is>
      </c>
      <c r="E57" s="32" t="inlineStr">
        <is>
          <t>status_label</t>
        </is>
      </c>
      <c r="F57" s="32" t="inlineStr">
        <is>
          <t>business_meaning</t>
        </is>
      </c>
      <c r="G57" s="32" t="inlineStr">
        <is>
          <t>color_semantic</t>
        </is>
      </c>
      <c r="H57" s="32" t="inlineStr">
        <is>
          <t>is_final_status</t>
        </is>
      </c>
      <c r="I57" s="32" t="inlineStr">
        <is>
          <t>allowed_next_status</t>
        </is>
      </c>
    </row>
    <row r="58">
      <c r="A58" s="40" t="inlineStr">
        <is>
          <t>shipments</t>
        </is>
      </c>
      <c r="B58" s="40" t="inlineStr">
        <is>
          <t>status</t>
        </is>
      </c>
      <c r="C58" s="40" t="inlineStr">
        <is>
          <t>shipment_status</t>
        </is>
      </c>
      <c r="D58" s="40" t="inlineStr">
        <is>
          <t>registered</t>
        </is>
      </c>
      <c r="E58" s="40" t="inlineStr">
        <is>
          <t>登録済み</t>
        </is>
      </c>
      <c r="F58" s="40" t="inlineStr">
        <is>
          <t>出荷情報は作成済みで、追跡番号、運送会社、到着予定日はそろっていますが、まだ輸送状態には入っていません。</t>
        </is>
      </c>
      <c r="G58" s="40" t="inlineStr">
        <is>
          <t>neutral</t>
        </is>
      </c>
      <c r="H58" s="40" t="b">
        <v>0</v>
      </c>
      <c r="I58" s="40" t="inlineStr">
        <is>
          <t>in_transit,exception,cancelled</t>
        </is>
      </c>
    </row>
    <row r="59">
      <c r="A59" s="40" t="inlineStr">
        <is>
          <t>shipments</t>
        </is>
      </c>
      <c r="B59" s="40" t="inlineStr">
        <is>
          <t>status</t>
        </is>
      </c>
      <c r="C59" s="40" t="inlineStr">
        <is>
          <t>shipment_status</t>
        </is>
      </c>
      <c r="D59" s="40" t="inlineStr">
        <is>
          <t>in_transit</t>
        </is>
      </c>
      <c r="E59" s="40" t="inlineStr">
        <is>
          <t>輸送中</t>
        </is>
      </c>
      <c r="F59" s="40" t="inlineStr">
        <is>
          <t>荷物は出荷済みまたは輸送中のため、輸送更新を引き続き確認します。</t>
        </is>
      </c>
      <c r="G59" s="40" t="inlineStr">
        <is>
          <t>info</t>
        </is>
      </c>
      <c r="H59" s="40" t="b">
        <v>0</v>
      </c>
      <c r="I59" s="40" t="inlineStr">
        <is>
          <t>delayed,delivered,exception,cancelled</t>
        </is>
      </c>
    </row>
    <row r="60">
      <c r="A60" s="40" t="inlineStr">
        <is>
          <t>shipments</t>
        </is>
      </c>
      <c r="B60" s="40" t="inlineStr">
        <is>
          <t>status</t>
        </is>
      </c>
      <c r="C60" s="40" t="inlineStr">
        <is>
          <t>shipment_status</t>
        </is>
      </c>
      <c r="D60" s="40" t="inlineStr">
        <is>
          <t>delayed</t>
        </is>
      </c>
      <c r="E60" s="40" t="inlineStr">
        <is>
          <t>遅延中</t>
        </is>
      </c>
      <c r="F60" s="40" t="inlineStr">
        <is>
          <t>配送が予定を超過した、または遅延が発生したため、到着予定と異常レコードに注意します。</t>
        </is>
      </c>
      <c r="G60" s="40" t="inlineStr">
        <is>
          <t>warning</t>
        </is>
      </c>
      <c r="H60" s="40" t="b">
        <v>0</v>
      </c>
      <c r="I60" s="40" t="inlineStr">
        <is>
          <t>in_transit,delivered,exception,cancelled</t>
        </is>
      </c>
    </row>
    <row r="61">
      <c r="A61" s="40" t="inlineStr">
        <is>
          <t>shipments</t>
        </is>
      </c>
      <c r="B61" s="40" t="inlineStr">
        <is>
          <t>status</t>
        </is>
      </c>
      <c r="C61" s="40" t="inlineStr">
        <is>
          <t>shipment_status</t>
        </is>
      </c>
      <c r="D61" s="40" t="inlineStr">
        <is>
          <t>delivered</t>
        </is>
      </c>
      <c r="E61" s="40" t="inlineStr">
        <is>
          <t>配達済み</t>
        </is>
      </c>
      <c r="F61" s="40" t="inlineStr">
        <is>
          <t>荷物は配達済みです。受領確認を待つか照合できます。</t>
        </is>
      </c>
      <c r="G61" s="40" t="inlineStr">
        <is>
          <t>success</t>
        </is>
      </c>
      <c r="H61" s="40" t="b">
        <v>1</v>
      </c>
      <c r="I61" s="40" t="n"/>
    </row>
    <row r="62">
      <c r="A62" s="40" t="inlineStr">
        <is>
          <t>shipments</t>
        </is>
      </c>
      <c r="B62" s="40" t="inlineStr">
        <is>
          <t>status</t>
        </is>
      </c>
      <c r="C62" s="40" t="inlineStr">
        <is>
          <t>shipment_status</t>
        </is>
      </c>
      <c r="D62" s="40" t="inlineStr">
        <is>
          <t>exception</t>
        </is>
      </c>
      <c r="E62" s="40" t="inlineStr">
        <is>
          <t>異常</t>
        </is>
      </c>
      <c r="F62" s="40" t="inlineStr">
        <is>
          <t>配送に異常が発生したため、異常対応でフォロー記録を残します。</t>
        </is>
      </c>
      <c r="G62" s="40" t="inlineStr">
        <is>
          <t>danger</t>
        </is>
      </c>
      <c r="H62" s="40" t="b">
        <v>0</v>
      </c>
      <c r="I62" s="40" t="inlineStr">
        <is>
          <t>in_transit,delivered,cancelled</t>
        </is>
      </c>
    </row>
    <row r="63">
      <c r="A63" s="40" t="inlineStr">
        <is>
          <t>shipments</t>
        </is>
      </c>
      <c r="B63" s="40" t="inlineStr">
        <is>
          <t>status</t>
        </is>
      </c>
      <c r="C63" s="40" t="inlineStr">
        <is>
          <t>shipment_status</t>
        </is>
      </c>
      <c r="D63" s="40" t="inlineStr">
        <is>
          <t>cancelled</t>
        </is>
      </c>
      <c r="E63" s="40" t="inlineStr">
        <is>
          <t>キャンセル済み</t>
        </is>
      </c>
      <c r="F63" s="40" t="inlineStr">
        <is>
          <t>この出荷レコードはキャンセル済みで、未完了追跡には含めません。</t>
        </is>
      </c>
      <c r="G63" s="40" t="inlineStr">
        <is>
          <t>muted</t>
        </is>
      </c>
      <c r="H63" s="40" t="b">
        <v>1</v>
      </c>
      <c r="I63" s="40" t="n"/>
    </row>
    <row r="64">
      <c r="A64" s="40" t="inlineStr">
        <is>
          <t>tracking_updates</t>
        </is>
      </c>
      <c r="B64" s="40" t="inlineStr">
        <is>
          <t>status</t>
        </is>
      </c>
      <c r="C64" s="40" t="inlineStr">
        <is>
          <t>tracking_update_status</t>
        </is>
      </c>
      <c r="D64" s="40" t="inlineStr">
        <is>
          <t>recorded</t>
        </is>
      </c>
      <c r="E64" s="40" t="inlineStr">
        <is>
          <t>記録済み</t>
        </is>
      </c>
      <c r="F64" s="40" t="inlineStr">
        <is>
          <t>配送更新は記録済みです。カスタマーサポートまたは社内照会に使用できます。</t>
        </is>
      </c>
      <c r="G64" s="40" t="inlineStr">
        <is>
          <t>neutral</t>
        </is>
      </c>
      <c r="H64" s="40" t="b">
        <v>0</v>
      </c>
      <c r="I64" s="40" t="inlineStr">
        <is>
          <t>confirmed_current,needs_follow_up,closed</t>
        </is>
      </c>
    </row>
    <row r="65">
      <c r="A65" s="40" t="inlineStr">
        <is>
          <t>tracking_updates</t>
        </is>
      </c>
      <c r="B65" s="40" t="inlineStr">
        <is>
          <t>status</t>
        </is>
      </c>
      <c r="C65" s="40" t="inlineStr">
        <is>
          <t>tracking_update_status</t>
        </is>
      </c>
      <c r="D65" s="40" t="inlineStr">
        <is>
          <t>needs_follow_up</t>
        </is>
      </c>
      <c r="E65" s="40" t="inlineStr">
        <is>
          <t>要フォロー</t>
        </is>
      </c>
      <c r="F65" s="40" t="inlineStr">
        <is>
          <t>この更新は追加確認またはフォローアップが必要です。</t>
        </is>
      </c>
      <c r="G65" s="40" t="inlineStr">
        <is>
          <t>warning</t>
        </is>
      </c>
      <c r="H65" s="40" t="b">
        <v>0</v>
      </c>
      <c r="I65" s="40" t="inlineStr">
        <is>
          <t>confirmed_current,closed</t>
        </is>
      </c>
    </row>
    <row r="66">
      <c r="A66" s="40" t="inlineStr">
        <is>
          <t>tracking_updates</t>
        </is>
      </c>
      <c r="B66" s="40" t="inlineStr">
        <is>
          <t>status</t>
        </is>
      </c>
      <c r="C66" s="40" t="inlineStr">
        <is>
          <t>tracking_update_status</t>
        </is>
      </c>
      <c r="D66" s="40" t="inlineStr">
        <is>
          <t>confirmed_current</t>
        </is>
      </c>
      <c r="E66" s="40" t="inlineStr">
        <is>
          <t>最新確認済み</t>
        </is>
      </c>
      <c r="F66" s="40" t="inlineStr">
        <is>
          <t>この更新は現在有効なステータス参照として確認済みです。</t>
        </is>
      </c>
      <c r="G66" s="40" t="inlineStr">
        <is>
          <t>info</t>
        </is>
      </c>
      <c r="H66" s="40" t="b">
        <v>0</v>
      </c>
      <c r="I66" s="40" t="inlineStr">
        <is>
          <t>closed,needs_follow_up</t>
        </is>
      </c>
    </row>
    <row r="67">
      <c r="A67" s="40" t="inlineStr">
        <is>
          <t>tracking_updates</t>
        </is>
      </c>
      <c r="B67" s="40" t="inlineStr">
        <is>
          <t>status</t>
        </is>
      </c>
      <c r="C67" s="40" t="inlineStr">
        <is>
          <t>tracking_update_status</t>
        </is>
      </c>
      <c r="D67" s="40" t="inlineStr">
        <is>
          <t>closed</t>
        </is>
      </c>
      <c r="E67" s="40" t="inlineStr">
        <is>
          <t>クローズ済み</t>
        </is>
      </c>
      <c r="F67" s="40" t="inlineStr">
        <is>
          <t>この更新レコードはクローズ済みで、追加対応は不要です。</t>
        </is>
      </c>
      <c r="G67" s="40" t="inlineStr">
        <is>
          <t>success</t>
        </is>
      </c>
      <c r="H67" s="40" t="b">
        <v>1</v>
      </c>
      <c r="I67" s="40" t="n"/>
    </row>
    <row r="68">
      <c r="A68" s="40" t="inlineStr">
        <is>
          <t>delivery_confirmations</t>
        </is>
      </c>
      <c r="B68" s="40" t="inlineStr">
        <is>
          <t>status</t>
        </is>
      </c>
      <c r="C68" s="40" t="inlineStr">
        <is>
          <t>delivery_confirmation_status</t>
        </is>
      </c>
      <c r="D68" s="40" t="inlineStr">
        <is>
          <t>pending_confirmation</t>
        </is>
      </c>
      <c r="E68" s="40" t="inlineStr">
        <is>
          <t>確認待ち</t>
        </is>
      </c>
      <c r="F68" s="40" t="inlineStr">
        <is>
          <t>配送結果の受領確認がまだ完了していないため、引き続き照合します。</t>
        </is>
      </c>
      <c r="G68" s="40" t="inlineStr">
        <is>
          <t>warning</t>
        </is>
      </c>
      <c r="H68" s="40" t="b">
        <v>0</v>
      </c>
      <c r="I68" s="40" t="inlineStr">
        <is>
          <t>confirmed,exception_reported,closed</t>
        </is>
      </c>
    </row>
    <row r="69">
      <c r="A69" s="40" t="inlineStr">
        <is>
          <t>delivery_confirmations</t>
        </is>
      </c>
      <c r="B69" s="40" t="inlineStr">
        <is>
          <t>status</t>
        </is>
      </c>
      <c r="C69" s="40" t="inlineStr">
        <is>
          <t>delivery_confirmation_status</t>
        </is>
      </c>
      <c r="D69" s="40" t="inlineStr">
        <is>
          <t>confirmed</t>
        </is>
      </c>
      <c r="E69" s="40" t="inlineStr">
        <is>
          <t>確認済み</t>
        </is>
      </c>
      <c r="F69" s="40" t="inlineStr">
        <is>
          <t>受領確認已完成，可用于准时率计算。</t>
        </is>
      </c>
      <c r="G69" s="40" t="inlineStr">
        <is>
          <t>success</t>
        </is>
      </c>
      <c r="H69" s="40" t="b">
        <v>1</v>
      </c>
      <c r="I69" s="40" t="n"/>
    </row>
    <row r="70">
      <c r="A70" s="40" t="inlineStr">
        <is>
          <t>delivery_confirmations</t>
        </is>
      </c>
      <c r="B70" s="40" t="inlineStr">
        <is>
          <t>status</t>
        </is>
      </c>
      <c r="C70" s="40" t="inlineStr">
        <is>
          <t>delivery_confirmation_status</t>
        </is>
      </c>
      <c r="D70" s="40" t="inlineStr">
        <is>
          <t>exception_reported</t>
        </is>
      </c>
      <c r="E70" s="40" t="inlineStr">
        <is>
          <t>異常対応待ち</t>
        </is>
      </c>
      <c r="F70" s="40" t="inlineStr">
        <is>
          <t>受領確認に異常があるため、異常対応への登録または説明の補足が必要です。</t>
        </is>
      </c>
      <c r="G70" s="40" t="inlineStr">
        <is>
          <t>danger</t>
        </is>
      </c>
      <c r="H70" s="40" t="b">
        <v>0</v>
      </c>
      <c r="I70" s="40" t="inlineStr">
        <is>
          <t>confirmed,closed</t>
        </is>
      </c>
    </row>
    <row r="71">
      <c r="A71" s="40" t="inlineStr">
        <is>
          <t>delivery_confirmations</t>
        </is>
      </c>
      <c r="B71" s="40" t="inlineStr">
        <is>
          <t>status</t>
        </is>
      </c>
      <c r="C71" s="40" t="inlineStr">
        <is>
          <t>delivery_confirmation_status</t>
        </is>
      </c>
      <c r="D71" s="40" t="inlineStr">
        <is>
          <t>closed</t>
        </is>
      </c>
      <c r="E71" s="40" t="inlineStr">
        <is>
          <t>クローズ済み</t>
        </is>
      </c>
      <c r="F71" s="40" t="inlineStr">
        <is>
          <t>この確認レコードはクローズ済みで、以後の処理は行いません。</t>
        </is>
      </c>
      <c r="G71" s="40" t="inlineStr">
        <is>
          <t>muted</t>
        </is>
      </c>
      <c r="H71" s="40" t="b">
        <v>1</v>
      </c>
      <c r="I71" s="40" t="n"/>
    </row>
    <row r="72">
      <c r="A72" s="40" t="inlineStr">
        <is>
          <t>delivery_exceptions</t>
        </is>
      </c>
      <c r="B72" s="40" t="inlineStr">
        <is>
          <t>status</t>
        </is>
      </c>
      <c r="C72" s="40" t="inlineStr">
        <is>
          <t>exception_status</t>
        </is>
      </c>
      <c r="D72" s="40" t="inlineStr">
        <is>
          <t>open</t>
        </is>
      </c>
      <c r="E72" s="40" t="inlineStr">
        <is>
          <t>未対応</t>
        </is>
      </c>
      <c r="F72" s="40" t="inlineStr">
        <is>
          <t>異常は記録済みですが、対応は未開始または未完了です。</t>
        </is>
      </c>
      <c r="G72" s="40" t="inlineStr">
        <is>
          <t>warning</t>
        </is>
      </c>
      <c r="H72" s="40" t="b">
        <v>0</v>
      </c>
      <c r="I72" s="40" t="inlineStr">
        <is>
          <t>investigating,resolved,closed_unresolved</t>
        </is>
      </c>
    </row>
    <row r="73">
      <c r="A73" s="40" t="inlineStr">
        <is>
          <t>delivery_exceptions</t>
        </is>
      </c>
      <c r="B73" s="40" t="inlineStr">
        <is>
          <t>status</t>
        </is>
      </c>
      <c r="C73" s="40" t="inlineStr">
        <is>
          <t>exception_status</t>
        </is>
      </c>
      <c r="D73" s="40" t="inlineStr">
        <is>
          <t>investigating</t>
        </is>
      </c>
      <c r="E73" s="40" t="inlineStr">
        <is>
          <t>対応中</t>
        </is>
      </c>
      <c r="F73" s="40" t="inlineStr">
        <is>
          <t>異常正在跟进中。</t>
        </is>
      </c>
      <c r="G73" s="40" t="inlineStr">
        <is>
          <t>info</t>
        </is>
      </c>
      <c r="H73" s="40" t="b">
        <v>0</v>
      </c>
      <c r="I73" s="40" t="inlineStr">
        <is>
          <t>resolved,closed_unresolved</t>
        </is>
      </c>
    </row>
    <row r="74">
      <c r="A74" s="40" t="inlineStr">
        <is>
          <t>delivery_exceptions</t>
        </is>
      </c>
      <c r="B74" s="40" t="inlineStr">
        <is>
          <t>status</t>
        </is>
      </c>
      <c r="C74" s="40" t="inlineStr">
        <is>
          <t>exception_status</t>
        </is>
      </c>
      <c r="D74" s="40" t="inlineStr">
        <is>
          <t>resolved</t>
        </is>
      </c>
      <c r="E74" s="40" t="inlineStr">
        <is>
          <t>解決済み</t>
        </is>
      </c>
      <c r="F74" s="40" t="inlineStr">
        <is>
          <t>異常解決済み并保留対応メモ。</t>
        </is>
      </c>
      <c r="G74" s="40" t="inlineStr">
        <is>
          <t>success</t>
        </is>
      </c>
      <c r="H74" s="40" t="b">
        <v>1</v>
      </c>
      <c r="I74" s="40" t="n"/>
    </row>
    <row r="75">
      <c r="A75" s="40" t="inlineStr">
        <is>
          <t>delivery_exceptions</t>
        </is>
      </c>
      <c r="B75" s="40" t="inlineStr">
        <is>
          <t>status</t>
        </is>
      </c>
      <c r="C75" s="40" t="inlineStr">
        <is>
          <t>exception_status</t>
        </is>
      </c>
      <c r="D75" s="40" t="inlineStr">
        <is>
          <t>closed_unresolved</t>
        </is>
      </c>
      <c r="E75" s="40" t="inlineStr">
        <is>
          <t>未解決クローズ</t>
        </is>
      </c>
      <c r="F75" s="40" t="inlineStr">
        <is>
          <t>異常は未解決のままクローズ済みのため、振り返りで確認が必要です。</t>
        </is>
      </c>
      <c r="G75" s="40" t="inlineStr">
        <is>
          <t>danger</t>
        </is>
      </c>
      <c r="H75" s="40" t="b">
        <v>1</v>
      </c>
      <c r="I75" s="40" t="n"/>
    </row>
    <row r="79">
      <c r="A79" s="32" t="inlineStr">
        <is>
          <t>kpi_key</t>
        </is>
      </c>
      <c r="B79" s="32" t="inlineStr">
        <is>
          <t>kpi_label</t>
        </is>
      </c>
      <c r="C79" s="32" t="inlineStr">
        <is>
          <t>meaning</t>
        </is>
      </c>
      <c r="D79" s="32" t="inlineStr">
        <is>
          <t>source_worksheet</t>
        </is>
      </c>
      <c r="E79" s="32" t="inlineStr">
        <is>
          <t>formula</t>
        </is>
      </c>
      <c r="F79" s="32" t="inlineStr">
        <is>
          <t>display_format</t>
        </is>
      </c>
      <c r="G79" s="32" t="inlineStr">
        <is>
          <t>related_fields</t>
        </is>
      </c>
      <c r="H79" s="32" t="inlineStr">
        <is>
          <t>threshold_or_attention_rule</t>
        </is>
      </c>
      <c r="I79" s="32" t="inlineStr">
        <is>
          <t>excel_dashboard_ready</t>
        </is>
      </c>
      <c r="J79" s="32" t="inlineStr">
        <is>
          <t>web_dashboard_ready</t>
        </is>
      </c>
    </row>
    <row r="80">
      <c r="A80" s="40" t="inlineStr">
        <is>
          <t>active_shipments_count</t>
        </is>
      </c>
      <c r="B80" s="40" t="inlineStr">
        <is>
          <t>進行中の出荷数</t>
        </is>
      </c>
      <c r="C80" s="40" t="inlineStr">
        <is>
          <t>まだ配達済みまたはキャンセル済みになっていない出荷レコード数を集計します。</t>
        </is>
      </c>
      <c r="D80" s="40" t="inlineStr">
        <is>
          <t>shipments</t>
        </is>
      </c>
      <c r="E80" s="40" t="inlineStr">
        <is>
          <t>COUNT(shipments WHERE status IN [registered, in_transit, delayed, exception])</t>
        </is>
      </c>
      <c r="F80" s="40" t="inlineStr">
        <is>
          <t>number</t>
        </is>
      </c>
      <c r="G80" s="40" t="inlineStr">
        <is>
          <t>shipments.status</t>
        </is>
      </c>
      <c r="H80" s="40" t="inlineStr">
        <is>
          <t>数値が増え続ける場合は、輸送更新と受領確認が遅れていないか確認します。</t>
        </is>
      </c>
      <c r="I80" s="40" t="b">
        <v>1</v>
      </c>
      <c r="J80" s="40" t="b">
        <v>1</v>
      </c>
    </row>
    <row r="81">
      <c r="A81" s="40" t="inlineStr">
        <is>
          <t>in_transit_shipments_count</t>
        </is>
      </c>
      <c r="B81" s="40" t="inlineStr">
        <is>
          <t>輸送中の出荷数</t>
        </is>
      </c>
      <c r="C81" s="40" t="inlineStr">
        <is>
          <t>現在ステータスが輸送中の出荷レコードを集計します。</t>
        </is>
      </c>
      <c r="D81" s="40" t="inlineStr">
        <is>
          <t>shipments</t>
        </is>
      </c>
      <c r="E81" s="40" t="inlineStr">
        <is>
          <t>COUNT(shipments WHERE status = in_transit)</t>
        </is>
      </c>
      <c r="F81" s="40" t="inlineStr">
        <is>
          <t>number</t>
        </is>
      </c>
      <c r="G81" s="40" t="inlineStr">
        <is>
          <t>shipments.status</t>
        </is>
      </c>
      <c r="H81" s="40" t="inlineStr">
        <is>
          <t>輸送中レコードが多い場合は、最新の輸送更新がそろっているかを優先して確認します。</t>
        </is>
      </c>
      <c r="I81" s="40" t="b">
        <v>1</v>
      </c>
      <c r="J81" s="40" t="b">
        <v>1</v>
      </c>
    </row>
    <row r="82">
      <c r="A82" s="40" t="inlineStr">
        <is>
          <t>overdue_open_shipments_count</t>
        </is>
      </c>
      <c r="B82" s="40" t="inlineStr">
        <is>
          <t>期限超過未配達数</t>
        </is>
      </c>
      <c r="C82" s="40" t="inlineStr">
        <is>
          <t>到着予定日が今日より前で、まだ終了していない出荷レコードを集計します。</t>
        </is>
      </c>
      <c r="D82" s="40" t="inlineStr">
        <is>
          <t>shipments</t>
        </is>
      </c>
      <c r="E82" s="40" t="inlineStr">
        <is>
          <t>COUNT(shipments WHERE expected_arrival_date &lt; TODAY AND status NOT IN [delivered, cancelled])</t>
        </is>
      </c>
      <c r="F82" s="40" t="inlineStr">
        <is>
          <t>number</t>
        </is>
      </c>
      <c r="G82" s="40" t="inlineStr">
        <is>
          <t>shipments.expected_arrival_date,shipments.status</t>
        </is>
      </c>
      <c r="H82" s="40" t="inlineStr">
        <is>
          <t>期限超過未配達が 1 件でもあれば、輸送更新または異常対応を確認します。</t>
        </is>
      </c>
      <c r="I82" s="40" t="b">
        <v>1</v>
      </c>
      <c r="J82" s="40" t="b">
        <v>1</v>
      </c>
    </row>
    <row r="83">
      <c r="A83" s="40" t="inlineStr">
        <is>
          <t>pending_confirmations_count</t>
        </is>
      </c>
      <c r="B83" s="40" t="inlineStr">
        <is>
          <t>受領確認待ち数</t>
        </is>
      </c>
      <c r="C83" s="40" t="inlineStr">
        <is>
          <t>受領確認がまだ確認待ちのレコード数を集計します。</t>
        </is>
      </c>
      <c r="D83" s="40" t="inlineStr">
        <is>
          <t>delivery_confirmations</t>
        </is>
      </c>
      <c r="E83" s="40" t="inlineStr">
        <is>
          <t>COUNT(delivery_confirmations WHERE status = pending_confirmation)</t>
        </is>
      </c>
      <c r="F83" s="40" t="inlineStr">
        <is>
          <t>number</t>
        </is>
      </c>
      <c r="G83" s="40" t="inlineStr">
        <is>
          <t>delivery_confirmations.status</t>
        </is>
      </c>
      <c r="H83" s="40" t="inlineStr">
        <is>
          <t>確認待ちが増えたら、受領確認日時と配送結果を優先して補完します。</t>
        </is>
      </c>
      <c r="I83" s="40" t="b">
        <v>1</v>
      </c>
      <c r="J83" s="40" t="b">
        <v>1</v>
      </c>
    </row>
    <row r="84">
      <c r="A84" s="40" t="inlineStr">
        <is>
          <t>open_exceptions_count</t>
        </is>
      </c>
      <c r="B84" s="40" t="inlineStr">
        <is>
          <t>未クローズ異常数</t>
        </is>
      </c>
      <c r="C84" s="40" t="inlineStr">
        <is>
          <t>まだ対応が必要な配送異常の数を集計します。</t>
        </is>
      </c>
      <c r="D84" s="40" t="inlineStr">
        <is>
          <t>delivery_exceptions</t>
        </is>
      </c>
      <c r="E84" s="40" t="inlineStr">
        <is>
          <t>COUNT(delivery_exceptions WHERE status IN [open, investigating])</t>
        </is>
      </c>
      <c r="F84" s="40" t="inlineStr">
        <is>
          <t>number</t>
        </is>
      </c>
      <c r="G84" s="40" t="inlineStr">
        <is>
          <t>delivery_exceptions.status</t>
        </is>
      </c>
      <c r="H84" s="40" t="inlineStr">
        <is>
          <t>未クローズ異常が 0 でない場合は、優先度の高い異常と対応メモを先に確認します。</t>
        </is>
      </c>
      <c r="I84" s="40" t="b">
        <v>1</v>
      </c>
      <c r="J84" s="40" t="b">
        <v>1</v>
      </c>
    </row>
    <row r="85">
      <c r="A85" s="40" t="inlineStr">
        <is>
          <t>on_time_delivery_rate</t>
        </is>
      </c>
      <c r="B85" s="40" t="inlineStr">
        <is>
          <t>定時受領率</t>
        </is>
      </c>
      <c r="C85" s="40" t="inlineStr">
        <is>
          <t>受領済みレコードのうち、確認日時が対応する出荷の到着予定日以内だった割合を集計します。</t>
        </is>
      </c>
      <c r="D85" s="40" t="inlineStr">
        <is>
          <t>delivery_confirmations</t>
        </is>
      </c>
      <c r="E85" s="40" t="inlineStr">
        <is>
          <t>COUNT(delivery_confirmations WHERE delivery_result = signed AND confirmed_datetime &lt;= RELATED(shipments.expected_arrival_date, shipment_id)) / COUNT(delivery_confirmations WHERE delivery_result = signed)</t>
        </is>
      </c>
      <c r="F85" s="40" t="inlineStr">
        <is>
          <t>percentage</t>
        </is>
      </c>
      <c r="G85" s="40" t="inlineStr">
        <is>
          <t>delivery_confirmations.delivery_result,delivery_confirmations.confirmed_datetime,delivery_confirmations.shipment_id,shipments.expected_arrival_date</t>
        </is>
      </c>
      <c r="H85" s="40" t="inlineStr">
        <is>
          <t>90% を下回る場合は、遅延、再配車、返送の異常を確認します。</t>
        </is>
      </c>
      <c r="I85" s="40" t="b">
        <v>1</v>
      </c>
      <c r="J85" s="40" t="b">
        <v>1</v>
      </c>
    </row>
    <row r="89">
      <c r="A89" s="32" t="inlineStr">
        <is>
          <t>relationship_key</t>
        </is>
      </c>
      <c r="B89" s="32" t="inlineStr">
        <is>
          <t>from_worksheet</t>
        </is>
      </c>
      <c r="C89" s="32" t="inlineStr">
        <is>
          <t>from_field</t>
        </is>
      </c>
      <c r="D89" s="32" t="inlineStr">
        <is>
          <t>to_worksheet</t>
        </is>
      </c>
      <c r="E89" s="32" t="inlineStr">
        <is>
          <t>to_field</t>
        </is>
      </c>
      <c r="F89" s="32" t="inlineStr">
        <is>
          <t>relationship_type</t>
        </is>
      </c>
      <c r="G89" s="32" t="inlineStr">
        <is>
          <t>required</t>
        </is>
      </c>
      <c r="H89" s="32" t="inlineStr">
        <is>
          <t>business_meaning</t>
        </is>
      </c>
    </row>
    <row r="90">
      <c r="A90" s="40" t="inlineStr">
        <is>
          <t>tracking_updates_to_shipments</t>
        </is>
      </c>
      <c r="B90" s="40" t="inlineStr">
        <is>
          <t>tracking_updates</t>
        </is>
      </c>
      <c r="C90" s="40" t="inlineStr">
        <is>
          <t>shipment_id</t>
        </is>
      </c>
      <c r="D90" s="40" t="inlineStr">
        <is>
          <t>shipments</t>
        </is>
      </c>
      <c r="E90" s="40" t="inlineStr">
        <is>
          <t>record_id</t>
        </is>
      </c>
      <c r="F90" s="40" t="inlineStr">
        <is>
          <t>many_to_one</t>
        </is>
      </c>
      <c r="G90" s="40" t="b">
        <v>1</v>
      </c>
      <c r="H90" s="40" t="inlineStr">
        <is>
          <t>1 件の出荷に複数の輸送更新を持てますが、各輸送更新は必ず 1 件の出荷に属します。</t>
        </is>
      </c>
    </row>
    <row r="91">
      <c r="A91" s="40" t="inlineStr">
        <is>
          <t>delivery_confirmations_to_shipments</t>
        </is>
      </c>
      <c r="B91" s="40" t="inlineStr">
        <is>
          <t>delivery_confirmations</t>
        </is>
      </c>
      <c r="C91" s="40" t="inlineStr">
        <is>
          <t>shipment_id</t>
        </is>
      </c>
      <c r="D91" s="40" t="inlineStr">
        <is>
          <t>shipments</t>
        </is>
      </c>
      <c r="E91" s="40" t="inlineStr">
        <is>
          <t>record_id</t>
        </is>
      </c>
      <c r="F91" s="40" t="inlineStr">
        <is>
          <t>many_to_one</t>
        </is>
      </c>
      <c r="G91" s="40" t="b">
        <v>1</v>
      </c>
      <c r="H91" s="40" t="inlineStr">
        <is>
          <t>1 件の出荷に 1 件以上の受領確認レコードを関連付けられますが、各受領確認は必ず 1 件の出荷に属します。</t>
        </is>
      </c>
    </row>
    <row r="92">
      <c r="A92" s="40" t="inlineStr">
        <is>
          <t>delivery_exceptions_to_shipments</t>
        </is>
      </c>
      <c r="B92" s="40" t="inlineStr">
        <is>
          <t>delivery_exceptions</t>
        </is>
      </c>
      <c r="C92" s="40" t="inlineStr">
        <is>
          <t>shipment_id</t>
        </is>
      </c>
      <c r="D92" s="40" t="inlineStr">
        <is>
          <t>shipments</t>
        </is>
      </c>
      <c r="E92" s="40" t="inlineStr">
        <is>
          <t>record_id</t>
        </is>
      </c>
      <c r="F92" s="40" t="inlineStr">
        <is>
          <t>many_to_one</t>
        </is>
      </c>
      <c r="G92" s="40" t="b">
        <v>1</v>
      </c>
      <c r="H92" s="40" t="inlineStr">
        <is>
          <t>1 件の出荷に複数の異常レコードを持てますが、各異常は必ず 1 件の出荷に属します。</t>
        </is>
      </c>
    </row>
    <row r="96">
      <c r="A96" s="32" t="inlineStr">
        <is>
          <t>module_key</t>
        </is>
      </c>
      <c r="B96" s="32" t="inlineStr">
        <is>
          <t>module_label</t>
        </is>
      </c>
      <c r="C96" s="32" t="inlineStr">
        <is>
          <t>worksheet_name</t>
        </is>
      </c>
      <c r="D96" s="32" t="inlineStr">
        <is>
          <t>store_name</t>
        </is>
      </c>
      <c r="E96" s="32" t="inlineStr">
        <is>
          <t>table_name</t>
        </is>
      </c>
      <c r="F96" s="32" t="inlineStr">
        <is>
          <t>menu_key</t>
        </is>
      </c>
      <c r="G96" s="32" t="inlineStr">
        <is>
          <t>menu_label</t>
        </is>
      </c>
      <c r="H96" s="32" t="inlineStr">
        <is>
          <t>target</t>
        </is>
      </c>
      <c r="I96" s="32" t="inlineStr">
        <is>
          <t>sort_order</t>
        </is>
      </c>
    </row>
    <row r="97">
      <c r="A97" t="inlineStr">
        <is>
          <t>shipments</t>
        </is>
      </c>
      <c r="B97" t="inlineStr">
        <is>
          <t>出荷登録</t>
        </is>
      </c>
      <c r="C97" t="inlineStr">
        <is>
          <t>shipments</t>
        </is>
      </c>
      <c r="D97" t="inlineStr">
        <is>
          <t>shipments</t>
        </is>
      </c>
      <c r="E97" t="inlineStr">
        <is>
          <t>shipments</t>
        </is>
      </c>
      <c r="F97" t="inlineStr">
        <is>
          <t>shipments</t>
        </is>
      </c>
      <c r="G97" t="inlineStr">
        <is>
          <t>出荷登録</t>
        </is>
      </c>
      <c r="H97" t="inlineStr">
        <is>
          <t>shipments</t>
        </is>
      </c>
      <c r="I97" t="n">
        <v>2</v>
      </c>
    </row>
    <row r="98">
      <c r="A98" t="inlineStr">
        <is>
          <t>tracking_updates</t>
        </is>
      </c>
      <c r="B98" t="inlineStr">
        <is>
          <t>輸送更新</t>
        </is>
      </c>
      <c r="C98" t="inlineStr">
        <is>
          <t>tracking_updates</t>
        </is>
      </c>
      <c r="D98" t="inlineStr">
        <is>
          <t>tracking_updates</t>
        </is>
      </c>
      <c r="E98" t="inlineStr">
        <is>
          <t>tracking_updates</t>
        </is>
      </c>
      <c r="F98" t="inlineStr">
        <is>
          <t>tracking_updates</t>
        </is>
      </c>
      <c r="G98" t="inlineStr">
        <is>
          <t>輸送更新</t>
        </is>
      </c>
      <c r="H98" t="inlineStr">
        <is>
          <t>tracking_updates</t>
        </is>
      </c>
      <c r="I98" t="n">
        <v>3</v>
      </c>
    </row>
    <row r="99">
      <c r="A99" t="inlineStr">
        <is>
          <t>delivery_confirmations</t>
        </is>
      </c>
      <c r="B99" t="inlineStr">
        <is>
          <t>受領確認</t>
        </is>
      </c>
      <c r="C99" t="inlineStr">
        <is>
          <t>delivery_confirmations</t>
        </is>
      </c>
      <c r="D99" t="inlineStr">
        <is>
          <t>delivery_confirmations</t>
        </is>
      </c>
      <c r="E99" t="inlineStr">
        <is>
          <t>delivery_confirmations</t>
        </is>
      </c>
      <c r="F99" t="inlineStr">
        <is>
          <t>delivery_confirmations</t>
        </is>
      </c>
      <c r="G99" t="inlineStr">
        <is>
          <t>受領確認</t>
        </is>
      </c>
      <c r="H99" t="inlineStr">
        <is>
          <t>delivery_confirmations</t>
        </is>
      </c>
      <c r="I99" t="n">
        <v>4</v>
      </c>
    </row>
    <row r="100">
      <c r="A100" t="inlineStr">
        <is>
          <t>delivery_exceptions</t>
        </is>
      </c>
      <c r="B100" t="inlineStr">
        <is>
          <t>異常対応</t>
        </is>
      </c>
      <c r="C100" t="inlineStr">
        <is>
          <t>delivery_exceptions</t>
        </is>
      </c>
      <c r="D100" t="inlineStr">
        <is>
          <t>delivery_exceptions</t>
        </is>
      </c>
      <c r="E100" t="inlineStr">
        <is>
          <t>delivery_exceptions</t>
        </is>
      </c>
      <c r="F100" t="inlineStr">
        <is>
          <t>delivery_exceptions</t>
        </is>
      </c>
      <c r="G100" t="inlineStr">
        <is>
          <t>異常対応</t>
        </is>
      </c>
      <c r="H100" t="inlineStr">
        <is>
          <t>delivery_exceptions</t>
        </is>
      </c>
      <c r="I100" t="n">
        <v>5</v>
      </c>
    </row>
    <row r="104">
      <c r="A104" s="32" t="inlineStr">
        <is>
          <t>order</t>
        </is>
      </c>
      <c r="B104" s="32" t="inlineStr">
        <is>
          <t>worksheet_name</t>
        </is>
      </c>
      <c r="C104" s="32" t="inlineStr">
        <is>
          <t>sheet_type</t>
        </is>
      </c>
      <c r="D104" s="32" t="inlineStr">
        <is>
          <t>is_business_data</t>
        </is>
      </c>
      <c r="E104" s="32" t="inlineStr">
        <is>
          <t>requires_web_crud</t>
        </is>
      </c>
      <c r="F104" s="32" t="inlineStr">
        <is>
          <t>purpose</t>
        </is>
      </c>
    </row>
    <row r="105">
      <c r="A105" s="40" t="n">
        <v>1</v>
      </c>
      <c r="B105" s="40" t="inlineStr">
        <is>
          <t>Instructions</t>
        </is>
      </c>
      <c r="C105" s="40" t="inlineStr">
        <is>
          <t>system</t>
        </is>
      </c>
      <c r="D105" s="40" t="b">
        <v>0</v>
      </c>
      <c r="E105" s="40" t="b">
        <v>0</v>
      </c>
      <c r="F105" s="40" t="inlineStr">
        <is>
          <t>テンプレートの使い方、項目入力ルール、ステータス遷移を説明します。</t>
        </is>
      </c>
    </row>
    <row r="106">
      <c r="A106" s="40" t="n">
        <v>2</v>
      </c>
      <c r="B106" s="40" t="inlineStr">
        <is>
          <t>Dashboard</t>
        </is>
      </c>
      <c r="C106" s="40" t="inlineStr">
        <is>
          <t>system</t>
        </is>
      </c>
      <c r="D106" s="40" t="b">
        <v>0</v>
      </c>
      <c r="E106" s="40" t="b">
        <v>0</v>
      </c>
      <c r="F106" s="40" t="inlineStr">
        <is>
          <t>配送追跡に直接関係する 6 つの指標を集計します。</t>
        </is>
      </c>
    </row>
    <row r="107">
      <c r="A107" s="40" t="n">
        <v>3</v>
      </c>
      <c r="B107" s="40" t="inlineStr">
        <is>
          <t>shipments</t>
        </is>
      </c>
      <c r="C107" s="40" t="inlineStr">
        <is>
          <t>business_data</t>
        </is>
      </c>
      <c r="D107" s="40" t="b">
        <v>1</v>
      </c>
      <c r="E107" s="40" t="b">
        <v>1</v>
      </c>
      <c r="F107" s="40" t="inlineStr">
        <is>
          <t>各出荷の基本的な追跡前提と現在の出荷ステータスを登録します。</t>
        </is>
      </c>
    </row>
    <row r="108">
      <c r="A108" s="40" t="n">
        <v>4</v>
      </c>
      <c r="B108" s="40" t="inlineStr">
        <is>
          <t>tracking_updates</t>
        </is>
      </c>
      <c r="C108" s="40" t="inlineStr">
        <is>
          <t>business_data</t>
        </is>
      </c>
      <c r="D108" s="40" t="b">
        <v>1</v>
      </c>
      <c r="E108" s="40" t="b">
        <v>1</v>
      </c>
      <c r="F108" s="40" t="inlineStr">
        <is>
          <t>各出荷の輸送中ステータス、位置、説明を保存します。</t>
        </is>
      </c>
    </row>
    <row r="109">
      <c r="A109" s="40" t="n">
        <v>5</v>
      </c>
      <c r="B109" s="40" t="inlineStr">
        <is>
          <t>delivery_confirmations</t>
        </is>
      </c>
      <c r="C109" s="40" t="inlineStr">
        <is>
          <t>business_data</t>
        </is>
      </c>
      <c r="D109" s="40" t="b">
        <v>1</v>
      </c>
      <c r="E109" s="40" t="b">
        <v>1</v>
      </c>
      <c r="F109" s="40" t="inlineStr">
        <is>
          <t>配送結果、受領者、確認日時を記録します。</t>
        </is>
      </c>
    </row>
    <row r="110">
      <c r="A110" s="40" t="n">
        <v>6</v>
      </c>
      <c r="B110" s="40" t="inlineStr">
        <is>
          <t>delivery_exceptions</t>
        </is>
      </c>
      <c r="C110" s="40" t="inlineStr">
        <is>
          <t>business_data</t>
        </is>
      </c>
      <c r="D110" s="40" t="b">
        <v>1</v>
      </c>
      <c r="E110" s="40" t="b">
        <v>1</v>
      </c>
      <c r="F110" s="40" t="inlineStr">
        <is>
          <t>配送異常種別、優先度、対応状態、振り返り説明を記録します。</t>
        </is>
      </c>
    </row>
    <row r="111">
      <c r="A111" s="40" t="n">
        <v>7</v>
      </c>
      <c r="B111" s="40" t="inlineStr">
        <is>
          <t>Lookup_Options</t>
        </is>
      </c>
      <c r="C111" s="40" t="inlineStr">
        <is>
          <t>system</t>
        </is>
      </c>
      <c r="D111" s="40" t="b">
        <v>0</v>
      </c>
      <c r="E111" s="40" t="b">
        <v>0</v>
      </c>
      <c r="F111" s="40" t="inlineStr">
        <is>
          <t>ステータス、優先度、更新種別、配送結果、異常種別の選択肢をまとめて保存します。</t>
        </is>
      </c>
    </row>
    <row r="112">
      <c r="A112" s="40" t="n">
        <v>8</v>
      </c>
      <c r="B112" s="40" t="inlineStr">
        <is>
          <t>Machine_Schema</t>
        </is>
      </c>
      <c r="C112" s="40" t="inlineStr">
        <is>
          <t>system</t>
        </is>
      </c>
      <c r="D112" s="40" t="b">
        <v>0</v>
      </c>
      <c r="E112" s="40" t="b">
        <v>0</v>
      </c>
      <c r="F112" s="40" t="inlineStr">
        <is>
          <t>項目名、日本語ラベル、型、役割、検証、表示、エクスポートの対応を保存します。</t>
        </is>
      </c>
    </row>
  </sheetData>
  <pageMargins left="0.7" right="0.7" top="0.75" bottom="0.75" header="0.3" footer="0.3"/>
  <tableParts count="1">
    <tablePart r:id="rId1"/>
  </tableParts>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2026-05-18T11:27:03Z</dcterms:created>
  <dcterms:modified xmlns:dcterms="http://purl.org/dc/terms/" xmlns:xsi="http://www.w3.org/2001/XMLSchema-instance" xsi:type="dcterms:W3CDTF">2026-05-18T11:32:14Z</dcterms:modified>
</cp:coreProperties>
</file>