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worksheets/sheet4.xml" ContentType="application/vnd.openxmlformats-officedocument.spreadsheetml.worksheet+xml"/>
  <Override PartName="/xl/tables/table2.xml" ContentType="application/vnd.openxmlformats-officedocument.spreadsheetml.table+xml"/>
  <Override PartName="/xl/worksheets/sheet5.xml" ContentType="application/vnd.openxmlformats-officedocument.spreadsheetml.worksheet+xml"/>
  <Override PartName="/xl/tables/table3.xml" ContentType="application/vnd.openxmlformats-officedocument.spreadsheetml.table+xml"/>
  <Override PartName="/xl/worksheets/sheet6.xml" ContentType="application/vnd.openxmlformats-officedocument.spreadsheetml.worksheet+xml"/>
  <Override PartName="/xl/tables/table4.xml" ContentType="application/vnd.openxmlformats-officedocument.spreadsheetml.table+xml"/>
  <Override PartName="/xl/worksheets/sheet7.xml" ContentType="application/vnd.openxmlformats-officedocument.spreadsheetml.worksheet+xml"/>
  <Override PartName="/xl/tables/table5.xml" ContentType="application/vnd.openxmlformats-officedocument.spreadsheetml.table+xml"/>
  <Override PartName="/xl/worksheets/sheet8.xml" ContentType="application/vnd.openxmlformats-officedocument.spreadsheetml.worksheet+xml"/>
  <Override PartName="/xl/tables/table6.xml" ContentType="application/vnd.openxmlformats-officedocument.spreadsheetml.table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操作説明" sheetId="1" state="visible" r:id="rId1"/>
    <sheet xmlns:r="http://schemas.openxmlformats.org/officeDocument/2006/relationships" name="ダッシュボード" sheetId="2" state="visible" r:id="rId2"/>
    <sheet xmlns:r="http://schemas.openxmlformats.org/officeDocument/2006/relationships" name="会社情報" sheetId="3" state="visible" r:id="rId3"/>
    <sheet xmlns:r="http://schemas.openxmlformats.org/officeDocument/2006/relationships" name="入金計画" sheetId="4" state="visible" r:id="rId4"/>
    <sheet xmlns:r="http://schemas.openxmlformats.org/officeDocument/2006/relationships" name="支払計画" sheetId="5" state="visible" r:id="rId5"/>
    <sheet xmlns:r="http://schemas.openxmlformats.org/officeDocument/2006/relationships" name="定期収支" sheetId="6" state="visible" r:id="rId6"/>
    <sheet xmlns:r="http://schemas.openxmlformats.org/officeDocument/2006/relationships" name="月次資金繰り予測" sheetId="7" state="visible" r:id="rId7"/>
    <sheet xmlns:r="http://schemas.openxmlformats.org/officeDocument/2006/relationships" name="警告レビュー" sheetId="8" state="visible" r:id="rId8"/>
    <sheet xmlns:r="http://schemas.openxmlformats.org/officeDocument/2006/relationships" name="選択肢" sheetId="9" state="visible" r:id="rId9"/>
    <sheet xmlns:r="http://schemas.openxmlformats.org/officeDocument/2006/relationships" name="項目マッピング" sheetId="10" state="visible" r:id="rId10"/>
  </sheets>
  <definedNames/>
</workbook>
</file>

<file path=xl/styles.xml><?xml version="1.0" encoding="utf-8"?>
<styleSheet xmlns="http://schemas.openxmlformats.org/spreadsheetml/2006/main">
  <numFmts count="3">
    <numFmt numFmtId="164" formatCode="¥#,##0"/>
    <numFmt numFmtId="165" formatCode="yyyy-mm-dd"/>
    <numFmt numFmtId="166" formatCode="yyyy-mm"/>
  </numFmts>
  <fonts count="11">
    <font>
      <name val="Carlito"/>
      <sz val="11"/>
    </font>
    <font>
      <name val="Carlito"/>
      <b val="1"/>
      <color rgb="00111827"/>
      <sz val="18"/>
    </font>
    <font>
      <name val="Carlito"/>
      <color rgb="00374151"/>
      <sz val="10"/>
    </font>
    <font>
      <name val="Carlito"/>
      <b val="1"/>
      <color rgb="00FFFFFF"/>
      <sz val="11"/>
    </font>
    <font>
      <name val="Carlito"/>
      <b val="1"/>
      <color rgb="00111827"/>
      <sz val="11"/>
    </font>
    <font>
      <name val="Carlito"/>
      <b val="1"/>
      <color rgb="00374151"/>
      <sz val="11"/>
    </font>
    <font>
      <name val="Carlito"/>
      <i val="1"/>
      <color rgb="0092400E"/>
      <sz val="11"/>
    </font>
    <font>
      <name val="Carlito"/>
      <b val="1"/>
      <color rgb="000F172A"/>
      <sz val="11"/>
    </font>
    <font>
      <name val="Carlito"/>
      <b val="1"/>
      <color rgb="00111827"/>
      <sz val="16"/>
    </font>
    <font>
      <name val="Carlito"/>
      <color rgb="00475569"/>
      <sz val="9"/>
    </font>
    <font>
      <name val="Carlito"/>
      <color rgb="00374151"/>
      <sz val="11"/>
    </font>
  </fonts>
  <fills count="11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E5E7EB"/>
      </patternFill>
    </fill>
    <fill>
      <patternFill patternType="solid">
        <fgColor rgb="00F3F4F6"/>
      </patternFill>
    </fill>
    <fill>
      <patternFill patternType="solid">
        <fgColor rgb="00FEF3C7"/>
      </patternFill>
    </fill>
    <fill>
      <patternFill patternType="solid">
        <fgColor rgb="000F766E"/>
      </patternFill>
    </fill>
    <fill>
      <patternFill patternType="solid">
        <fgColor rgb="00065F46"/>
      </patternFill>
    </fill>
    <fill>
      <patternFill patternType="solid">
        <fgColor rgb="00F8FAFC"/>
      </patternFill>
    </fill>
    <fill>
      <patternFill patternType="solid">
        <fgColor rgb="00E0F2FE"/>
      </patternFill>
    </fill>
    <fill>
      <patternFill patternType="solid">
        <fgColor rgb="00FFFFFF"/>
      </patternFill>
    </fill>
  </fills>
  <borders count="20">
    <border/>
    <border/>
    <border>
      <right>
        <color rgb="00E5E7EB"/>
      </right>
      <bottom>
        <color rgb="00E5E7EB"/>
      </bottom>
    </border>
    <border>
      <left>
        <color rgb="00E5E7EB"/>
      </left>
      <right>
        <color rgb="00E5E7EB"/>
      </right>
      <bottom>
        <color rgb="00E5E7EB"/>
      </bottom>
    </border>
    <border>
      <left>
        <color rgb="00E5E7EB"/>
      </left>
      <bottom>
        <color rgb="00E5E7EB"/>
      </bottom>
    </border>
    <border>
      <right>
        <color rgb="00E5E7EB"/>
      </right>
      <top>
        <color rgb="00E5E7EB"/>
      </top>
      <bottom>
        <color rgb="00E5E7EB"/>
      </bottom>
    </border>
    <border>
      <left>
        <color rgb="00E5E7EB"/>
      </left>
      <right>
        <color rgb="00E5E7EB"/>
      </right>
      <top>
        <color rgb="00E5E7EB"/>
      </top>
      <bottom>
        <color rgb="00E5E7EB"/>
      </bottom>
    </border>
    <border>
      <left>
        <color rgb="00E5E7EB"/>
      </left>
      <top>
        <color rgb="00E5E7EB"/>
      </top>
      <bottom>
        <color rgb="00E5E7EB"/>
      </bottom>
    </border>
    <border>
      <right>
        <color rgb="00E5E7EB"/>
      </right>
      <top>
        <color rgb="00E5E7EB"/>
      </top>
      <bottom>
        <color rgb="00CBD5E1"/>
      </bottom>
    </border>
    <border>
      <left>
        <color rgb="00E5E7EB"/>
      </left>
      <right>
        <color rgb="00E5E7EB"/>
      </right>
      <top>
        <color rgb="00E5E7EB"/>
      </top>
      <bottom>
        <color rgb="00CBD5E1"/>
      </bottom>
    </border>
    <border>
      <left>
        <color rgb="00E5E7EB"/>
      </left>
      <top>
        <color rgb="00E5E7EB"/>
      </top>
      <bottom>
        <color rgb="00CBD5E1"/>
      </bottom>
    </border>
    <border>
      <right>
        <color rgb="00E5E7EB"/>
      </right>
      <bottom>
        <color rgb="00E5E7EB"/>
      </bottom>
    </border>
    <border>
      <left>
        <color rgb="00E5E7EB"/>
      </left>
      <right>
        <color rgb="00E5E7EB"/>
      </right>
      <bottom>
        <color rgb="00E5E7EB"/>
      </bottom>
    </border>
    <border>
      <left>
        <color rgb="00E5E7EB"/>
      </left>
      <bottom>
        <color rgb="00E5E7EB"/>
      </bottom>
    </border>
    <border>
      <right>
        <color rgb="00E5E7EB"/>
      </right>
      <top>
        <color rgb="00E5E7EB"/>
      </top>
      <bottom>
        <color rgb="00E5E7EB"/>
      </bottom>
    </border>
    <border>
      <left>
        <color rgb="00E5E7EB"/>
      </left>
      <right>
        <color rgb="00E5E7EB"/>
      </right>
      <top>
        <color rgb="00E5E7EB"/>
      </top>
      <bottom>
        <color rgb="00E5E7EB"/>
      </bottom>
    </border>
    <border>
      <left>
        <color rgb="00E5E7EB"/>
      </left>
      <top>
        <color rgb="00E5E7EB"/>
      </top>
      <bottom>
        <color rgb="00E5E7EB"/>
      </bottom>
    </border>
    <border>
      <right>
        <color rgb="00E5E7EB"/>
      </right>
      <top>
        <color rgb="00E5E7EB"/>
      </top>
      <bottom>
        <color rgb="00CBD5E1"/>
      </bottom>
    </border>
    <border>
      <left>
        <color rgb="00E5E7EB"/>
      </left>
      <right>
        <color rgb="00E5E7EB"/>
      </right>
      <top>
        <color rgb="00E5E7EB"/>
      </top>
      <bottom>
        <color rgb="00CBD5E1"/>
      </bottom>
    </border>
    <border>
      <left>
        <color rgb="00E5E7EB"/>
      </left>
      <top>
        <color rgb="00E5E7EB"/>
      </top>
      <bottom>
        <color rgb="00CBD5E1"/>
      </bottom>
    </border>
  </borders>
  <cellStyleXfs count="1">
    <xf numFmtId="0" fontId="0" fillId="0" borderId="1"/>
  </cellStyleXfs>
  <cellXfs count="152">
    <xf numFmtId="0" fontId="0" fillId="0" borderId="0" pivotButton="0" quotePrefix="0" xfId="0"/>
    <xf numFmtId="0" fontId="0" fillId="0" borderId="1" pivotButton="0" quotePrefix="0" xfId="0"/>
    <xf numFmtId="0" fontId="1" fillId="0" borderId="0" pivotButton="0" quotePrefix="0" xfId="0"/>
    <xf numFmtId="0" fontId="1" fillId="0" borderId="1" pivotButton="0" quotePrefix="0" xfId="0"/>
    <xf numFmtId="0" fontId="2" fillId="0" borderId="0" pivotButton="0" quotePrefix="0" xfId="0"/>
    <xf numFmtId="0" fontId="2" fillId="0" borderId="0" applyAlignment="1" pivotButton="0" quotePrefix="0" xfId="0">
      <alignment wrapText="1"/>
    </xf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2" borderId="0" pivotButton="0" quotePrefix="0" xfId="0"/>
    <xf numFmtId="0" fontId="3" fillId="2" borderId="0" pivotButton="0" quotePrefix="0" xfId="0"/>
    <xf numFmtId="0" fontId="3" fillId="2" borderId="0" applyAlignment="1" pivotButton="0" quotePrefix="0" xfId="0">
      <alignment horizontal="center"/>
    </xf>
    <xf numFmtId="0" fontId="0" fillId="2" borderId="1" pivotButton="0" quotePrefix="0" xfId="0"/>
    <xf numFmtId="0" fontId="3" fillId="2" borderId="1" pivotButton="0" quotePrefix="0" xfId="0"/>
    <xf numFmtId="0" fontId="3" fillId="2" borderId="1" applyAlignment="1" pivotButton="0" quotePrefix="0" xfId="0">
      <alignment horizontal="center"/>
    </xf>
    <xf numFmtId="0" fontId="0" fillId="3" borderId="0" pivotButton="0" quotePrefix="0" xfId="0"/>
    <xf numFmtId="0" fontId="4" fillId="3" borderId="0" pivotButton="0" quotePrefix="0" xfId="0"/>
    <xf numFmtId="0" fontId="0" fillId="3" borderId="1" pivotButton="0" quotePrefix="0" xfId="0"/>
    <xf numFmtId="0" fontId="4" fillId="3" borderId="1" pivotButton="0" quotePrefix="0" xfId="0"/>
    <xf numFmtId="0" fontId="0" fillId="0" borderId="0" applyAlignment="1" pivotButton="0" quotePrefix="0" xfId="0">
      <alignment wrapText="1"/>
    </xf>
    <xf numFmtId="0" fontId="0" fillId="0" borderId="0" applyAlignment="1" pivotButton="0" quotePrefix="0" xfId="0">
      <alignment vertical="top" wrapText="1"/>
    </xf>
    <xf numFmtId="0" fontId="0" fillId="0" borderId="1" applyAlignment="1" pivotButton="0" quotePrefix="0" xfId="0">
      <alignment wrapText="1"/>
    </xf>
    <xf numFmtId="0" fontId="0" fillId="0" borderId="1" applyAlignment="1" pivotButton="0" quotePrefix="0" xfId="0">
      <alignment vertical="top" wrapText="1"/>
    </xf>
    <xf numFmtId="0" fontId="0" fillId="4" borderId="0" pivotButton="0" quotePrefix="0" xfId="0"/>
    <xf numFmtId="0" fontId="5" fillId="4" borderId="0" pivotButton="0" quotePrefix="0" xfId="0"/>
    <xf numFmtId="0" fontId="5" fillId="4" borderId="0" applyAlignment="1" pivotButton="0" quotePrefix="0" xfId="0">
      <alignment horizontal="center"/>
    </xf>
    <xf numFmtId="0" fontId="0" fillId="4" borderId="1" pivotButton="0" quotePrefix="0" xfId="0"/>
    <xf numFmtId="0" fontId="5" fillId="4" borderId="1" pivotButton="0" quotePrefix="0" xfId="0"/>
    <xf numFmtId="0" fontId="5" fillId="4" borderId="1" applyAlignment="1" pivotButton="0" quotePrefix="0" xfId="0">
      <alignment horizontal="center"/>
    </xf>
    <xf numFmtId="0" fontId="0" fillId="0" borderId="0" pivotButton="0" quotePrefix="0" xfId="0"/>
    <xf numFmtId="0" fontId="0" fillId="0" borderId="1" pivotButton="0" quotePrefix="0" xfId="0"/>
    <xf numFmtId="0" fontId="0" fillId="5" borderId="0" pivotButton="0" quotePrefix="0" xfId="0"/>
    <xf numFmtId="0" fontId="6" fillId="5" borderId="0" pivotButton="0" quotePrefix="0" xfId="0"/>
    <xf numFmtId="0" fontId="6" fillId="5" borderId="0" applyAlignment="1" pivotButton="0" quotePrefix="0" xfId="0">
      <alignment wrapText="1"/>
    </xf>
    <xf numFmtId="0" fontId="0" fillId="5" borderId="1" pivotButton="0" quotePrefix="0" xfId="0"/>
    <xf numFmtId="0" fontId="6" fillId="5" borderId="1" pivotButton="0" quotePrefix="0" xfId="0"/>
    <xf numFmtId="0" fontId="6" fillId="5" borderId="1" applyAlignment="1" pivotButton="0" quotePrefix="0" xfId="0">
      <alignment wrapText="1"/>
    </xf>
    <xf numFmtId="0" fontId="0" fillId="6" borderId="0" pivotButton="0" quotePrefix="0" xfId="0"/>
    <xf numFmtId="0" fontId="3" fillId="6" borderId="0" pivotButton="0" quotePrefix="0" xfId="0"/>
    <xf numFmtId="0" fontId="3" fillId="6" borderId="0" applyAlignment="1" pivotButton="0" quotePrefix="0" xfId="0">
      <alignment wrapText="1"/>
    </xf>
    <xf numFmtId="0" fontId="3" fillId="6" borderId="0" applyAlignment="1" pivotButton="0" quotePrefix="0" xfId="0">
      <alignment horizontal="center" wrapText="1"/>
    </xf>
    <xf numFmtId="0" fontId="3" fillId="6" borderId="0" applyAlignment="1" pivotButton="0" quotePrefix="0" xfId="0">
      <alignment horizontal="center" vertical="center" wrapText="1"/>
    </xf>
    <xf numFmtId="0" fontId="0" fillId="6" borderId="1" pivotButton="0" quotePrefix="0" xfId="0"/>
    <xf numFmtId="0" fontId="3" fillId="6" borderId="1" pivotButton="0" quotePrefix="0" xfId="0"/>
    <xf numFmtId="0" fontId="3" fillId="6" borderId="1" applyAlignment="1" pivotButton="0" quotePrefix="0" xfId="0">
      <alignment wrapText="1"/>
    </xf>
    <xf numFmtId="0" fontId="3" fillId="6" borderId="1" applyAlignment="1" pivotButton="0" quotePrefix="0" xfId="0">
      <alignment horizontal="center" wrapText="1"/>
    </xf>
    <xf numFmtId="0" fontId="3" fillId="6" borderId="1" applyAlignment="1" pivotButton="0" quotePrefix="0" xfId="0">
      <alignment horizontal="center" vertical="center" wrapText="1"/>
    </xf>
    <xf numFmtId="0" fontId="3" fillId="7" borderId="0" applyAlignment="1" pivotButton="0" quotePrefix="0" xfId="0">
      <alignment horizontal="center" vertical="center" wrapText="1"/>
    </xf>
    <xf numFmtId="0" fontId="3" fillId="7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0" fillId="0" borderId="0" applyAlignment="1" pivotButton="0" quotePrefix="0" xfId="0">
      <alignment vertical="top"/>
    </xf>
    <xf numFmtId="0" fontId="0" fillId="0" borderId="1" pivotButton="0" quotePrefix="0" xfId="0"/>
    <xf numFmtId="0" fontId="0" fillId="0" borderId="1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64" fontId="0" fillId="0" borderId="1" applyAlignment="1" pivotButton="0" quotePrefix="0" xfId="0">
      <alignment vertical="top"/>
    </xf>
    <xf numFmtId="165" fontId="0" fillId="0" borderId="0" applyAlignment="1" pivotButton="0" quotePrefix="0" xfId="0">
      <alignment vertical="top"/>
    </xf>
    <xf numFmtId="165" fontId="0" fillId="0" borderId="1" applyAlignment="1" pivotButton="0" quotePrefix="0" xfId="0">
      <alignment vertical="top"/>
    </xf>
    <xf numFmtId="0" fontId="0" fillId="8" borderId="0" pivotButton="0" quotePrefix="0" xfId="0"/>
    <xf numFmtId="0" fontId="0" fillId="8" borderId="2" pivotButton="0" quotePrefix="0" xfId="0"/>
    <xf numFmtId="0" fontId="0" fillId="8" borderId="3" pivotButton="0" quotePrefix="0" xfId="0"/>
    <xf numFmtId="0" fontId="0" fillId="8" borderId="4" pivotButton="0" quotePrefix="0" xfId="0"/>
    <xf numFmtId="0" fontId="0" fillId="8" borderId="5" pivotButton="0" quotePrefix="0" xfId="0"/>
    <xf numFmtId="0" fontId="0" fillId="8" borderId="6" pivotButton="0" quotePrefix="0" xfId="0"/>
    <xf numFmtId="0" fontId="0" fillId="8" borderId="7" pivotButton="0" quotePrefix="0" xfId="0"/>
    <xf numFmtId="0" fontId="0" fillId="8" borderId="8" pivotButton="0" quotePrefix="0" xfId="0"/>
    <xf numFmtId="0" fontId="0" fillId="8" borderId="9" pivotButton="0" quotePrefix="0" xfId="0"/>
    <xf numFmtId="0" fontId="0" fillId="8" borderId="10" pivotButton="0" quotePrefix="0" xfId="0"/>
    <xf numFmtId="0" fontId="0" fillId="8" borderId="2" applyAlignment="1" pivotButton="0" quotePrefix="0" xfId="0">
      <alignment wrapText="1"/>
    </xf>
    <xf numFmtId="0" fontId="0" fillId="8" borderId="3" applyAlignment="1" pivotButton="0" quotePrefix="0" xfId="0">
      <alignment wrapText="1"/>
    </xf>
    <xf numFmtId="0" fontId="0" fillId="8" borderId="4" applyAlignment="1" pivotButton="0" quotePrefix="0" xfId="0">
      <alignment wrapText="1"/>
    </xf>
    <xf numFmtId="0" fontId="0" fillId="8" borderId="5" applyAlignment="1" pivotButton="0" quotePrefix="0" xfId="0">
      <alignment wrapText="1"/>
    </xf>
    <xf numFmtId="0" fontId="0" fillId="8" borderId="6" applyAlignment="1" pivotButton="0" quotePrefix="0" xfId="0">
      <alignment wrapText="1"/>
    </xf>
    <xf numFmtId="0" fontId="0" fillId="8" borderId="7" applyAlignment="1" pivotButton="0" quotePrefix="0" xfId="0">
      <alignment wrapText="1"/>
    </xf>
    <xf numFmtId="0" fontId="0" fillId="8" borderId="8" applyAlignment="1" pivotButton="0" quotePrefix="0" xfId="0">
      <alignment wrapText="1"/>
    </xf>
    <xf numFmtId="0" fontId="0" fillId="8" borderId="9" applyAlignment="1" pivotButton="0" quotePrefix="0" xfId="0">
      <alignment wrapText="1"/>
    </xf>
    <xf numFmtId="0" fontId="0" fillId="8" borderId="10" applyAlignment="1" pivotButton="0" quotePrefix="0" xfId="0">
      <alignment wrapText="1"/>
    </xf>
    <xf numFmtId="0" fontId="0" fillId="8" borderId="2" applyAlignment="1" pivotButton="0" quotePrefix="0" xfId="0">
      <alignment vertical="top" wrapText="1"/>
    </xf>
    <xf numFmtId="0" fontId="0" fillId="8" borderId="3" applyAlignment="1" pivotButton="0" quotePrefix="0" xfId="0">
      <alignment vertical="top" wrapText="1"/>
    </xf>
    <xf numFmtId="0" fontId="0" fillId="8" borderId="4" applyAlignment="1" pivotButton="0" quotePrefix="0" xfId="0">
      <alignment vertical="top" wrapText="1"/>
    </xf>
    <xf numFmtId="0" fontId="0" fillId="8" borderId="5" applyAlignment="1" pivotButton="0" quotePrefix="0" xfId="0">
      <alignment vertical="top" wrapText="1"/>
    </xf>
    <xf numFmtId="0" fontId="0" fillId="8" borderId="6" applyAlignment="1" pivotButton="0" quotePrefix="0" xfId="0">
      <alignment vertical="top" wrapText="1"/>
    </xf>
    <xf numFmtId="0" fontId="0" fillId="8" borderId="7" applyAlignment="1" pivotButton="0" quotePrefix="0" xfId="0">
      <alignment vertical="top" wrapText="1"/>
    </xf>
    <xf numFmtId="0" fontId="0" fillId="8" borderId="8" applyAlignment="1" pivotButton="0" quotePrefix="0" xfId="0">
      <alignment vertical="top" wrapText="1"/>
    </xf>
    <xf numFmtId="0" fontId="0" fillId="8" borderId="9" applyAlignment="1" pivotButton="0" quotePrefix="0" xfId="0">
      <alignment vertical="top" wrapText="1"/>
    </xf>
    <xf numFmtId="0" fontId="0" fillId="8" borderId="10" applyAlignment="1" pivotButton="0" quotePrefix="0" xfId="0">
      <alignment vertical="top" wrapText="1"/>
    </xf>
    <xf numFmtId="0" fontId="0" fillId="8" borderId="1" pivotButton="0" quotePrefix="0" xfId="0"/>
    <xf numFmtId="0" fontId="0" fillId="8" borderId="11" pivotButton="0" quotePrefix="0" xfId="0"/>
    <xf numFmtId="0" fontId="0" fillId="8" borderId="12" pivotButton="0" quotePrefix="0" xfId="0"/>
    <xf numFmtId="0" fontId="0" fillId="8" borderId="13" pivotButton="0" quotePrefix="0" xfId="0"/>
    <xf numFmtId="0" fontId="0" fillId="8" borderId="14" pivotButton="0" quotePrefix="0" xfId="0"/>
    <xf numFmtId="0" fontId="0" fillId="8" borderId="15" pivotButton="0" quotePrefix="0" xfId="0"/>
    <xf numFmtId="0" fontId="0" fillId="8" borderId="16" pivotButton="0" quotePrefix="0" xfId="0"/>
    <xf numFmtId="0" fontId="0" fillId="8" borderId="17" pivotButton="0" quotePrefix="0" xfId="0"/>
    <xf numFmtId="0" fontId="0" fillId="8" borderId="18" pivotButton="0" quotePrefix="0" xfId="0"/>
    <xf numFmtId="0" fontId="0" fillId="8" borderId="19" pivotButton="0" quotePrefix="0" xfId="0"/>
    <xf numFmtId="0" fontId="0" fillId="8" borderId="11" applyAlignment="1" pivotButton="0" quotePrefix="0" xfId="0">
      <alignment wrapText="1"/>
    </xf>
    <xf numFmtId="0" fontId="0" fillId="8" borderId="12" applyAlignment="1" pivotButton="0" quotePrefix="0" xfId="0">
      <alignment wrapText="1"/>
    </xf>
    <xf numFmtId="0" fontId="0" fillId="8" borderId="13" applyAlignment="1" pivotButton="0" quotePrefix="0" xfId="0">
      <alignment wrapText="1"/>
    </xf>
    <xf numFmtId="0" fontId="0" fillId="8" borderId="14" applyAlignment="1" pivotButton="0" quotePrefix="0" xfId="0">
      <alignment wrapText="1"/>
    </xf>
    <xf numFmtId="0" fontId="0" fillId="8" borderId="15" applyAlignment="1" pivotButton="0" quotePrefix="0" xfId="0">
      <alignment wrapText="1"/>
    </xf>
    <xf numFmtId="0" fontId="0" fillId="8" borderId="16" applyAlignment="1" pivotButton="0" quotePrefix="0" xfId="0">
      <alignment wrapText="1"/>
    </xf>
    <xf numFmtId="0" fontId="0" fillId="8" borderId="17" applyAlignment="1" pivotButton="0" quotePrefix="0" xfId="0">
      <alignment wrapText="1"/>
    </xf>
    <xf numFmtId="0" fontId="0" fillId="8" borderId="18" applyAlignment="1" pivotButton="0" quotePrefix="0" xfId="0">
      <alignment wrapText="1"/>
    </xf>
    <xf numFmtId="0" fontId="0" fillId="8" borderId="19" applyAlignment="1" pivotButton="0" quotePrefix="0" xfId="0">
      <alignment wrapText="1"/>
    </xf>
    <xf numFmtId="0" fontId="0" fillId="8" borderId="11" applyAlignment="1" pivotButton="0" quotePrefix="0" xfId="0">
      <alignment vertical="top" wrapText="1"/>
    </xf>
    <xf numFmtId="0" fontId="0" fillId="8" borderId="12" applyAlignment="1" pivotButton="0" quotePrefix="0" xfId="0">
      <alignment vertical="top" wrapText="1"/>
    </xf>
    <xf numFmtId="0" fontId="0" fillId="8" borderId="13" applyAlignment="1" pivotButton="0" quotePrefix="0" xfId="0">
      <alignment vertical="top" wrapText="1"/>
    </xf>
    <xf numFmtId="0" fontId="0" fillId="8" borderId="14" applyAlignment="1" pivotButton="0" quotePrefix="0" xfId="0">
      <alignment vertical="top" wrapText="1"/>
    </xf>
    <xf numFmtId="0" fontId="0" fillId="8" borderId="15" applyAlignment="1" pivotButton="0" quotePrefix="0" xfId="0">
      <alignment vertical="top" wrapText="1"/>
    </xf>
    <xf numFmtId="0" fontId="0" fillId="8" borderId="16" applyAlignment="1" pivotButton="0" quotePrefix="0" xfId="0">
      <alignment vertical="top" wrapText="1"/>
    </xf>
    <xf numFmtId="0" fontId="0" fillId="8" borderId="17" applyAlignment="1" pivotButton="0" quotePrefix="0" xfId="0">
      <alignment vertical="top" wrapText="1"/>
    </xf>
    <xf numFmtId="0" fontId="0" fillId="8" borderId="18" applyAlignment="1" pivotButton="0" quotePrefix="0" xfId="0">
      <alignment vertical="top" wrapText="1"/>
    </xf>
    <xf numFmtId="0" fontId="0" fillId="8" borderId="19" applyAlignment="1" pivotButton="0" quotePrefix="0" xfId="0">
      <alignment vertical="top" wrapText="1"/>
    </xf>
    <xf numFmtId="0" fontId="0" fillId="9" borderId="2" applyAlignment="1" pivotButton="0" quotePrefix="0" xfId="0">
      <alignment vertical="top" wrapText="1"/>
    </xf>
    <xf numFmtId="0" fontId="7" fillId="9" borderId="2" applyAlignment="1" pivotButton="0" quotePrefix="0" xfId="0">
      <alignment vertical="top" wrapText="1"/>
    </xf>
    <xf numFmtId="0" fontId="0" fillId="9" borderId="11" applyAlignment="1" pivotButton="0" quotePrefix="0" xfId="0">
      <alignment vertical="top" wrapText="1"/>
    </xf>
    <xf numFmtId="0" fontId="7" fillId="9" borderId="11" applyAlignment="1" pivotButton="0" quotePrefix="0" xfId="0">
      <alignment vertical="top" wrapText="1"/>
    </xf>
    <xf numFmtId="0" fontId="0" fillId="10" borderId="6" applyAlignment="1" pivotButton="0" quotePrefix="0" xfId="0">
      <alignment vertical="top" wrapText="1"/>
    </xf>
    <xf numFmtId="0" fontId="8" fillId="10" borderId="6" applyAlignment="1" pivotButton="0" quotePrefix="0" xfId="0">
      <alignment vertical="top" wrapText="1"/>
    </xf>
    <xf numFmtId="0" fontId="0" fillId="10" borderId="15" applyAlignment="1" pivotButton="0" quotePrefix="0" xfId="0">
      <alignment vertical="top" wrapText="1"/>
    </xf>
    <xf numFmtId="0" fontId="8" fillId="10" borderId="15" applyAlignment="1" pivotButton="0" quotePrefix="0" xfId="0">
      <alignment vertical="top" wrapText="1"/>
    </xf>
    <xf numFmtId="164" fontId="8" fillId="10" borderId="6" applyAlignment="1" pivotButton="0" quotePrefix="0" xfId="0">
      <alignment vertical="top" wrapText="1"/>
    </xf>
    <xf numFmtId="164" fontId="8" fillId="10" borderId="15" applyAlignment="1" pivotButton="0" quotePrefix="0" xfId="0">
      <alignment vertical="top" wrapText="1"/>
    </xf>
    <xf numFmtId="0" fontId="9" fillId="8" borderId="8" applyAlignment="1" pivotButton="0" quotePrefix="0" xfId="0">
      <alignment vertical="top" wrapText="1"/>
    </xf>
    <xf numFmtId="0" fontId="9" fillId="8" borderId="17" applyAlignment="1" pivotButton="0" quotePrefix="0" xfId="0">
      <alignment vertical="top" wrapText="1"/>
    </xf>
    <xf numFmtId="3" fontId="8" fillId="10" borderId="6" applyAlignment="1" pivotButton="0" quotePrefix="0" xfId="0">
      <alignment vertical="top" wrapText="1"/>
    </xf>
    <xf numFmtId="3" fontId="8" fillId="10" borderId="15" applyAlignment="1" pivotButton="0" quotePrefix="0" xfId="0">
      <alignment vertical="top" wrapText="1"/>
    </xf>
    <xf numFmtId="0" fontId="10" fillId="0" borderId="0" pivotButton="0" quotePrefix="0" xfId="0"/>
    <xf numFmtId="0" fontId="10" fillId="0" borderId="0" applyAlignment="1" pivotButton="0" quotePrefix="0" xfId="0">
      <alignment wrapText="1"/>
    </xf>
    <xf numFmtId="0" fontId="10" fillId="0" borderId="1" pivotButton="0" quotePrefix="0" xfId="0"/>
    <xf numFmtId="0" fontId="10" fillId="0" borderId="1" applyAlignment="1" pivotButton="0" quotePrefix="0" xfId="0">
      <alignment wrapText="1"/>
    </xf>
    <xf numFmtId="166" fontId="0" fillId="0" borderId="0" pivotButton="0" quotePrefix="0" xfId="0"/>
    <xf numFmtId="166" fontId="0" fillId="0" borderId="1" pivotButton="0" quotePrefix="0" xfId="0"/>
    <xf numFmtId="164" fontId="0" fillId="0" borderId="0" pivotButton="0" quotePrefix="0" xfId="0"/>
    <xf numFmtId="164" fontId="0" fillId="0" borderId="1" pivotButton="0" quotePrefix="0" xfId="0"/>
    <xf numFmtId="0" fontId="3" fillId="2" borderId="0" applyAlignment="1" pivotButton="0" quotePrefix="0" xfId="0">
      <alignment horizontal="center" wrapText="1"/>
    </xf>
    <xf numFmtId="166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0" fontId="3" fillId="2" borderId="1" applyAlignment="1" pivotButton="0" quotePrefix="0" xfId="0">
      <alignment horizontal="center" wrapText="1"/>
    </xf>
    <xf numFmtId="166" fontId="0" fillId="0" borderId="1" applyAlignment="1" pivotButton="0" quotePrefix="0" xfId="0">
      <alignment wrapText="1"/>
    </xf>
    <xf numFmtId="164" fontId="0" fillId="0" borderId="1" applyAlignment="1" pivotButton="0" quotePrefix="0" xfId="0">
      <alignment wrapText="1"/>
    </xf>
    <xf numFmtId="0" fontId="0" fillId="0" borderId="0" applyAlignment="1" pivotButton="0" quotePrefix="0" xfId="0">
      <alignment wrapText="1"/>
    </xf>
    <xf numFmtId="0" fontId="0" fillId="0" borderId="0" applyAlignment="1" pivotButton="0" quotePrefix="0" xfId="0">
      <alignment vertical="top" wrapText="1"/>
    </xf>
    <xf numFmtId="0" fontId="0" fillId="0" borderId="1" applyAlignment="1" pivotButton="0" quotePrefix="0" xfId="0">
      <alignment wrapText="1"/>
    </xf>
    <xf numFmtId="0" fontId="0" fillId="0" borderId="1" applyAlignment="1" pivotButton="0" quotePrefix="0" xfId="0">
      <alignment vertical="top" wrapText="1"/>
    </xf>
    <xf numFmtId="0" fontId="1" fillId="0" borderId="0" applyAlignment="1" pivotButton="0" quotePrefix="0" xfId="0">
      <alignment wrapText="1"/>
    </xf>
    <xf numFmtId="0" fontId="1" fillId="0" borderId="1" applyAlignment="1" pivotButton="0" quotePrefix="0" xfId="0">
      <alignment wrapText="1"/>
    </xf>
    <xf numFmtId="164" fontId="8" fillId="10" borderId="6" applyAlignment="1" pivotButton="0" quotePrefix="0" xfId="0">
      <alignment vertical="top" wrapText="1"/>
    </xf>
    <xf numFmtId="3" fontId="8" fillId="10" borderId="6" applyAlignment="1" pivotButton="0" quotePrefix="0" xfId="0">
      <alignment vertical="top" wrapText="1"/>
    </xf>
    <xf numFmtId="166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applyAlignment="1" pivotButton="0" quotePrefix="0" xfId="0">
      <alignment vertical="top"/>
    </xf>
    <xf numFmtId="165" fontId="0" fillId="0" borderId="0" applyAlignment="1" pivotButton="0" quotePrefix="0" xfId="0">
      <alignment vertical="top"/>
    </xf>
  </cellXfs>
  <cellStyles count="1">
    <cellStyle name="Normal" xf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予測現金残高の推移</a:t>
            </a:r>
          </a:p>
        </rich>
      </tx>
      <overlay val="0"/>
    </title>
    <plotArea>
      <layout/>
      <lineChart>
        <grouping val="standard"/>
        <ser>
          <idx val="0"/>
          <order val="0"/>
          <tx>
            <v>予測期末現金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'ダッシュボード'!$A$18:$A$26</f>
              <strCache>
                <ptCount val="0"/>
              </strCache>
            </strRef>
          </cat>
          <val>
            <numRef>
              <f>'ダッシュボード'!$B$18:$B$26</f>
              <numCache>
                <formatCode>¥#,##0</formatCode>
                <ptCount val="0"/>
              </numCache>
            </numRef>
          </val>
          <smooth val="0"/>
        </ser>
        <ser>
          <idx val="1"/>
          <order val="1"/>
          <tx>
            <v>安全資金ラインのスナップショット</v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'ダッシュボード'!$A$18:$A$26</f>
              <strCache>
                <ptCount val="0"/>
              </strCache>
            </strRef>
          </cat>
          <val>
            <numRef>
              <f>'ダッシュボード'!$C$18:$C$26</f>
              <numCache>
                <formatCode>¥#,##0</formatCode>
                <ptCount val="0"/>
              </numCache>
            </numRef>
          </val>
          <smooth val="0"/>
        </ser>
        <dLbls>
          <showLegendKey val="0"/>
          <showVal val="0"/>
          <showCatName val="0"/>
          <showSerName val="0"/>
          <showPercent val="0"/>
          <showBubbleSize val="0"/>
          <showLeaderLines val="0"/>
        </dLbls>
        <axId val="48650112"/>
        <axId val="48672768"/>
      </line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tickLblPos val="nextTo"/>
        <crossAx val="48672768"/>
        <crosses val="autoZero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" sourceLinked="0"/>
        <majorTickMark val="none"/>
        <minorTickMark val="none"/>
        <crossAx val="48650112"/>
        <crosses val="autoZero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twoCellAnchor>
    <from>
      <col>5</col>
      <colOff>0</colOff>
      <row>16</row>
      <rowOff>0</rowOff>
    </from>
    <to>
      <col>9</col>
      <colOff>0</colOff>
      <row>32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</wsDr>
</file>

<file path=xl/tables/table1.xml><?xml version="1.0" encoding="utf-8"?>
<table xmlns="http://schemas.openxmlformats.org/spreadsheetml/2006/main" id="1" name="company_profile" displayName="company_profile" ref="A4:M5" headerRowCount="1">
  <tableColumns count="13">
    <tableColumn id="1" name="記録ID"/>
    <tableColumn id="2" name="会社名"/>
    <tableColumn id="3" name="業種"/>
    <tableColumn id="4" name="通貨"/>
    <tableColumn id="5" name="期首現金残高"/>
    <tableColumn id="6" name="安全資金ライン"/>
    <tableColumn id="7" name="予測開始日"/>
    <tableColumn id="8" name="レビュー頻度"/>
    <tableColumn id="9" name="会社基準ステータス"/>
    <tableColumn id="10" name="担当者"/>
    <tableColumn id="11" name="作成日"/>
    <tableColumn id="12" name="更新日"/>
    <tableColumn id="13" name="備考"/>
  </tableColumns>
  <tableStyleInfo name="TableStyleMedium2" showRowStripes="1"/>
</table>
</file>

<file path=xl/tables/table2.xml><?xml version="1.0" encoding="utf-8"?>
<table xmlns="http://schemas.openxmlformats.org/spreadsheetml/2006/main" id="2" name="receivables_plan" displayName="receivables_plan" ref="A4:M14" headerRowCount="1">
  <tableColumns count="13">
    <tableColumn id="1" name="記録ID"/>
    <tableColumn id="2" name="入金番号"/>
    <tableColumn id="3" name="顧客名"/>
    <tableColumn id="4" name="入金区分"/>
    <tableColumn id="5" name="入金予定日"/>
    <tableColumn id="6" name="入金予定額"/>
    <tableColumn id="7" name="入金済額"/>
    <tableColumn id="8" name="優先度"/>
    <tableColumn id="9" name="入金ステータス"/>
    <tableColumn id="10" name="担当者"/>
    <tableColumn id="11" name="作成日"/>
    <tableColumn id="12" name="更新日"/>
    <tableColumn id="13" name="備考"/>
  </tableColumns>
  <tableStyleInfo name="TableStyleMedium2" showRowStripes="1"/>
</table>
</file>

<file path=xl/tables/table3.xml><?xml version="1.0" encoding="utf-8"?>
<table xmlns="http://schemas.openxmlformats.org/spreadsheetml/2006/main" id="3" name="payables_plan" displayName="payables_plan" ref="A4:M14" headerRowCount="1">
  <tableColumns count="13">
    <tableColumn id="1" name="記録ID"/>
    <tableColumn id="2" name="支払番号"/>
    <tableColumn id="3" name="仕入先名"/>
    <tableColumn id="4" name="支払区分"/>
    <tableColumn id="5" name="期日"/>
    <tableColumn id="6" name="支払予定額"/>
    <tableColumn id="7" name="支払済額"/>
    <tableColumn id="8" name="優先度"/>
    <tableColumn id="9" name="支払ステータス"/>
    <tableColumn id="10" name="担当者"/>
    <tableColumn id="11" name="作成日"/>
    <tableColumn id="12" name="更新日"/>
    <tableColumn id="13" name="備考"/>
  </tableColumns>
  <tableStyleInfo name="TableStyleMedium2" showRowStripes="1"/>
</table>
</file>

<file path=xl/tables/table4.xml><?xml version="1.0" encoding="utf-8"?>
<table xmlns="http://schemas.openxmlformats.org/spreadsheetml/2006/main" id="4" name="recurring_cash_flows" displayName="recurring_cash_flows" ref="A4:M12" headerRowCount="1">
  <tableColumns count="13">
    <tableColumn id="1" name="記録ID"/>
    <tableColumn id="2" name="定期項目名"/>
    <tableColumn id="3" name="収支方向"/>
    <tableColumn id="4" name="定期区分"/>
    <tableColumn id="5" name="発生頻度"/>
    <tableColumn id="6" name="定期金額"/>
    <tableColumn id="7" name="次回有効日"/>
    <tableColumn id="8" name="終了日"/>
    <tableColumn id="9" name="定期項目ステータス"/>
    <tableColumn id="10" name="担当者"/>
    <tableColumn id="11" name="作成日"/>
    <tableColumn id="12" name="更新日"/>
    <tableColumn id="13" name="備考"/>
  </tableColumns>
  <tableStyleInfo name="TableStyleMedium2" showRowStripes="1"/>
</table>
</file>

<file path=xl/tables/table5.xml><?xml version="1.0" encoding="utf-8"?>
<table xmlns="http://schemas.openxmlformats.org/spreadsheetml/2006/main" id="5" name="monthly_cash_forecast" displayName="monthly_cash_forecast" ref="A4:R13" headerRowCount="1">
  <tableColumns count="18">
    <tableColumn id="1" name="記録ID"/>
    <tableColumn id="2" name="会社情報ID"/>
    <tableColumn id="3" name="予測月"/>
    <tableColumn id="4" name="月初現金残高"/>
    <tableColumn id="5" name="予測入金"/>
    <tableColumn id="6" name="予測支払"/>
    <tableColumn id="7" name="資金調達予備枠"/>
    <tableColumn id="8" name="予測期末現金"/>
    <tableColumn id="9" name="実績入金"/>
    <tableColumn id="10" name="実績支払"/>
    <tableColumn id="11" name="実績期末現金"/>
    <tableColumn id="12" name="安全資金ラインのスナップショット"/>
    <tableColumn id="13" name="安全ライン割れ"/>
    <tableColumn id="14" name="予測ステータス"/>
    <tableColumn id="15" name="担当者"/>
    <tableColumn id="16" name="作成日"/>
    <tableColumn id="17" name="更新日"/>
    <tableColumn id="18" name="備考"/>
  </tableColumns>
  <tableStyleInfo name="TableStyleMedium2" showRowStripes="1"/>
</table>
</file>

<file path=xl/tables/table6.xml><?xml version="1.0" encoding="utf-8"?>
<table xmlns="http://schemas.openxmlformats.org/spreadsheetml/2006/main" id="6" name="alert_reviews" displayName="alert_reviews" ref="A4:O14" headerRowCount="1">
  <tableColumns count="15">
    <tableColumn id="1" name="記録ID"/>
    <tableColumn id="2" name="月次予測ID"/>
    <tableColumn id="3" name="警告タイトル"/>
    <tableColumn id="4" name="警告タイプ"/>
    <tableColumn id="5" name="発見日"/>
    <tableColumn id="6" name="対応期限"/>
    <tableColumn id="7" name="不足額"/>
    <tableColumn id="8" name="リスク水準"/>
    <tableColumn id="9" name="対応策"/>
    <tableColumn id="10" name="レビュー結論"/>
    <tableColumn id="11" name="警告ステータス"/>
    <tableColumn id="12" name="担当者"/>
    <tableColumn id="13" name="作成日"/>
    <tableColumn id="14" name="更新日"/>
    <tableColumn id="15" name="備考"/>
  </tableColumns>
  <tableStyleInfo name="TableStyleMedium2" showRowStripes="1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4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_rels/sheet5.xml.rels><Relationships xmlns="http://schemas.openxmlformats.org/package/2006/relationships"><Relationship Type="http://schemas.openxmlformats.org/officeDocument/2006/relationships/table" Target="/xl/tables/table3.xml" Id="rId1"/></Relationships>
</file>

<file path=xl/worksheets/_rels/sheet6.xml.rels><Relationships xmlns="http://schemas.openxmlformats.org/package/2006/relationships"><Relationship Type="http://schemas.openxmlformats.org/officeDocument/2006/relationships/table" Target="/xl/tables/table4.xml" Id="rId1"/></Relationships>
</file>

<file path=xl/worksheets/_rels/sheet7.xml.rels><Relationships xmlns="http://schemas.openxmlformats.org/package/2006/relationships"><Relationship Type="http://schemas.openxmlformats.org/officeDocument/2006/relationships/table" Target="/xl/tables/table5.xml" Id="rId1"/></Relationships>
</file>

<file path=xl/worksheets/_rels/sheet8.xml.rels><Relationships xmlns="http://schemas.openxmlformats.org/package/2006/relationships"><Relationship Type="http://schemas.openxmlformats.org/officeDocument/2006/relationships/table" Target="/xl/tables/table6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showGridLines="0" workbookViewId="0">
      <selection activeCell="A1" sqref="A1"/>
    </sheetView>
  </sheetViews>
  <sheetFormatPr baseColWidth="8" defaultRowHeight="15"/>
  <cols>
    <col width="18" customWidth="1" style="48" min="1" max="1"/>
    <col width="28" customWidth="1" style="48" min="2" max="2"/>
    <col width="14" customWidth="1" style="48" min="3" max="3"/>
    <col width="58" customWidth="1" style="48" min="4" max="4"/>
    <col width="14" customWidth="1" style="48" min="5" max="5"/>
  </cols>
  <sheetData>
    <row r="1" ht="28" customHeight="1" s="48">
      <c r="A1" s="3" t="inlineStr">
        <is>
          <t>資金繰り予測テンプレート</t>
        </is>
      </c>
      <c r="B1" s="50" t="n"/>
      <c r="C1" s="50" t="n"/>
      <c r="D1" s="50" t="n"/>
      <c r="E1" s="50" t="n"/>
    </row>
    <row r="2" ht="32" customHeight="1" s="48">
      <c r="A2" s="7" t="inlineStr">
        <is>
          <t>単一会社の会社情報、入金計画、支払計画、定期収支、月次資金繰り予測、警告レビューを管理するためのテンプレートです。</t>
        </is>
      </c>
      <c r="B2" s="50" t="n"/>
      <c r="C2" s="50" t="n"/>
      <c r="D2" s="50" t="n"/>
      <c r="E2" s="50" t="n"/>
    </row>
    <row r="4">
      <c r="A4" s="134" t="inlineStr">
        <is>
          <t>表示名</t>
        </is>
      </c>
      <c r="B4" s="134" t="inlineStr">
        <is>
          <t>システムシート名</t>
        </is>
      </c>
      <c r="C4" s="134" t="inlineStr">
        <is>
          <t>種別</t>
        </is>
      </c>
      <c r="D4" s="134" t="inlineStr">
        <is>
          <t>用途</t>
        </is>
      </c>
      <c r="E4" s="134" t="inlineStr">
        <is>
          <t>業務データ</t>
        </is>
      </c>
    </row>
    <row r="5">
      <c r="A5" s="141" t="inlineStr">
        <is>
          <t>操作説明</t>
        </is>
      </c>
      <c r="B5" s="141" t="inlineStr">
        <is>
          <t>操作説明</t>
        </is>
      </c>
      <c r="C5" s="141" t="inlineStr">
        <is>
          <t>システム説明</t>
        </is>
      </c>
      <c r="D5" s="141" t="inlineStr">
        <is>
          <t>テンプレート用途、入力順序、命名規則、振り返り基準を説明します。</t>
        </is>
      </c>
      <c r="E5" s="141" t="inlineStr">
        <is>
          <t>いいえ</t>
        </is>
      </c>
    </row>
    <row r="6">
      <c r="A6" s="141" t="inlineStr">
        <is>
          <t>ダッシュボード</t>
        </is>
      </c>
      <c r="B6" s="141" t="inlineStr">
        <is>
          <t>ダッシュボード</t>
        </is>
      </c>
      <c r="C6" s="141" t="inlineStr">
        <is>
          <t>システム集計</t>
        </is>
      </c>
      <c r="D6" s="141" t="inlineStr">
        <is>
          <t>6つの資金繰り予測KPIと残高警告サマリーを表示します。</t>
        </is>
      </c>
      <c r="E6" s="141" t="inlineStr">
        <is>
          <t>いいえ</t>
        </is>
      </c>
    </row>
    <row r="7">
      <c r="A7" s="141" t="inlineStr">
        <is>
          <t>会社情報</t>
        </is>
      </c>
      <c r="B7" s="141" t="inlineStr">
        <is>
          <t>会社情報</t>
        </is>
      </c>
      <c r="C7" s="141" t="inlineStr">
        <is>
          <t>業務データ</t>
        </is>
      </c>
      <c r="D7" s="141" t="inlineStr">
        <is>
          <t>単一会社の会社名、業種、通貨、期首現金、安全資金ラインを固定します。</t>
        </is>
      </c>
      <c r="E7" s="141" t="inlineStr">
        <is>
          <t>はい</t>
        </is>
      </c>
    </row>
    <row r="8">
      <c r="A8" s="141" t="inlineStr">
        <is>
          <t>入金計画</t>
        </is>
      </c>
      <c r="B8" s="141" t="inlineStr">
        <is>
          <t>入金計画</t>
        </is>
      </c>
      <c r="C8" s="141" t="inlineStr">
        <is>
          <t>業務データ</t>
        </is>
      </c>
      <c r="D8" s="141" t="inlineStr">
        <is>
          <t>顧客、入金予定日、金額、入金ステータス、優先度、担当者を登録します。</t>
        </is>
      </c>
      <c r="E8" s="141" t="inlineStr">
        <is>
          <t>はい</t>
        </is>
      </c>
    </row>
    <row r="9">
      <c r="A9" s="141" t="inlineStr">
        <is>
          <t>支払計画</t>
        </is>
      </c>
      <c r="B9" s="141" t="inlineStr">
        <is>
          <t>支払計画</t>
        </is>
      </c>
      <c r="C9" s="141" t="inlineStr">
        <is>
          <t>業務データ</t>
        </is>
      </c>
      <c r="D9" s="141" t="inlineStr">
        <is>
          <t>仕入先、期日、支払区分、金額、支払ステータス、優先度、担当者を登録します。</t>
        </is>
      </c>
      <c r="E9" s="141" t="inlineStr">
        <is>
          <t>はい</t>
        </is>
      </c>
    </row>
    <row r="10">
      <c r="A10" s="141" t="inlineStr">
        <is>
          <t>定期収支</t>
        </is>
      </c>
      <c r="B10" s="141" t="inlineStr">
        <is>
          <t>定期収支</t>
        </is>
      </c>
      <c r="C10" s="141" t="inlineStr">
        <is>
          <t>業務データ</t>
        </is>
      </c>
      <c r="D10" s="141" t="inlineStr">
        <is>
          <t>定期的な流入・流出、頻度、金額、次回有効日、ステータスを管理します。</t>
        </is>
      </c>
      <c r="E10" s="141" t="inlineStr">
        <is>
          <t>はい</t>
        </is>
      </c>
    </row>
    <row r="11">
      <c r="A11" s="141" t="inlineStr">
        <is>
          <t>月次資金繰り予測</t>
        </is>
      </c>
      <c r="B11" s="141" t="inlineStr">
        <is>
          <t>月次資金繰り予測</t>
        </is>
      </c>
      <c r="C11" s="141" t="inlineStr">
        <is>
          <t>業務データ</t>
        </is>
      </c>
      <c r="D11" s="141" t="inlineStr">
        <is>
          <t>月別に計画入金、計画支払、資金調達予備枠、予測残高、実績、安全資金ラインを記録します。</t>
        </is>
      </c>
      <c r="E11" s="141" t="inlineStr">
        <is>
          <t>はい</t>
        </is>
      </c>
    </row>
    <row r="12">
      <c r="A12" s="141" t="inlineStr">
        <is>
          <t>警告レビュー</t>
        </is>
      </c>
      <c r="B12" s="141" t="inlineStr">
        <is>
          <t>警告レビュー</t>
        </is>
      </c>
      <c r="C12" s="141" t="inlineStr">
        <is>
          <t>業務データ</t>
        </is>
      </c>
      <c r="D12" s="141" t="inlineStr">
        <is>
          <t>安全資金ライン割れ、入金遅延、大口支払などの不足警告、対応策、振り返り結果を記録します。</t>
        </is>
      </c>
      <c r="E12" s="141" t="inlineStr">
        <is>
          <t>はい</t>
        </is>
      </c>
    </row>
    <row r="13">
      <c r="A13" s="141" t="inlineStr">
        <is>
          <t>選択肢補助表</t>
        </is>
      </c>
      <c r="B13" s="141" t="inlineStr">
        <is>
          <t>選択肢</t>
        </is>
      </c>
      <c r="C13" s="141" t="inlineStr">
        <is>
          <t>技術補助</t>
        </is>
      </c>
      <c r="D13" s="141" t="inlineStr">
        <is>
          <t>プルダウン選択肢と状態選択肢を保存します。通常入力では開く必要はありません。</t>
        </is>
      </c>
      <c r="E13" s="141" t="inlineStr">
        <is>
          <t>いいえ</t>
        </is>
      </c>
    </row>
    <row r="14">
      <c r="A14" s="141" t="inlineStr">
        <is>
          <t>項目マッピング表</t>
        </is>
      </c>
      <c r="B14" s="141" t="inlineStr">
        <is>
          <t>項目マッピング</t>
        </is>
      </c>
      <c r="C14" s="141" t="inlineStr">
        <is>
          <t>技術補助</t>
        </is>
      </c>
      <c r="D14" s="141" t="inlineStr">
        <is>
          <t>項目の機械名、日本語ラベル、種別、検証ルールを保存します。通常入力では開く必要はありません。</t>
        </is>
      </c>
      <c r="E14" s="141" t="inlineStr">
        <is>
          <t>いいえ</t>
        </is>
      </c>
    </row>
    <row r="17">
      <c r="A17" s="15" t="inlineStr">
        <is>
          <t>テンプレート用途</t>
        </is>
      </c>
      <c r="B17" s="141" t="inlineStr">
        <is>
          <t>このブックは、単一会社の入金、支払、定期キャッシュフロー、資金調達予備枠、残高推移、安全資金ラインの警告を1つのExcelで管理するためのものです。</t>
        </is>
      </c>
      <c r="C17" s="141" t="n"/>
      <c r="D17" s="141" t="n"/>
      <c r="E17" s="141" t="n"/>
    </row>
    <row r="19">
      <c r="A19" s="15" t="inlineStr">
        <is>
          <t>入力手順</t>
        </is>
      </c>
      <c r="B19" s="141" t="inlineStr">
        <is>
          <t>1）まず会社情報を入力します。2）入金計画と支払計画を登録します。3）定期収支を管理します。4）月次資金繰り予測で残高推移を確認します。5）警告レビューに資金不足、対応策、振り返り結果を記録します。</t>
        </is>
      </c>
      <c r="C19" s="141" t="n"/>
      <c r="D19" s="141" t="n"/>
      <c r="E19" s="141" t="n"/>
    </row>
    <row r="21">
      <c r="A21" s="15" t="inlineStr">
        <is>
          <t>入力時の注意</t>
        </is>
      </c>
      <c r="B21" s="141" t="inlineStr">
        <is>
          <t>黄色底色項目为必填項目。日付は実際の日付で入力し、金額は数値のみを入力してください。金額単位はセルに入れません。ステータス、優先度、リスク水準などはプルダウンから選択してください。</t>
        </is>
      </c>
      <c r="C21" s="141" t="n"/>
      <c r="D21" s="141" t="n"/>
      <c r="E21" s="141" t="n"/>
    </row>
    <row r="23">
      <c r="A23" s="15" t="inlineStr">
        <is>
          <t>システム項目の注意</t>
        </is>
      </c>
      <c r="B23" s="141" t="inlineStr">
        <is>
          <t>記録IDは各レコードを一意に識別します。ステータスは業務の進捗を追跡し、担当者はフォロー責任を明確にします。作成日と更新日は入力・保守の時点を残します。</t>
        </is>
      </c>
      <c r="C23" s="141" t="n"/>
      <c r="D23" s="141" t="n"/>
      <c r="E23" s="141" t="n"/>
    </row>
    <row r="25">
      <c r="A25" s="15" t="inlineStr">
        <is>
          <t>選択肢の説明</t>
        </is>
      </c>
      <c r="B25" s="141" t="inlineStr">
        <is>
          <t>業務シートのプルダウンには日本語ラベルを表示します。技術シートには、後続のシステム取込で使う機械用の選択肢値を保持します。</t>
        </is>
      </c>
      <c r="C25" s="141" t="n"/>
      <c r="D25" s="141" t="n"/>
      <c r="E25" s="141" t="n"/>
    </row>
    <row r="27">
      <c r="A27" s="15" t="inlineStr">
        <is>
          <t>ダッシュボードの説明</t>
        </is>
      </c>
      <c r="B27" s="141" t="inlineStr">
        <is>
          <t>このテンプレートの入力例です。必要に応じて自社データに置き換えてください。</t>
        </is>
      </c>
      <c r="C27" s="141" t="n"/>
      <c r="D27" s="141" t="n"/>
      <c r="E27" s="141" t="n"/>
    </row>
    <row r="29">
      <c r="A29" s="15" t="inlineStr">
        <is>
          <t>技術シートの説明</t>
        </is>
      </c>
      <c r="B29" s="141" t="inlineStr">
        <is>
          <t>このブックには、プルダウン選択肢と項目マッピングのための技術補助シート 選択肢 と 項目マッピング が含まれます。通常入力では開く必要はありません。</t>
        </is>
      </c>
      <c r="C29" s="141" t="n"/>
      <c r="D29" s="141" t="n"/>
      <c r="E29" s="141" t="n"/>
    </row>
  </sheetData>
  <mergeCells count="2">
    <mergeCell ref="A2:E2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showGridLines="0" workbookViewId="0">
      <selection activeCell="A1" sqref="A1"/>
    </sheetView>
  </sheetViews>
  <sheetFormatPr baseColWidth="8" defaultRowHeight="15"/>
  <cols>
    <col width="18" customWidth="1" style="48" min="1" max="1"/>
    <col width="16" customWidth="1" style="48" min="2" max="2"/>
    <col width="28" customWidth="1" style="48" min="3" max="3"/>
    <col width="18" customWidth="1" style="48" min="4" max="4"/>
    <col width="16" customWidth="1" style="48" min="5" max="5"/>
    <col width="28" customWidth="1" style="48" min="6" max="6"/>
    <col width="18" customWidth="1" style="48" min="7" max="7"/>
    <col width="16" customWidth="1" style="48" min="8" max="8"/>
    <col width="28" customWidth="1" style="48" min="9" max="9"/>
  </cols>
  <sheetData>
    <row r="1" ht="28" customHeight="1" s="48">
      <c r="A1" s="3" t="inlineStr">
        <is>
          <t>資金繰り予測ダッシュボード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</row>
    <row r="2" ht="32" customHeight="1" s="48">
      <c r="A2" s="7" t="inlineStr">
        <is>
          <t>このテンプレートの入力例です。必要に応じて自社データに置き換えてください。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</row>
    <row r="4">
      <c r="A4" s="113" t="inlineStr">
        <is>
          <t>予測入金総額</t>
        </is>
      </c>
      <c r="B4" s="76" t="n"/>
      <c r="C4" s="77" t="n"/>
      <c r="D4" s="113" t="inlineStr">
        <is>
          <t>予測支払総額</t>
        </is>
      </c>
      <c r="E4" s="76" t="n"/>
      <c r="F4" s="77" t="n"/>
      <c r="G4" s="113" t="inlineStr">
        <is>
          <t>予測純キャッシュ変動</t>
        </is>
      </c>
      <c r="H4" s="76" t="n"/>
      <c r="I4" s="77" t="n"/>
    </row>
    <row r="5">
      <c r="A5" s="78" t="n"/>
      <c r="B5" s="146">
        <f>SUM(monthly_cash_forecast[予測入金])</f>
        <v/>
      </c>
      <c r="C5" s="80" t="n"/>
      <c r="D5" s="78" t="n"/>
      <c r="E5" s="146">
        <f>SUM(monthly_cash_forecast[予測支払])</f>
        <v/>
      </c>
      <c r="F5" s="80" t="n"/>
      <c r="G5" s="78" t="n"/>
      <c r="H5" s="146">
        <f>SUM(monthly_cash_forecast[予測入金])-SUM(monthly_cash_forecast[予測支払])+SUM(monthly_cash_forecast[資金調達予備枠])</f>
        <v/>
      </c>
      <c r="I5" s="80" t="n"/>
    </row>
    <row r="6">
      <c r="A6" s="122" t="inlineStr">
        <is>
          <t>予測期間内の計画入金総額を集計します。</t>
        </is>
      </c>
      <c r="B6" s="82" t="n"/>
      <c r="C6" s="83" t="n"/>
      <c r="D6" s="122" t="inlineStr">
        <is>
          <t>予測期間内の計画支払総額を集計します。</t>
        </is>
      </c>
      <c r="E6" s="82" t="n"/>
      <c r="F6" s="83" t="n"/>
      <c r="G6" s="122" t="inlineStr">
        <is>
          <t>計画入金、計画支払、資金調達予備枠を反映した純キャッシュ変動を集計します。</t>
        </is>
      </c>
      <c r="H6" s="82" t="n"/>
      <c r="I6" s="83" t="n"/>
    </row>
    <row r="8">
      <c r="A8" s="113" t="inlineStr">
        <is>
          <t>最低予測現金残高</t>
        </is>
      </c>
      <c r="B8" s="76" t="n"/>
      <c r="C8" s="77" t="n"/>
      <c r="D8" s="113" t="inlineStr">
        <is>
          <t>安全ライン割れ月数</t>
        </is>
      </c>
      <c r="E8" s="76" t="n"/>
      <c r="F8" s="77" t="n"/>
      <c r="G8" s="113" t="inlineStr">
        <is>
          <t>未処理警告数</t>
        </is>
      </c>
      <c r="H8" s="76" t="n"/>
      <c r="I8" s="77" t="n"/>
    </row>
    <row r="9">
      <c r="A9" s="78" t="n"/>
      <c r="B9" s="146">
        <f>MIN(monthly_cash_forecast[予測期末現金])</f>
        <v/>
      </c>
      <c r="C9" s="80" t="n"/>
      <c r="D9" s="78" t="n"/>
      <c r="E9" s="147">
        <f>COUNTIF(monthly_cash_forecast[安全ライン割れ],"はい")</f>
        <v/>
      </c>
      <c r="F9" s="80" t="n"/>
      <c r="G9" s="78" t="n"/>
      <c r="H9" s="147">
        <f>COUNTIF(alert_reviews[警告ステータス],"未対応")+COUNTIF(alert_reviews[警告ステータス],"対応決定済み")+COUNTIF(alert_reviews[警告ステータス],"対応中")+COUNTIF(alert_reviews[警告ステータス],"解決済み")</f>
        <v/>
      </c>
      <c r="I9" s="80" t="n"/>
    </row>
    <row r="10">
      <c r="A10" s="122" t="inlineStr">
        <is>
          <t>予測期間中で最も低い予測期末現金を確認します。</t>
        </is>
      </c>
      <c r="B10" s="82" t="n"/>
      <c r="C10" s="83" t="n"/>
      <c r="D10" s="122" t="inlineStr">
        <is>
          <t>予測期間内で安全資金ラインを下回る月数を集計します。</t>
        </is>
      </c>
      <c r="E10" s="82" t="n"/>
      <c r="F10" s="83" t="n"/>
      <c r="G10" s="122" t="inlineStr">
        <is>
          <t>未クローズの警告レビュー件数を集計します。</t>
        </is>
      </c>
      <c r="H10" s="82" t="n"/>
      <c r="I10" s="83" t="n"/>
    </row>
    <row r="13">
      <c r="A13" s="17" t="inlineStr">
        <is>
          <t>残高推移の見方</t>
        </is>
      </c>
      <c r="B13" s="50" t="n"/>
      <c r="C13" s="50" t="n"/>
      <c r="D13" s="50" t="n"/>
      <c r="E13" s="50" t="n"/>
      <c r="F13" s="50" t="n"/>
      <c r="G13" s="50" t="n"/>
      <c r="H13" s="50" t="n"/>
      <c r="I13" s="50" t="n"/>
    </row>
    <row r="14">
      <c r="A14" s="129" t="inlineStr">
        <is>
          <t>「月次資金繰り予測」シートで、各月の予測入金、予測支払、資金調達予備枠、予測期末現金、安全資金ライン割れの有無を確認してください。</t>
        </is>
      </c>
      <c r="B14" s="50" t="n"/>
      <c r="C14" s="50" t="n"/>
      <c r="D14" s="50" t="n"/>
      <c r="E14" s="50" t="n"/>
      <c r="F14" s="50" t="n"/>
      <c r="G14" s="50" t="n"/>
      <c r="H14" s="50" t="n"/>
      <c r="I14" s="50" t="n"/>
    </row>
    <row r="17">
      <c r="A17" s="134" t="inlineStr">
        <is>
          <t>予測月</t>
        </is>
      </c>
      <c r="B17" s="134" t="inlineStr">
        <is>
          <t>予測期末現金</t>
        </is>
      </c>
      <c r="C17" s="134" t="inlineStr">
        <is>
          <t>安全資金ラインのスナップショット</t>
        </is>
      </c>
      <c r="D17" s="134" t="inlineStr">
        <is>
          <t>安全ライン割れ</t>
        </is>
      </c>
    </row>
    <row r="18">
      <c r="A18" s="148">
        <f>INDEX(monthly_cash_forecast[予測月],1)</f>
        <v/>
      </c>
      <c r="B18" s="149">
        <f>INDEX(monthly_cash_forecast[予測期末現金],1)</f>
        <v/>
      </c>
      <c r="C18" s="149">
        <f>INDEX(monthly_cash_forecast[安全資金ラインのスナップショット],1)</f>
        <v/>
      </c>
      <c r="D18" s="140">
        <f>INDEX(monthly_cash_forecast[安全ライン割れ],1)</f>
        <v/>
      </c>
    </row>
    <row r="19">
      <c r="A19" s="148">
        <f>INDEX(monthly_cash_forecast[予測月],2)</f>
        <v/>
      </c>
      <c r="B19" s="149">
        <f>INDEX(monthly_cash_forecast[予測期末現金],2)</f>
        <v/>
      </c>
      <c r="C19" s="149">
        <f>INDEX(monthly_cash_forecast[安全資金ラインのスナップショット],2)</f>
        <v/>
      </c>
      <c r="D19" s="140">
        <f>INDEX(monthly_cash_forecast[安全ライン割れ],2)</f>
        <v/>
      </c>
    </row>
    <row r="20">
      <c r="A20" s="148">
        <f>INDEX(monthly_cash_forecast[予測月],3)</f>
        <v/>
      </c>
      <c r="B20" s="149">
        <f>INDEX(monthly_cash_forecast[予測期末現金],3)</f>
        <v/>
      </c>
      <c r="C20" s="149">
        <f>INDEX(monthly_cash_forecast[安全資金ラインのスナップショット],3)</f>
        <v/>
      </c>
      <c r="D20" s="140">
        <f>INDEX(monthly_cash_forecast[安全ライン割れ],3)</f>
        <v/>
      </c>
    </row>
    <row r="21">
      <c r="A21" s="148">
        <f>INDEX(monthly_cash_forecast[予測月],4)</f>
        <v/>
      </c>
      <c r="B21" s="149">
        <f>INDEX(monthly_cash_forecast[予測期末現金],4)</f>
        <v/>
      </c>
      <c r="C21" s="149">
        <f>INDEX(monthly_cash_forecast[安全資金ラインのスナップショット],4)</f>
        <v/>
      </c>
      <c r="D21" s="140">
        <f>INDEX(monthly_cash_forecast[安全ライン割れ],4)</f>
        <v/>
      </c>
    </row>
    <row r="22">
      <c r="A22" s="148">
        <f>INDEX(monthly_cash_forecast[予測月],5)</f>
        <v/>
      </c>
      <c r="B22" s="149">
        <f>INDEX(monthly_cash_forecast[予測期末現金],5)</f>
        <v/>
      </c>
      <c r="C22" s="149">
        <f>INDEX(monthly_cash_forecast[安全資金ラインのスナップショット],5)</f>
        <v/>
      </c>
      <c r="D22" s="140">
        <f>INDEX(monthly_cash_forecast[安全ライン割れ],5)</f>
        <v/>
      </c>
    </row>
    <row r="23">
      <c r="A23" s="148">
        <f>INDEX(monthly_cash_forecast[予測月],6)</f>
        <v/>
      </c>
      <c r="B23" s="149">
        <f>INDEX(monthly_cash_forecast[予測期末現金],6)</f>
        <v/>
      </c>
      <c r="C23" s="149">
        <f>INDEX(monthly_cash_forecast[安全資金ラインのスナップショット],6)</f>
        <v/>
      </c>
      <c r="D23" s="140">
        <f>INDEX(monthly_cash_forecast[安全ライン割れ],6)</f>
        <v/>
      </c>
    </row>
    <row r="24">
      <c r="A24" s="148">
        <f>INDEX(monthly_cash_forecast[予測月],7)</f>
        <v/>
      </c>
      <c r="B24" s="149">
        <f>INDEX(monthly_cash_forecast[予測期末現金],7)</f>
        <v/>
      </c>
      <c r="C24" s="149">
        <f>INDEX(monthly_cash_forecast[安全資金ラインのスナップショット],7)</f>
        <v/>
      </c>
      <c r="D24" s="140">
        <f>INDEX(monthly_cash_forecast[安全ライン割れ],7)</f>
        <v/>
      </c>
    </row>
    <row r="25">
      <c r="A25" s="148">
        <f>INDEX(monthly_cash_forecast[予測月],8)</f>
        <v/>
      </c>
      <c r="B25" s="149">
        <f>INDEX(monthly_cash_forecast[予測期末現金],8)</f>
        <v/>
      </c>
      <c r="C25" s="149">
        <f>INDEX(monthly_cash_forecast[安全資金ラインのスナップショット],8)</f>
        <v/>
      </c>
      <c r="D25" s="140">
        <f>INDEX(monthly_cash_forecast[安全ライン割れ],8)</f>
        <v/>
      </c>
    </row>
    <row r="26">
      <c r="A26" s="148">
        <f>INDEX(monthly_cash_forecast[予測月],9)</f>
        <v/>
      </c>
      <c r="B26" s="149">
        <f>INDEX(monthly_cash_forecast[予測期末現金],9)</f>
        <v/>
      </c>
      <c r="C26" s="149">
        <f>INDEX(monthly_cash_forecast[安全資金ラインのスナップショット],9)</f>
        <v/>
      </c>
      <c r="D26" s="140">
        <f>INDEX(monthly_cash_forecast[安全ライン割れ],9)</f>
        <v/>
      </c>
    </row>
  </sheetData>
  <mergeCells count="4">
    <mergeCell ref="A1:I1"/>
    <mergeCell ref="A2:I2"/>
    <mergeCell ref="A13:I13"/>
    <mergeCell ref="A14:I14"/>
  </mergeCells>
  <pageMargins left="0.7" right="0.7" top="0.75" bottom="0.75" header="0.3" footer="0.3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5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6" customWidth="1" style="48" min="2" max="2"/>
    <col width="12" customWidth="1" style="48" min="3" max="3"/>
    <col width="12" customWidth="1" style="48" min="4" max="4"/>
    <col width="16" customWidth="1" style="48" min="5" max="5"/>
    <col width="16" customWidth="1" style="48" min="6" max="6"/>
    <col width="14" customWidth="1" style="48" min="7" max="7"/>
    <col width="12" customWidth="1" style="48" min="8" max="8"/>
    <col width="14" customWidth="1" style="48" min="9" max="9"/>
    <col width="15" customWidth="1" style="48" min="10" max="10"/>
    <col width="14" customWidth="1" style="48" min="11" max="11"/>
    <col width="14" customWidth="1" style="48" min="12" max="12"/>
    <col width="40" customWidth="1" style="48" min="13" max="13"/>
  </cols>
  <sheetData>
    <row r="1" ht="28" customHeight="1" s="48">
      <c r="A1" s="3" t="inlineStr">
        <is>
          <t>会社情報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</row>
    <row r="2" ht="32" customHeight="1" s="48">
      <c r="A2" s="7" t="inlineStr">
        <is>
          <t>単一会社の会社名、業種、通貨、期首現金、安全資金ラインを固定します。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</row>
    <row r="4" ht="24" customHeight="1" s="48">
      <c r="A4" s="46" t="inlineStr">
        <is>
          <t>記録ID</t>
        </is>
      </c>
      <c r="B4" s="46" t="inlineStr">
        <is>
          <t>会社名</t>
        </is>
      </c>
      <c r="C4" s="46" t="inlineStr">
        <is>
          <t>業種</t>
        </is>
      </c>
      <c r="D4" s="46" t="inlineStr">
        <is>
          <t>通貨</t>
        </is>
      </c>
      <c r="E4" s="46" t="inlineStr">
        <is>
          <t>期首現金残高</t>
        </is>
      </c>
      <c r="F4" s="46" t="inlineStr">
        <is>
          <t>安全資金ライン</t>
        </is>
      </c>
      <c r="G4" s="46" t="inlineStr">
        <is>
          <t>予測開始日</t>
        </is>
      </c>
      <c r="H4" s="46" t="inlineStr">
        <is>
          <t>レビュー頻度</t>
        </is>
      </c>
      <c r="I4" s="46" t="inlineStr">
        <is>
          <t>会社基準ステータス</t>
        </is>
      </c>
      <c r="J4" s="46" t="inlineStr">
        <is>
          <t>担当者</t>
        </is>
      </c>
      <c r="K4" s="46" t="inlineStr">
        <is>
          <t>作成日</t>
        </is>
      </c>
      <c r="L4" s="46" t="inlineStr">
        <is>
          <t>更新日</t>
        </is>
      </c>
      <c r="M4" s="40" t="inlineStr">
        <is>
          <t>備考</t>
        </is>
      </c>
    </row>
    <row r="5">
      <c r="A5" s="49" t="inlineStr">
        <is>
          <t>CMP-0001</t>
        </is>
      </c>
      <c r="B5" s="49" t="inlineStr">
        <is>
          <t>さくら精密製造株式会社</t>
        </is>
      </c>
      <c r="C5" s="49" t="inlineStr">
        <is>
          <t>製造業</t>
        </is>
      </c>
      <c r="D5" s="49" t="inlineStr">
        <is>
          <t>日本円</t>
        </is>
      </c>
      <c r="E5" s="150" t="n">
        <v>1300000</v>
      </c>
      <c r="F5" s="150" t="n">
        <v>500000</v>
      </c>
      <c r="G5" s="151" t="n">
        <v>46113</v>
      </c>
      <c r="H5" s="49" t="inlineStr">
        <is>
          <t>毎月</t>
        </is>
      </c>
      <c r="I5" s="49" t="inlineStr">
        <is>
          <t>有効</t>
        </is>
      </c>
      <c r="J5" s="49" t="inlineStr">
        <is>
          <t>佐藤美咲</t>
        </is>
      </c>
      <c r="K5" s="151" t="n">
        <v>46113</v>
      </c>
      <c r="L5" s="151" t="n">
        <v>46160</v>
      </c>
      <c r="M5" s="49" t="inlineStr">
        <is>
          <t>単一会社の範囲で資金予測を管理し、安全資金ラインは運営上の必要に応じて設定します。</t>
        </is>
      </c>
    </row>
  </sheetData>
  <mergeCells count="3">
    <mergeCell ref="A3:M3"/>
    <mergeCell ref="A2:M2"/>
    <mergeCell ref="A1:M1"/>
  </mergeCells>
  <dataValidations count="9">
    <dataValidation sqref="C5" showDropDown="0" showInputMessage="1" showErrorMessage="1" allowBlank="0" errorTitle="無効な選択肢" error="プルダウンから有効な日本語ラベルを選択してください。" promptTitle="プルダウン選択" prompt="選択してください“業種”的日本語の選択肢。" errorStyle="warning"/>
    <dataValidation sqref="D5" showDropDown="0" showInputMessage="1" showErrorMessage="1" allowBlank="0" errorTitle="無効な選択肢" error="プルダウンから有効な日本語ラベルを選択してください。" promptTitle="プルダウン選択" prompt="選択してください“通貨”的日本語の選択肢。" errorStyle="warning"/>
    <dataValidation sqref="E5" showDropDown="0" showInputMessage="1" showErrorMessage="1" allowBlank="0" errorTitle="金額が無効" error="このテンプレートの入力例です。必要に応じて自社データに置き換えてください。" promptTitle="金額項目" prompt="入力してください“期首現金残高”入力単位を含まない数値金額。" type="decimal" errorStyle="warning">
      <formula1>0</formula1>
    </dataValidation>
    <dataValidation sqref="F5" showDropDown="0" showInputMessage="1" showErrorMessage="1" allowBlank="0" errorTitle="金額が無効" error="このテンプレートの入力例です。必要に応じて自社データに置き換えてください。" promptTitle="金額項目" prompt="入力してください“安全資金ライン”入力単位を含まない数値金額。" type="decimal" errorStyle="warning">
      <formula1>0</formula1>
    </dataValidation>
    <dataValidation sqref="G5" showDropDown="0" showInputMessage="1" showErrorMessage="1" allowBlank="0" errorTitle="日付が無効" error="2020年から2035年までの有効な日付を入力してください。" promptTitle="日付形式" prompt="入力してください“予測開始日”入力実際の日付。" type="date" errorStyle="warning" operator="between">
      <formula1>DATE(2020,1,1)</formula1>
      <formula2>DATE(2035,12,31)</formula2>
    </dataValidation>
    <dataValidation sqref="H5" showDropDown="0" showInputMessage="1" showErrorMessage="1" allowBlank="0" errorTitle="無効な選択肢" error="プルダウンから有効な日本語ラベルを選択してください。" promptTitle="プルダウン選択" prompt="選択してください“レビュー頻度”的日本語の選択肢。" errorStyle="warning"/>
    <dataValidation sqref="I5" showDropDown="0" showInputMessage="1" showErrorMessage="1" allowBlank="0" errorTitle="無効な選択肢" error="プルダウンから有効な日本語ラベルを選択してください。" promptTitle="プルダウン選択" prompt="選択してください“会社基準ステータス”的日本語の選択肢。" errorStyle="warning"/>
    <dataValidation sqref="K5" showDropDown="0" showInputMessage="1" showErrorMessage="1" allowBlank="0" errorTitle="日付が無効" error="2020年から2035年までの有効な日付を入力してください。" promptTitle="日付形式" prompt="入力してください“作成日”入力実際の日付。" type="date" errorStyle="warning" operator="between">
      <formula1>DATE(2020,1,1)</formula1>
      <formula2>DATE(2035,12,31)</formula2>
    </dataValidation>
    <dataValidation sqref="L5" showDropDown="0" showInputMessage="1" showErrorMessage="1" allowBlank="0" errorTitle="日付が無効" error="2020年から2035年までの有効な日付を入力してください。" promptTitle="日付形式" prompt="入力してください“更新日”入力実際の日付。" type="date" errorStyle="warning" operator="between">
      <formula1>DATE(2020,1,1)</formula1>
      <formula2>DATE(2035,12,31)</formula2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14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6" customWidth="1" style="48" min="2" max="2"/>
    <col width="16" customWidth="1" style="48" min="3" max="3"/>
    <col width="12" customWidth="1" style="48" min="4" max="4"/>
    <col width="14" customWidth="1" style="48" min="5" max="5"/>
    <col width="16" customWidth="1" style="48" min="6" max="6"/>
    <col width="16" customWidth="1" style="48" min="7" max="7"/>
    <col width="12" customWidth="1" style="48" min="8" max="8"/>
    <col width="12" customWidth="1" style="48" min="9" max="9"/>
    <col width="15" customWidth="1" style="48" min="10" max="10"/>
    <col width="14" customWidth="1" style="48" min="11" max="11"/>
    <col width="14" customWidth="1" style="48" min="12" max="12"/>
    <col width="40" customWidth="1" style="48" min="13" max="13"/>
  </cols>
  <sheetData>
    <row r="1" ht="28" customHeight="1" s="48">
      <c r="A1" s="3" t="inlineStr">
        <is>
          <t>入金計画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</row>
    <row r="2" ht="32" customHeight="1" s="48">
      <c r="A2" s="7" t="inlineStr">
        <is>
          <t>顧客、入金予定日、金額、入金ステータス、優先度、担当者を登録します。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</row>
    <row r="4" ht="24" customHeight="1" s="48">
      <c r="A4" s="46" t="inlineStr">
        <is>
          <t>記録ID</t>
        </is>
      </c>
      <c r="B4" s="46" t="inlineStr">
        <is>
          <t>入金番号</t>
        </is>
      </c>
      <c r="C4" s="46" t="inlineStr">
        <is>
          <t>顧客名</t>
        </is>
      </c>
      <c r="D4" s="46" t="inlineStr">
        <is>
          <t>入金区分</t>
        </is>
      </c>
      <c r="E4" s="46" t="inlineStr">
        <is>
          <t>入金予定日</t>
        </is>
      </c>
      <c r="F4" s="46" t="inlineStr">
        <is>
          <t>入金予定額</t>
        </is>
      </c>
      <c r="G4" s="40" t="inlineStr">
        <is>
          <t>入金済額</t>
        </is>
      </c>
      <c r="H4" s="46" t="inlineStr">
        <is>
          <t>優先度</t>
        </is>
      </c>
      <c r="I4" s="46" t="inlineStr">
        <is>
          <t>入金ステータス</t>
        </is>
      </c>
      <c r="J4" s="46" t="inlineStr">
        <is>
          <t>担当者</t>
        </is>
      </c>
      <c r="K4" s="46" t="inlineStr">
        <is>
          <t>作成日</t>
        </is>
      </c>
      <c r="L4" s="46" t="inlineStr">
        <is>
          <t>更新日</t>
        </is>
      </c>
      <c r="M4" s="40" t="inlineStr">
        <is>
          <t>備考</t>
        </is>
      </c>
    </row>
    <row r="5">
      <c r="A5" s="49" t="inlineStr">
        <is>
          <t>RCV-0001</t>
        </is>
      </c>
      <c r="B5" s="49" t="inlineStr">
        <is>
          <t>RCV-202605-001</t>
        </is>
      </c>
      <c r="C5" s="49" t="inlineStr">
        <is>
          <t>関東部品顧客</t>
        </is>
      </c>
      <c r="D5" s="49" t="inlineStr">
        <is>
          <t>売掛金</t>
        </is>
      </c>
      <c r="E5" s="151" t="n">
        <v>46154</v>
      </c>
      <c r="F5" s="150" t="n">
        <v>680000</v>
      </c>
      <c r="G5" s="150" t="n">
        <v>0</v>
      </c>
      <c r="H5" s="49" t="inlineStr">
        <is>
          <t>紧急</t>
        </is>
      </c>
      <c r="I5" s="49" t="inlineStr">
        <is>
          <t>入金遅延</t>
        </is>
      </c>
      <c r="J5" s="49" t="inlineStr">
        <is>
          <t>佐藤美咲</t>
        </is>
      </c>
      <c r="K5" s="151" t="n">
        <v>46143</v>
      </c>
      <c r="L5" s="151" t="n">
        <v>46160</v>
      </c>
      <c r="M5" s="49" t="inlineStr">
        <is>
          <t>顧客側の支払承認が遅れているため、今週中に督促します。</t>
        </is>
      </c>
    </row>
    <row r="6">
      <c r="A6" s="49" t="inlineStr">
        <is>
          <t>RCV-0002</t>
        </is>
      </c>
      <c r="B6" s="49" t="inlineStr">
        <is>
          <t>RCV-202605-002</t>
        </is>
      </c>
      <c r="C6" s="49" t="inlineStr">
        <is>
          <t>東北販売代理店</t>
        </is>
      </c>
      <c r="D6" s="49" t="inlineStr">
        <is>
          <t>売掛金</t>
        </is>
      </c>
      <c r="E6" s="151" t="n">
        <v>46160</v>
      </c>
      <c r="F6" s="150" t="n">
        <v>520000</v>
      </c>
      <c r="G6" s="150" t="n">
        <v>260000</v>
      </c>
      <c r="H6" s="49" t="inlineStr">
        <is>
          <t>高</t>
        </is>
      </c>
      <c r="I6" s="49" t="inlineStr">
        <is>
          <t>一部入金</t>
        </is>
      </c>
      <c r="J6" s="49" t="inlineStr">
        <is>
          <t>田中健</t>
        </is>
      </c>
      <c r="K6" s="151" t="n">
        <v>46145</v>
      </c>
      <c r="L6" s="151" t="n">
        <v>46160</v>
      </c>
      <c r="M6" s="49" t="inlineStr">
        <is>
          <t>半額は入金済みで、残額は顧客からの支払通知を待っています。</t>
        </is>
      </c>
    </row>
    <row r="7">
      <c r="A7" s="49" t="inlineStr">
        <is>
          <t>RCV-0003</t>
        </is>
      </c>
      <c r="B7" s="49" t="inlineStr">
        <is>
          <t>RCV-202605-003</t>
        </is>
      </c>
      <c r="C7" s="49" t="inlineStr">
        <is>
          <t>海外サンプル注文</t>
        </is>
      </c>
      <c r="D7" s="49" t="inlineStr">
        <is>
          <t>前受金</t>
        </is>
      </c>
      <c r="E7" s="151" t="n">
        <v>46164</v>
      </c>
      <c r="F7" s="150" t="n">
        <v>300000</v>
      </c>
      <c r="G7" s="150" t="n">
        <v>0</v>
      </c>
      <c r="H7" s="49" t="inlineStr">
        <is>
          <t>中</t>
        </is>
      </c>
      <c r="I7" s="49" t="inlineStr">
        <is>
          <t>請求済み</t>
        </is>
      </c>
      <c r="J7" s="49" t="inlineStr">
        <is>
          <t>佐藤美咲</t>
        </is>
      </c>
      <c r="K7" s="151" t="n">
        <v>46146</v>
      </c>
      <c r="L7" s="151" t="n">
        <v>46160</v>
      </c>
      <c r="M7" s="49" t="inlineStr">
        <is>
          <t>入力例</t>
        </is>
      </c>
    </row>
    <row r="8">
      <c r="A8" s="49" t="inlineStr">
        <is>
          <t>RCV-0004</t>
        </is>
      </c>
      <c r="B8" s="49" t="inlineStr">
        <is>
          <t>RCV-202605-004</t>
        </is>
      </c>
      <c r="C8" s="49" t="inlineStr">
        <is>
          <t>関西プロジェクト顧客</t>
        </is>
      </c>
      <c r="D8" s="49" t="inlineStr">
        <is>
          <t>売掛金</t>
        </is>
      </c>
      <c r="E8" s="151" t="n">
        <v>46167</v>
      </c>
      <c r="F8" s="150" t="n">
        <v>950000</v>
      </c>
      <c r="G8" s="150" t="n">
        <v>0</v>
      </c>
      <c r="H8" s="49" t="inlineStr">
        <is>
          <t>高</t>
        </is>
      </c>
      <c r="I8" s="49" t="inlineStr">
        <is>
          <t>予定</t>
        </is>
      </c>
      <c r="J8" s="49" t="inlineStr">
        <is>
          <t>高橋直人</t>
        </is>
      </c>
      <c r="K8" s="151" t="n">
        <v>46148</v>
      </c>
      <c r="L8" s="151" t="n">
        <v>46160</v>
      </c>
      <c r="M8" s="49" t="inlineStr">
        <is>
          <t>案件検収後に入金します。</t>
        </is>
      </c>
    </row>
    <row r="9">
      <c r="A9" s="49" t="inlineStr">
        <is>
          <t>RCV-0005</t>
        </is>
      </c>
      <c r="B9" s="49" t="inlineStr">
        <is>
          <t>RCV-202606-001</t>
        </is>
      </c>
      <c r="C9" s="49" t="inlineStr">
        <is>
          <t>首都圏販売代理店</t>
        </is>
      </c>
      <c r="D9" s="49" t="inlineStr">
        <is>
          <t>売掛金</t>
        </is>
      </c>
      <c r="E9" s="151" t="n">
        <v>46178</v>
      </c>
      <c r="F9" s="150" t="n">
        <v>760000</v>
      </c>
      <c r="G9" s="150" t="n">
        <v>760000</v>
      </c>
      <c r="H9" s="49" t="inlineStr">
        <is>
          <t>中</t>
        </is>
      </c>
      <c r="I9" s="49" t="inlineStr">
        <is>
          <t>入金済み</t>
        </is>
      </c>
      <c r="J9" s="49" t="inlineStr">
        <is>
          <t>田中健</t>
        </is>
      </c>
      <c r="K9" s="151" t="n">
        <v>46150</v>
      </c>
      <c r="L9" s="151" t="n">
        <v>46160</v>
      </c>
      <c r="M9" s="49" t="inlineStr">
        <is>
          <t>提前入金，已入账。</t>
        </is>
      </c>
    </row>
    <row r="10">
      <c r="A10" s="49" t="inlineStr">
        <is>
          <t>RCV-0006</t>
        </is>
      </c>
      <c r="B10" s="49" t="inlineStr">
        <is>
          <t>RCV-202606-002</t>
        </is>
      </c>
      <c r="C10" s="49" t="inlineStr">
        <is>
          <t>設備保守顧客</t>
        </is>
      </c>
      <c r="D10" s="49" t="inlineStr">
        <is>
          <t>その他流入</t>
        </is>
      </c>
      <c r="E10" s="151" t="n">
        <v>46185</v>
      </c>
      <c r="F10" s="150" t="n">
        <v>180000</v>
      </c>
      <c r="G10" s="150" t="n">
        <v>0</v>
      </c>
      <c r="H10" s="49" t="inlineStr">
        <is>
          <t>低</t>
        </is>
      </c>
      <c r="I10" s="49" t="inlineStr">
        <is>
          <t>予定</t>
        </is>
      </c>
      <c r="J10" s="49" t="inlineStr">
        <is>
          <t>佐藤美咲</t>
        </is>
      </c>
      <c r="K10" s="151" t="n">
        <v>46151</v>
      </c>
      <c r="L10" s="151" t="n">
        <v>46160</v>
      </c>
      <c r="M10" s="49" t="inlineStr">
        <is>
          <t>保守サービス料。</t>
        </is>
      </c>
    </row>
    <row r="11">
      <c r="A11" s="49" t="inlineStr">
        <is>
          <t>RCV-0007</t>
        </is>
      </c>
      <c r="B11" s="49" t="inlineStr">
        <is>
          <t>RCV-202606-003</t>
        </is>
      </c>
      <c r="C11" s="49" t="inlineStr">
        <is>
          <t>大手製造顧客</t>
        </is>
      </c>
      <c r="D11" s="49" t="inlineStr">
        <is>
          <t>売掛金</t>
        </is>
      </c>
      <c r="E11" s="151" t="n">
        <v>46203</v>
      </c>
      <c r="F11" s="150" t="n">
        <v>1200000</v>
      </c>
      <c r="G11" s="150" t="n">
        <v>0</v>
      </c>
      <c r="H11" s="49" t="inlineStr">
        <is>
          <t>高</t>
        </is>
      </c>
      <c r="I11" s="49" t="inlineStr">
        <is>
          <t>請求済み</t>
        </is>
      </c>
      <c r="J11" s="49" t="inlineStr">
        <is>
          <t>高橋直人</t>
        </is>
      </c>
      <c r="K11" s="151" t="n">
        <v>46152</v>
      </c>
      <c r="L11" s="151" t="n">
        <v>46160</v>
      </c>
      <c r="M11" s="49" t="inlineStr">
        <is>
          <t>入力例</t>
        </is>
      </c>
    </row>
    <row r="12">
      <c r="A12" s="49" t="inlineStr">
        <is>
          <t>RCV-0008</t>
        </is>
      </c>
      <c r="B12" s="49" t="inlineStr">
        <is>
          <t>RCV-202607-001</t>
        </is>
      </c>
      <c r="C12" s="49" t="inlineStr">
        <is>
          <t>九州販売代理店</t>
        </is>
      </c>
      <c r="D12" s="49" t="inlineStr">
        <is>
          <t>売掛金</t>
        </is>
      </c>
      <c r="E12" s="151" t="n">
        <v>46211</v>
      </c>
      <c r="F12" s="150" t="n">
        <v>450000</v>
      </c>
      <c r="G12" s="150" t="n">
        <v>0</v>
      </c>
      <c r="H12" s="49" t="inlineStr">
        <is>
          <t>中</t>
        </is>
      </c>
      <c r="I12" s="49" t="inlineStr">
        <is>
          <t>予定</t>
        </is>
      </c>
      <c r="J12" s="49" t="inlineStr">
        <is>
          <t>田中健</t>
        </is>
      </c>
      <c r="K12" s="151" t="n">
        <v>46153</v>
      </c>
      <c r="L12" s="151" t="n">
        <v>46160</v>
      </c>
      <c r="M12" s="49" t="inlineStr">
        <is>
          <t>季度结算。</t>
        </is>
      </c>
    </row>
    <row r="13">
      <c r="A13" s="49" t="inlineStr">
        <is>
          <t>RCV-0009</t>
        </is>
      </c>
      <c r="B13" s="49" t="inlineStr">
        <is>
          <t>RCV-202607-002</t>
        </is>
      </c>
      <c r="C13" s="49" t="inlineStr">
        <is>
          <t>社内資産売却</t>
        </is>
      </c>
      <c r="D13" s="49" t="inlineStr">
        <is>
          <t>その他流入</t>
        </is>
      </c>
      <c r="E13" s="151" t="n">
        <v>46223</v>
      </c>
      <c r="F13" s="150" t="n">
        <v>220000</v>
      </c>
      <c r="G13" s="150" t="n">
        <v>0</v>
      </c>
      <c r="H13" s="49" t="inlineStr">
        <is>
          <t>低</t>
        </is>
      </c>
      <c r="I13" s="49" t="inlineStr">
        <is>
          <t>予定</t>
        </is>
      </c>
      <c r="J13" s="49" t="inlineStr">
        <is>
          <t>佐藤美咲</t>
        </is>
      </c>
      <c r="K13" s="151" t="n">
        <v>46154</v>
      </c>
      <c r="L13" s="151" t="n">
        <v>46160</v>
      </c>
      <c r="M13" s="49" t="inlineStr">
        <is>
          <t>旧設備の処分代金です。</t>
        </is>
      </c>
    </row>
    <row r="14">
      <c r="A14" s="49" t="inlineStr">
        <is>
          <t>RCV-0010</t>
        </is>
      </c>
      <c r="B14" s="49" t="inlineStr">
        <is>
          <t>RCV-202608-001</t>
        </is>
      </c>
      <c r="C14" s="49" t="inlineStr">
        <is>
          <t>取消済みサンプル顧客</t>
        </is>
      </c>
      <c r="D14" s="49" t="inlineStr">
        <is>
          <t>売掛金</t>
        </is>
      </c>
      <c r="E14" s="151" t="n">
        <v>46239</v>
      </c>
      <c r="F14" s="150" t="n">
        <v>150000</v>
      </c>
      <c r="G14" s="150" t="n">
        <v>0</v>
      </c>
      <c r="H14" s="49" t="inlineStr">
        <is>
          <t>低</t>
        </is>
      </c>
      <c r="I14" s="49" t="inlineStr">
        <is>
          <t>取消済み</t>
        </is>
      </c>
      <c r="J14" s="49" t="inlineStr">
        <is>
          <t>高橋直人</t>
        </is>
      </c>
      <c r="K14" s="151" t="n">
        <v>46155</v>
      </c>
      <c r="L14" s="151" t="n">
        <v>46160</v>
      </c>
      <c r="M14" s="49" t="inlineStr">
        <is>
          <t>顧客が注文を取り消したため、以後の予測には含めません。</t>
        </is>
      </c>
    </row>
  </sheetData>
  <mergeCells count="3">
    <mergeCell ref="A3:M3"/>
    <mergeCell ref="A2:M2"/>
    <mergeCell ref="A1:M1"/>
  </mergeCells>
  <dataValidations count="8">
    <dataValidation sqref="D5:D14" showDropDown="0" showInputMessage="1" showErrorMessage="1" allowBlank="0" errorTitle="無効な選択肢" error="プルダウンから有効な日本語ラベルを選択してください。" promptTitle="プルダウン選択" prompt="選択してください“入金区分”的日本語の選択肢。" errorStyle="warning"/>
    <dataValidation sqref="E5:E14" showDropDown="0" showInputMessage="1" showErrorMessage="1" allowBlank="0" errorTitle="日付が無効" error="2020年から2035年までの有効な日付を入力してください。" promptTitle="日付形式" prompt="入力してください“入金予定日”入力実際の日付。" type="date" errorStyle="warning" operator="between">
      <formula1>DATE(2020,1,1)</formula1>
      <formula2>DATE(2035,12,31)</formula2>
    </dataValidation>
    <dataValidation sqref="F5:F14" showDropDown="0" showInputMessage="1" showErrorMessage="1" allowBlank="0" errorTitle="金額が無効" error="このテンプレートの入力例です。必要に応じて自社データに置き換えてください。" promptTitle="金額項目" prompt="入力してください“入金予定額”入力単位を含まない数値金額。" type="decimal" errorStyle="warning">
      <formula1>0</formula1>
    </dataValidation>
    <dataValidation sqref="G5:G14" showDropDown="0" showInputMessage="1" showErrorMessage="1" allowBlank="1" errorTitle="金額が無効" error="このテンプレートの入力例です。必要に応じて自社データに置き換えてください。" promptTitle="金額項目" prompt="入力してください“入金済額”入力単位を含まない数値金額。" type="decimal" errorStyle="warning">
      <formula1>0</formula1>
    </dataValidation>
    <dataValidation sqref="H5:H14" showDropDown="0" showInputMessage="1" showErrorMessage="1" allowBlank="0" errorTitle="無効な選択肢" error="プルダウンから有効な日本語ラベルを選択してください。" promptTitle="プルダウン選択" prompt="選択してください“優先度”的日本語の選択肢。" errorStyle="warning"/>
    <dataValidation sqref="I5:I14" showDropDown="0" showInputMessage="1" showErrorMessage="1" allowBlank="0" errorTitle="無効な選択肢" error="プルダウンから有効な日本語ラベルを選択してください。" promptTitle="プルダウン選択" prompt="選択してください“入金ステータス”的日本語の選択肢。" errorStyle="warning"/>
    <dataValidation sqref="K5:K14" showDropDown="0" showInputMessage="1" showErrorMessage="1" allowBlank="0" errorTitle="日付が無効" error="2020年から2035年までの有効な日付を入力してください。" promptTitle="日付形式" prompt="入力してください“作成日”入力実際の日付。" type="date" errorStyle="warning" operator="between">
      <formula1>DATE(2020,1,1)</formula1>
      <formula2>DATE(2035,12,31)</formula2>
    </dataValidation>
    <dataValidation sqref="L5:L14" showDropDown="0" showInputMessage="1" showErrorMessage="1" allowBlank="0" errorTitle="日付が無効" error="2020年から2035年までの有効な日付を入力してください。" promptTitle="日付形式" prompt="入力してください“更新日”入力実際の日付。" type="date" errorStyle="warning" operator="between">
      <formula1>DATE(2020,1,1)</formula1>
      <formula2>DATE(2035,12,31)</formula2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M14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6" customWidth="1" style="48" min="2" max="2"/>
    <col width="17" customWidth="1" style="48" min="3" max="3"/>
    <col width="12" customWidth="1" style="48" min="4" max="4"/>
    <col width="14" customWidth="1" style="48" min="5" max="5"/>
    <col width="16" customWidth="1" style="48" min="6" max="6"/>
    <col width="16" customWidth="1" style="48" min="7" max="7"/>
    <col width="12" customWidth="1" style="48" min="8" max="8"/>
    <col width="12" customWidth="1" style="48" min="9" max="9"/>
    <col width="15" customWidth="1" style="48" min="10" max="10"/>
    <col width="14" customWidth="1" style="48" min="11" max="11"/>
    <col width="14" customWidth="1" style="48" min="12" max="12"/>
    <col width="40" customWidth="1" style="48" min="13" max="13"/>
  </cols>
  <sheetData>
    <row r="1" ht="28" customHeight="1" s="48">
      <c r="A1" s="3" t="inlineStr">
        <is>
          <t>支払計画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</row>
    <row r="2" ht="32" customHeight="1" s="48">
      <c r="A2" s="7" t="inlineStr">
        <is>
          <t>仕入先、期日、支払区分、金額、支払ステータス、優先度、担当者を登録します。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</row>
    <row r="4" ht="24" customHeight="1" s="48">
      <c r="A4" s="46" t="inlineStr">
        <is>
          <t>記録ID</t>
        </is>
      </c>
      <c r="B4" s="46" t="inlineStr">
        <is>
          <t>支払番号</t>
        </is>
      </c>
      <c r="C4" s="46" t="inlineStr">
        <is>
          <t>仕入先名</t>
        </is>
      </c>
      <c r="D4" s="46" t="inlineStr">
        <is>
          <t>支払区分</t>
        </is>
      </c>
      <c r="E4" s="46" t="inlineStr">
        <is>
          <t>期日</t>
        </is>
      </c>
      <c r="F4" s="46" t="inlineStr">
        <is>
          <t>支払予定額</t>
        </is>
      </c>
      <c r="G4" s="40" t="inlineStr">
        <is>
          <t>支払済額</t>
        </is>
      </c>
      <c r="H4" s="46" t="inlineStr">
        <is>
          <t>優先度</t>
        </is>
      </c>
      <c r="I4" s="46" t="inlineStr">
        <is>
          <t>支払ステータス</t>
        </is>
      </c>
      <c r="J4" s="46" t="inlineStr">
        <is>
          <t>担当者</t>
        </is>
      </c>
      <c r="K4" s="46" t="inlineStr">
        <is>
          <t>作成日</t>
        </is>
      </c>
      <c r="L4" s="46" t="inlineStr">
        <is>
          <t>更新日</t>
        </is>
      </c>
      <c r="M4" s="40" t="inlineStr">
        <is>
          <t>備考</t>
        </is>
      </c>
    </row>
    <row r="5">
      <c r="A5" s="49" t="inlineStr">
        <is>
          <t>PAY-0001</t>
        </is>
      </c>
      <c r="B5" s="49" t="inlineStr">
        <is>
          <t>PAY-202605-001</t>
        </is>
      </c>
      <c r="C5" s="49" t="inlineStr">
        <is>
          <t>主要原材料仕入先</t>
        </is>
      </c>
      <c r="D5" s="49" t="inlineStr">
        <is>
          <t>仕入先支払</t>
        </is>
      </c>
      <c r="E5" s="151" t="n">
        <v>46152</v>
      </c>
      <c r="F5" s="150" t="n">
        <v>720000</v>
      </c>
      <c r="G5" s="150" t="n">
        <v>0</v>
      </c>
      <c r="H5" s="49" t="inlineStr">
        <is>
          <t>紧急</t>
        </is>
      </c>
      <c r="I5" s="49" t="inlineStr">
        <is>
          <t>支払遅延</t>
        </is>
      </c>
      <c r="J5" s="49" t="inlineStr">
        <is>
          <t>佐藤美咲</t>
        </is>
      </c>
      <c r="K5" s="151" t="n">
        <v>46143</v>
      </c>
      <c r="L5" s="151" t="n">
        <v>46160</v>
      </c>
      <c r="M5" s="49" t="inlineStr">
        <is>
          <t>このテンプレートの入力例です。必要に応じて自社データに置き換えてください。</t>
        </is>
      </c>
    </row>
    <row r="6">
      <c r="A6" s="49" t="inlineStr">
        <is>
          <t>PAY-0002</t>
        </is>
      </c>
      <c r="B6" s="49" t="inlineStr">
        <is>
          <t>PAY-202605-002</t>
        </is>
      </c>
      <c r="C6" s="49" t="inlineStr">
        <is>
          <t>5月給与</t>
        </is>
      </c>
      <c r="D6" s="49" t="inlineStr">
        <is>
          <t>給与</t>
        </is>
      </c>
      <c r="E6" s="151" t="n">
        <v>46160</v>
      </c>
      <c r="F6" s="150" t="n">
        <v>860000</v>
      </c>
      <c r="G6" s="150" t="n">
        <v>430000</v>
      </c>
      <c r="H6" s="49" t="inlineStr">
        <is>
          <t>高</t>
        </is>
      </c>
      <c r="I6" s="49" t="inlineStr">
        <is>
          <t>一部支払</t>
        </is>
      </c>
      <c r="J6" s="49" t="inlineStr">
        <is>
          <t>田中健</t>
        </is>
      </c>
      <c r="K6" s="151" t="n">
        <v>46144</v>
      </c>
      <c r="L6" s="151" t="n">
        <v>46160</v>
      </c>
      <c r="M6" s="49" t="inlineStr">
        <is>
          <t>工资分批发放。</t>
        </is>
      </c>
    </row>
    <row r="7">
      <c r="A7" s="49" t="inlineStr">
        <is>
          <t>PAY-0003</t>
        </is>
      </c>
      <c r="B7" s="49" t="inlineStr">
        <is>
          <t>PAY-202605-003</t>
        </is>
      </c>
      <c r="C7" s="49" t="inlineStr">
        <is>
          <t>工場賃料</t>
        </is>
      </c>
      <c r="D7" s="49" t="inlineStr">
        <is>
          <t>賃料</t>
        </is>
      </c>
      <c r="E7" s="151" t="n">
        <v>46165</v>
      </c>
      <c r="F7" s="150" t="n">
        <v>300000</v>
      </c>
      <c r="G7" s="150" t="n">
        <v>0</v>
      </c>
      <c r="H7" s="49" t="inlineStr">
        <is>
          <t>高</t>
        </is>
      </c>
      <c r="I7" s="49" t="inlineStr">
        <is>
          <t>予定済み</t>
        </is>
      </c>
      <c r="J7" s="49" t="inlineStr">
        <is>
          <t>佐藤美咲</t>
        </is>
      </c>
      <c r="K7" s="151" t="n">
        <v>46145</v>
      </c>
      <c r="L7" s="151" t="n">
        <v>46160</v>
      </c>
      <c r="M7" s="49" t="inlineStr">
        <is>
          <t>已列入本周支払計画。</t>
        </is>
      </c>
    </row>
    <row r="8">
      <c r="A8" s="49" t="inlineStr">
        <is>
          <t>PAY-0004</t>
        </is>
      </c>
      <c r="B8" s="49" t="inlineStr">
        <is>
          <t>PAY-202605-004</t>
        </is>
      </c>
      <c r="C8" s="49" t="inlineStr">
        <is>
          <t>消費税納付</t>
        </is>
      </c>
      <c r="D8" s="49" t="inlineStr">
        <is>
          <t>税金</t>
        </is>
      </c>
      <c r="E8" s="151" t="n">
        <v>46167</v>
      </c>
      <c r="F8" s="150" t="n">
        <v>410000</v>
      </c>
      <c r="G8" s="150" t="n">
        <v>0</v>
      </c>
      <c r="H8" s="49" t="inlineStr">
        <is>
          <t>高</t>
        </is>
      </c>
      <c r="I8" s="49" t="inlineStr">
        <is>
          <t>予定</t>
        </is>
      </c>
      <c r="J8" s="49" t="inlineStr">
        <is>
          <t>田中健</t>
        </is>
      </c>
      <c r="K8" s="151" t="n">
        <v>46146</v>
      </c>
      <c r="L8" s="151" t="n">
        <v>46160</v>
      </c>
      <c r="M8" s="49" t="inlineStr">
        <is>
          <t>申告額に基づいて現金を確保します。</t>
        </is>
      </c>
    </row>
    <row r="9">
      <c r="A9" s="49" t="inlineStr">
        <is>
          <t>PAY-0005</t>
        </is>
      </c>
      <c r="B9" s="49" t="inlineStr">
        <is>
          <t>PAY-202606-001</t>
        </is>
      </c>
      <c r="C9" s="49" t="inlineStr">
        <is>
          <t>設備残金</t>
        </is>
      </c>
      <c r="D9" s="49" t="inlineStr">
        <is>
          <t>仕入先支払</t>
        </is>
      </c>
      <c r="E9" s="151" t="n">
        <v>46176</v>
      </c>
      <c r="F9" s="150" t="n">
        <v>950000</v>
      </c>
      <c r="G9" s="150" t="n">
        <v>0</v>
      </c>
      <c r="H9" s="49" t="inlineStr">
        <is>
          <t>高</t>
        </is>
      </c>
      <c r="I9" s="49" t="inlineStr">
        <is>
          <t>延期済み</t>
        </is>
      </c>
      <c r="J9" s="49" t="inlineStr">
        <is>
          <t>高橋直人</t>
        </is>
      </c>
      <c r="K9" s="151" t="n">
        <v>46147</v>
      </c>
      <c r="L9" s="151" t="n">
        <v>46160</v>
      </c>
      <c r="M9" s="49" t="inlineStr">
        <is>
          <t>仕入先と協議し、6月まで支払を延期します。</t>
        </is>
      </c>
    </row>
    <row r="10">
      <c r="A10" s="49" t="inlineStr">
        <is>
          <t>PAY-0006</t>
        </is>
      </c>
      <c r="B10" s="49" t="inlineStr">
        <is>
          <t>PAY-202606-002</t>
        </is>
      </c>
      <c r="C10" s="49" t="inlineStr">
        <is>
          <t>水道光熱費</t>
        </is>
      </c>
      <c r="D10" s="49" t="inlineStr">
        <is>
          <t>水道光熱費</t>
        </is>
      </c>
      <c r="E10" s="151" t="n">
        <v>46181</v>
      </c>
      <c r="F10" s="150" t="n">
        <v>120000</v>
      </c>
      <c r="G10" s="150" t="n">
        <v>120000</v>
      </c>
      <c r="H10" s="49" t="inlineStr">
        <is>
          <t>中</t>
        </is>
      </c>
      <c r="I10" s="49" t="inlineStr">
        <is>
          <t>支払済み</t>
        </is>
      </c>
      <c r="J10" s="49" t="inlineStr">
        <is>
          <t>田中健</t>
        </is>
      </c>
      <c r="K10" s="151" t="n">
        <v>46148</v>
      </c>
      <c r="L10" s="151" t="n">
        <v>46160</v>
      </c>
      <c r="M10" s="49" t="inlineStr">
        <is>
          <t>完了支付。</t>
        </is>
      </c>
    </row>
    <row r="11">
      <c r="A11" s="49" t="inlineStr">
        <is>
          <t>PAY-0007</t>
        </is>
      </c>
      <c r="B11" s="49" t="inlineStr">
        <is>
          <t>PAY-202606-003</t>
        </is>
      </c>
      <c r="C11" s="49" t="inlineStr">
        <is>
          <t>銀行借入返済</t>
        </is>
      </c>
      <c r="D11" s="49" t="inlineStr">
        <is>
          <t>借入返済</t>
        </is>
      </c>
      <c r="E11" s="151" t="n">
        <v>46191</v>
      </c>
      <c r="F11" s="150" t="n">
        <v>680000</v>
      </c>
      <c r="G11" s="150" t="n">
        <v>0</v>
      </c>
      <c r="H11" s="49" t="inlineStr">
        <is>
          <t>高</t>
        </is>
      </c>
      <c r="I11" s="49" t="inlineStr">
        <is>
          <t>予定済み</t>
        </is>
      </c>
      <c r="J11" s="49" t="inlineStr">
        <is>
          <t>佐藤美咲</t>
        </is>
      </c>
      <c r="K11" s="151" t="n">
        <v>46149</v>
      </c>
      <c r="L11" s="151" t="n">
        <v>46160</v>
      </c>
      <c r="M11" s="49" t="inlineStr">
        <is>
          <t>このテンプレートの入力例です。必要に応じて自社データに置き換えてください。</t>
        </is>
      </c>
    </row>
    <row r="12">
      <c r="A12" s="49" t="inlineStr">
        <is>
          <t>PAY-0008</t>
        </is>
      </c>
      <c r="B12" s="49" t="inlineStr">
        <is>
          <t>PAY-202607-001</t>
        </is>
      </c>
      <c r="C12" s="49" t="inlineStr">
        <is>
          <t>包装資材仕入先</t>
        </is>
      </c>
      <c r="D12" s="49" t="inlineStr">
        <is>
          <t>仕入先支払</t>
        </is>
      </c>
      <c r="E12" s="151" t="n">
        <v>46205</v>
      </c>
      <c r="F12" s="150" t="n">
        <v>330000</v>
      </c>
      <c r="G12" s="150" t="n">
        <v>0</v>
      </c>
      <c r="H12" s="49" t="inlineStr">
        <is>
          <t>中</t>
        </is>
      </c>
      <c r="I12" s="49" t="inlineStr">
        <is>
          <t>予定</t>
        </is>
      </c>
      <c r="J12" s="49" t="inlineStr">
        <is>
          <t>高橋直人</t>
        </is>
      </c>
      <c r="K12" s="151" t="n">
        <v>46150</v>
      </c>
      <c r="L12" s="151" t="n">
        <v>46160</v>
      </c>
      <c r="M12" s="49" t="inlineStr">
        <is>
          <t>支払前确认在庫計画。</t>
        </is>
      </c>
    </row>
    <row r="13">
      <c r="A13" s="49" t="inlineStr">
        <is>
          <t>PAY-0009</t>
        </is>
      </c>
      <c r="B13" s="49" t="inlineStr">
        <is>
          <t>PAY-202607-002</t>
        </is>
      </c>
      <c r="C13" s="49" t="inlineStr">
        <is>
          <t>外部委託費</t>
        </is>
      </c>
      <c r="D13" s="49" t="inlineStr">
        <is>
          <t>その他流出</t>
        </is>
      </c>
      <c r="E13" s="151" t="n">
        <v>46218</v>
      </c>
      <c r="F13" s="150" t="n">
        <v>260000</v>
      </c>
      <c r="G13" s="150" t="n">
        <v>0</v>
      </c>
      <c r="H13" s="49" t="inlineStr">
        <is>
          <t>低</t>
        </is>
      </c>
      <c r="I13" s="49" t="inlineStr">
        <is>
          <t>予定</t>
        </is>
      </c>
      <c r="J13" s="49" t="inlineStr">
        <is>
          <t>田中健</t>
        </is>
      </c>
      <c r="K13" s="151" t="n">
        <v>46151</v>
      </c>
      <c r="L13" s="151" t="n">
        <v>46160</v>
      </c>
      <c r="M13" s="49" t="inlineStr">
        <is>
          <t>入力例</t>
        </is>
      </c>
    </row>
    <row r="14">
      <c r="A14" s="49" t="inlineStr">
        <is>
          <t>PAY-0010</t>
        </is>
      </c>
      <c r="B14" s="49" t="inlineStr">
        <is>
          <t>PAY-202608-001</t>
        </is>
      </c>
      <c r="C14" s="49" t="inlineStr">
        <is>
          <t>取消済み購買注文</t>
        </is>
      </c>
      <c r="D14" s="49" t="inlineStr">
        <is>
          <t>仕入先支払</t>
        </is>
      </c>
      <c r="E14" s="151" t="n">
        <v>46241</v>
      </c>
      <c r="F14" s="150" t="n">
        <v>200000</v>
      </c>
      <c r="G14" s="150" t="n">
        <v>0</v>
      </c>
      <c r="H14" s="49" t="inlineStr">
        <is>
          <t>低</t>
        </is>
      </c>
      <c r="I14" s="49" t="inlineStr">
        <is>
          <t>取消済み</t>
        </is>
      </c>
      <c r="J14" s="49" t="inlineStr">
        <is>
          <t>佐藤美咲</t>
        </is>
      </c>
      <c r="K14" s="151" t="n">
        <v>46152</v>
      </c>
      <c r="L14" s="151" t="n">
        <v>46160</v>
      </c>
      <c r="M14" s="49" t="inlineStr">
        <is>
          <t>購買計画取消。</t>
        </is>
      </c>
    </row>
  </sheetData>
  <mergeCells count="3">
    <mergeCell ref="A3:M3"/>
    <mergeCell ref="A2:M2"/>
    <mergeCell ref="A1:M1"/>
  </mergeCells>
  <dataValidations count="8">
    <dataValidation sqref="D5:D14" showDropDown="0" showInputMessage="1" showErrorMessage="1" allowBlank="0" errorTitle="無効な選択肢" error="プルダウンから有効な日本語ラベルを選択してください。" promptTitle="プルダウン選択" prompt="選択してください“支払区分”的日本語の選択肢。" errorStyle="warning"/>
    <dataValidation sqref="E5:E14" showDropDown="0" showInputMessage="1" showErrorMessage="1" allowBlank="0" errorTitle="日付が無効" error="2020年から2035年までの有効な日付を入力してください。" promptTitle="日付形式" prompt="入力してください“期日”入力実際の日付。" type="date" errorStyle="warning" operator="between">
      <formula1>DATE(2020,1,1)</formula1>
      <formula2>DATE(2035,12,31)</formula2>
    </dataValidation>
    <dataValidation sqref="F5:F14" showDropDown="0" showInputMessage="1" showErrorMessage="1" allowBlank="0" errorTitle="金額が無効" error="このテンプレートの入力例です。必要に応じて自社データに置き換えてください。" promptTitle="金額項目" prompt="入力してください“支払予定額”入力単位を含まない数値金額。" type="decimal" errorStyle="warning">
      <formula1>0</formula1>
    </dataValidation>
    <dataValidation sqref="G5:G14" showDropDown="0" showInputMessage="1" showErrorMessage="1" allowBlank="1" errorTitle="金額が無効" error="このテンプレートの入力例です。必要に応じて自社データに置き換えてください。" promptTitle="金額項目" prompt="入力してください“支払済額”入力単位を含まない数値金額。" type="decimal" errorStyle="warning">
      <formula1>0</formula1>
    </dataValidation>
    <dataValidation sqref="H5:H14" showDropDown="0" showInputMessage="1" showErrorMessage="1" allowBlank="0" errorTitle="無効な選択肢" error="プルダウンから有効な日本語ラベルを選択してください。" promptTitle="プルダウン選択" prompt="選択してください“優先度”的日本語の選択肢。" errorStyle="warning"/>
    <dataValidation sqref="I5:I14" showDropDown="0" showInputMessage="1" showErrorMessage="1" allowBlank="0" errorTitle="無効な選択肢" error="プルダウンから有効な日本語ラベルを選択してください。" promptTitle="プルダウン選択" prompt="選択してください“支払ステータス”的日本語の選択肢。" errorStyle="warning"/>
    <dataValidation sqref="K5:K14" showDropDown="0" showInputMessage="1" showErrorMessage="1" allowBlank="0" errorTitle="日付が無効" error="2020年から2035年までの有効な日付を入力してください。" promptTitle="日付形式" prompt="入力してください“作成日”入力実際の日付。" type="date" errorStyle="warning" operator="between">
      <formula1>DATE(2020,1,1)</formula1>
      <formula2>DATE(2035,12,31)</formula2>
    </dataValidation>
    <dataValidation sqref="L5:L14" showDropDown="0" showInputMessage="1" showErrorMessage="1" allowBlank="0" errorTitle="日付が無効" error="2020年から2035年までの有効な日付を入力してください。" promptTitle="日付形式" prompt="入力してください“更新日”入力実際の日付。" type="date" errorStyle="warning" operator="between">
      <formula1>DATE(2020,1,1)</formula1>
      <formula2>DATE(2035,12,31)</formula2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M12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8" customWidth="1" style="48" min="2" max="2"/>
    <col width="12" customWidth="1" style="48" min="3" max="3"/>
    <col width="12" customWidth="1" style="48" min="4" max="4"/>
    <col width="12" customWidth="1" style="48" min="5" max="5"/>
    <col width="16" customWidth="1" style="48" min="6" max="6"/>
    <col width="14" customWidth="1" style="48" min="7" max="7"/>
    <col width="14" customWidth="1" style="48" min="8" max="8"/>
    <col width="13" customWidth="1" style="48" min="9" max="9"/>
    <col width="15" customWidth="1" style="48" min="10" max="10"/>
    <col width="14" customWidth="1" style="48" min="11" max="11"/>
    <col width="14" customWidth="1" style="48" min="12" max="12"/>
    <col width="40" customWidth="1" style="48" min="13" max="13"/>
  </cols>
  <sheetData>
    <row r="1" ht="28" customHeight="1" s="48">
      <c r="A1" s="3" t="inlineStr">
        <is>
          <t>定期収支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</row>
    <row r="2" ht="32" customHeight="1" s="48">
      <c r="A2" s="7" t="inlineStr">
        <is>
          <t>定期的な流入・流出、頻度、金額、次回有効日、ステータスを管理します。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</row>
    <row r="4" ht="24" customHeight="1" s="48">
      <c r="A4" s="46" t="inlineStr">
        <is>
          <t>記録ID</t>
        </is>
      </c>
      <c r="B4" s="46" t="inlineStr">
        <is>
          <t>定期項目名</t>
        </is>
      </c>
      <c r="C4" s="46" t="inlineStr">
        <is>
          <t>収支方向</t>
        </is>
      </c>
      <c r="D4" s="46" t="inlineStr">
        <is>
          <t>定期区分</t>
        </is>
      </c>
      <c r="E4" s="46" t="inlineStr">
        <is>
          <t>発生頻度</t>
        </is>
      </c>
      <c r="F4" s="46" t="inlineStr">
        <is>
          <t>定期金額</t>
        </is>
      </c>
      <c r="G4" s="46" t="inlineStr">
        <is>
          <t>次回有効日</t>
        </is>
      </c>
      <c r="H4" s="40" t="inlineStr">
        <is>
          <t>終了日</t>
        </is>
      </c>
      <c r="I4" s="46" t="inlineStr">
        <is>
          <t>定期項目ステータス</t>
        </is>
      </c>
      <c r="J4" s="46" t="inlineStr">
        <is>
          <t>担当者</t>
        </is>
      </c>
      <c r="K4" s="46" t="inlineStr">
        <is>
          <t>作成日</t>
        </is>
      </c>
      <c r="L4" s="46" t="inlineStr">
        <is>
          <t>更新日</t>
        </is>
      </c>
      <c r="M4" s="40" t="inlineStr">
        <is>
          <t>備考</t>
        </is>
      </c>
    </row>
    <row r="5">
      <c r="A5" s="49" t="inlineStr">
        <is>
          <t>REC-0001</t>
        </is>
      </c>
      <c r="B5" s="49" t="inlineStr">
        <is>
          <t>工場賃料</t>
        </is>
      </c>
      <c r="C5" s="49" t="inlineStr">
        <is>
          <t>流出</t>
        </is>
      </c>
      <c r="D5" s="49" t="inlineStr">
        <is>
          <t>賃料</t>
        </is>
      </c>
      <c r="E5" s="49" t="inlineStr">
        <is>
          <t>毎月</t>
        </is>
      </c>
      <c r="F5" s="150" t="n">
        <v>300000</v>
      </c>
      <c r="G5" s="151" t="n">
        <v>46165</v>
      </c>
      <c r="H5" s="151" t="n"/>
      <c r="I5" s="49" t="inlineStr">
        <is>
          <t>有効</t>
        </is>
      </c>
      <c r="J5" s="49" t="inlineStr">
        <is>
          <t>佐藤美咲</t>
        </is>
      </c>
      <c r="K5" s="151" t="n">
        <v>46113</v>
      </c>
      <c r="L5" s="151" t="n">
        <v>46160</v>
      </c>
      <c r="M5" s="49" t="inlineStr">
        <is>
          <t>毎月固定賃料。</t>
        </is>
      </c>
    </row>
    <row r="6">
      <c r="A6" s="49" t="inlineStr">
        <is>
          <t>REC-0002</t>
        </is>
      </c>
      <c r="B6" s="49" t="inlineStr">
        <is>
          <t>給与</t>
        </is>
      </c>
      <c r="C6" s="49" t="inlineStr">
        <is>
          <t>流出</t>
        </is>
      </c>
      <c r="D6" s="49" t="inlineStr">
        <is>
          <t>給与</t>
        </is>
      </c>
      <c r="E6" s="49" t="inlineStr">
        <is>
          <t>毎月</t>
        </is>
      </c>
      <c r="F6" s="150" t="n">
        <v>860000</v>
      </c>
      <c r="G6" s="151" t="n">
        <v>46160</v>
      </c>
      <c r="H6" s="151" t="n"/>
      <c r="I6" s="49" t="inlineStr">
        <is>
          <t>有効</t>
        </is>
      </c>
      <c r="J6" s="49" t="inlineStr">
        <is>
          <t>田中健</t>
        </is>
      </c>
      <c r="K6" s="151" t="n">
        <v>46113</v>
      </c>
      <c r="L6" s="151" t="n">
        <v>46160</v>
      </c>
      <c r="M6" s="49" t="inlineStr">
        <is>
          <t>月次給与のキャッシュフローです。</t>
        </is>
      </c>
    </row>
    <row r="7">
      <c r="A7" s="49" t="inlineStr">
        <is>
          <t>REC-0003</t>
        </is>
      </c>
      <c r="B7" s="49" t="inlineStr">
        <is>
          <t>水道光熱費</t>
        </is>
      </c>
      <c r="C7" s="49" t="inlineStr">
        <is>
          <t>流出</t>
        </is>
      </c>
      <c r="D7" s="49" t="inlineStr">
        <is>
          <t>水道光熱費</t>
        </is>
      </c>
      <c r="E7" s="49" t="inlineStr">
        <is>
          <t>毎月</t>
        </is>
      </c>
      <c r="F7" s="150" t="n">
        <v>120000</v>
      </c>
      <c r="G7" s="151" t="n">
        <v>46181</v>
      </c>
      <c r="H7" s="151" t="n"/>
      <c r="I7" s="49" t="inlineStr">
        <is>
          <t>有効</t>
        </is>
      </c>
      <c r="J7" s="49" t="inlineStr">
        <is>
          <t>田中健</t>
        </is>
      </c>
      <c r="K7" s="151" t="n">
        <v>46113</v>
      </c>
      <c r="L7" s="151" t="n">
        <v>46160</v>
      </c>
      <c r="M7" s="49" t="inlineStr">
        <is>
          <t>月次で見積もります。</t>
        </is>
      </c>
    </row>
    <row r="8">
      <c r="A8" s="49" t="inlineStr">
        <is>
          <t>REC-0004</t>
        </is>
      </c>
      <c r="B8" s="49" t="inlineStr">
        <is>
          <t>四半期税金</t>
        </is>
      </c>
      <c r="C8" s="49" t="inlineStr">
        <is>
          <t>流出</t>
        </is>
      </c>
      <c r="D8" s="49" t="inlineStr">
        <is>
          <t>税金</t>
        </is>
      </c>
      <c r="E8" s="49" t="inlineStr">
        <is>
          <t>四半期ごと</t>
        </is>
      </c>
      <c r="F8" s="150" t="n">
        <v>410000</v>
      </c>
      <c r="G8" s="151" t="n">
        <v>46167</v>
      </c>
      <c r="H8" s="151" t="n"/>
      <c r="I8" s="49" t="inlineStr">
        <is>
          <t>有効</t>
        </is>
      </c>
      <c r="J8" s="49" t="inlineStr">
        <is>
          <t>佐藤美咲</t>
        </is>
      </c>
      <c r="K8" s="151" t="n">
        <v>46113</v>
      </c>
      <c r="L8" s="151" t="n">
        <v>46160</v>
      </c>
      <c r="M8" s="49" t="inlineStr">
        <is>
          <t>入力例</t>
        </is>
      </c>
    </row>
    <row r="9">
      <c r="A9" s="49" t="inlineStr">
        <is>
          <t>REC-0005</t>
        </is>
      </c>
      <c r="B9" s="49" t="inlineStr">
        <is>
          <t>設備リース収入</t>
        </is>
      </c>
      <c r="C9" s="49" t="inlineStr">
        <is>
          <t>流入</t>
        </is>
      </c>
      <c r="D9" s="49" t="inlineStr">
        <is>
          <t>固定収入</t>
        </is>
      </c>
      <c r="E9" s="49" t="inlineStr">
        <is>
          <t>毎月</t>
        </is>
      </c>
      <c r="F9" s="150" t="n">
        <v>160000</v>
      </c>
      <c r="G9" s="151" t="n">
        <v>46170</v>
      </c>
      <c r="H9" s="151" t="n"/>
      <c r="I9" s="49" t="inlineStr">
        <is>
          <t>有効</t>
        </is>
      </c>
      <c r="J9" s="49" t="inlineStr">
        <is>
          <t>高橋直人</t>
        </is>
      </c>
      <c r="K9" s="151" t="n">
        <v>46122</v>
      </c>
      <c r="L9" s="151" t="n">
        <v>46160</v>
      </c>
      <c r="M9" s="49" t="inlineStr">
        <is>
          <t>固定設備リース収入。</t>
        </is>
      </c>
    </row>
    <row r="10">
      <c r="A10" s="49" t="inlineStr">
        <is>
          <t>REC-0006</t>
        </is>
      </c>
      <c r="B10" s="49" t="inlineStr">
        <is>
          <t>借入利息</t>
        </is>
      </c>
      <c r="C10" s="49" t="inlineStr">
        <is>
          <t>流出</t>
        </is>
      </c>
      <c r="D10" s="49" t="inlineStr">
        <is>
          <t>借入利息</t>
        </is>
      </c>
      <c r="E10" s="49" t="inlineStr">
        <is>
          <t>毎月</t>
        </is>
      </c>
      <c r="F10" s="150" t="n">
        <v>90000</v>
      </c>
      <c r="G10" s="151" t="n">
        <v>46178</v>
      </c>
      <c r="H10" s="151" t="n"/>
      <c r="I10" s="49" t="inlineStr">
        <is>
          <t>有効</t>
        </is>
      </c>
      <c r="J10" s="49" t="inlineStr">
        <is>
          <t>佐藤美咲</t>
        </is>
      </c>
      <c r="K10" s="151" t="n">
        <v>46124</v>
      </c>
      <c r="L10" s="151" t="n">
        <v>46160</v>
      </c>
      <c r="M10" s="49" t="inlineStr">
        <is>
          <t>贷款利息支付。</t>
        </is>
      </c>
    </row>
    <row r="11">
      <c r="A11" s="49" t="inlineStr">
        <is>
          <t>REC-0007</t>
        </is>
      </c>
      <c r="B11" s="49" t="inlineStr">
        <is>
          <t>年間保険料</t>
        </is>
      </c>
      <c r="C11" s="49" t="inlineStr">
        <is>
          <t>流出</t>
        </is>
      </c>
      <c r="D11" s="49" t="inlineStr">
        <is>
          <t>その他定期項目</t>
        </is>
      </c>
      <c r="E11" s="49" t="inlineStr">
        <is>
          <t>毎年</t>
        </is>
      </c>
      <c r="F11" s="150" t="n">
        <v>240000</v>
      </c>
      <c r="G11" s="151" t="n">
        <v>46204</v>
      </c>
      <c r="H11" s="151" t="n">
        <v>46387</v>
      </c>
      <c r="I11" s="49" t="inlineStr">
        <is>
          <t>一時停止</t>
        </is>
      </c>
      <c r="J11" s="49" t="inlineStr">
        <is>
          <t>高橋直人</t>
        </is>
      </c>
      <c r="K11" s="151" t="n">
        <v>46127</v>
      </c>
      <c r="L11" s="151" t="n">
        <v>46160</v>
      </c>
      <c r="M11" s="49" t="inlineStr">
        <is>
          <t>暂缓确认。</t>
        </is>
      </c>
    </row>
    <row r="12">
      <c r="A12" s="49" t="inlineStr">
        <is>
          <t>REC-0008</t>
        </is>
      </c>
      <c r="B12" s="49" t="inlineStr">
        <is>
          <t>入力例</t>
        </is>
      </c>
      <c r="C12" s="49" t="inlineStr">
        <is>
          <t>流入</t>
        </is>
      </c>
      <c r="D12" s="49" t="inlineStr">
        <is>
          <t>固定収入</t>
        </is>
      </c>
      <c r="E12" s="49" t="inlineStr">
        <is>
          <t>毎月</t>
        </is>
      </c>
      <c r="F12" s="150" t="n">
        <v>100000</v>
      </c>
      <c r="G12" s="151" t="n">
        <v>46142</v>
      </c>
      <c r="H12" s="151" t="n">
        <v>46142</v>
      </c>
      <c r="I12" s="49" t="inlineStr">
        <is>
          <t>完了</t>
        </is>
      </c>
      <c r="J12" s="49" t="inlineStr">
        <is>
          <t>田中健</t>
        </is>
      </c>
      <c r="K12" s="151" t="n">
        <v>46082</v>
      </c>
      <c r="L12" s="151" t="n">
        <v>46160</v>
      </c>
      <c r="M12" s="49" t="inlineStr">
        <is>
          <t>このテンプレートの入力例です。必要に応じて自社データに置き換えてください。</t>
        </is>
      </c>
    </row>
  </sheetData>
  <mergeCells count="3">
    <mergeCell ref="A3:M3"/>
    <mergeCell ref="A2:M2"/>
    <mergeCell ref="A1:M1"/>
  </mergeCells>
  <dataValidations count="9">
    <dataValidation sqref="C5:C12" showDropDown="0" showInputMessage="1" showErrorMessage="1" allowBlank="0" errorTitle="無効な選択肢" error="プルダウンから有効な日本語ラベルを選択してください。" promptTitle="プルダウン選択" prompt="選択してください“収支方向”的日本語の選択肢。" errorStyle="warning"/>
    <dataValidation sqref="D5:D12" showDropDown="0" showInputMessage="1" showErrorMessage="1" allowBlank="0" errorTitle="無効な選択肢" error="プルダウンから有効な日本語ラベルを選択してください。" promptTitle="プルダウン選択" prompt="選択してください“定期区分”的日本語の選択肢。" errorStyle="warning"/>
    <dataValidation sqref="E5:E12" showDropDown="0" showInputMessage="1" showErrorMessage="1" allowBlank="0" errorTitle="無効な選択肢" error="プルダウンから有効な日本語ラベルを選択してください。" promptTitle="プルダウン選択" prompt="選択してください“発生頻度”的日本語の選択肢。" errorStyle="warning"/>
    <dataValidation sqref="F5:F12" showDropDown="0" showInputMessage="1" showErrorMessage="1" allowBlank="0" errorTitle="金額が無効" error="このテンプレートの入力例です。必要に応じて自社データに置き換えてください。" promptTitle="金額項目" prompt="入力してください“定期金額”入力単位を含まない数値金額。" type="decimal" errorStyle="warning">
      <formula1>0</formula1>
    </dataValidation>
    <dataValidation sqref="G5:G12" showDropDown="0" showInputMessage="1" showErrorMessage="1" allowBlank="0" errorTitle="日付が無効" error="2020年から2035年までの有効な日付を入力してください。" promptTitle="日付形式" prompt="入力してください“次回有効日”入力実際の日付。" type="date" errorStyle="warning" operator="between">
      <formula1>DATE(2020,1,1)</formula1>
      <formula2>DATE(2035,12,31)</formula2>
    </dataValidation>
    <dataValidation sqref="H5:H12" showDropDown="0" showInputMessage="1" showErrorMessage="1" allowBlank="1" errorTitle="日付が無効" error="2020年から2035年までの有効な日付を入力してください。" promptTitle="日付形式" prompt="入力してください“終了日”入力実際の日付。" type="date" errorStyle="warning" operator="between">
      <formula1>DATE(2020,1,1)</formula1>
      <formula2>DATE(2035,12,31)</formula2>
    </dataValidation>
    <dataValidation sqref="I5:I12" showDropDown="0" showInputMessage="1" showErrorMessage="1" allowBlank="0" errorTitle="無効な選択肢" error="プルダウンから有効な日本語ラベルを選択してください。" promptTitle="プルダウン選択" prompt="選択してください“定期項目ステータス”的日本語の選択肢。" errorStyle="warning"/>
    <dataValidation sqref="K5:K12" showDropDown="0" showInputMessage="1" showErrorMessage="1" allowBlank="0" errorTitle="日付が無効" error="2020年から2035年までの有効な日付を入力してください。" promptTitle="日付形式" prompt="入力してください“作成日”入力実際の日付。" type="date" errorStyle="warning" operator="between">
      <formula1>DATE(2020,1,1)</formula1>
      <formula2>DATE(2035,12,31)</formula2>
    </dataValidation>
    <dataValidation sqref="L5:L12" showDropDown="0" showInputMessage="1" showErrorMessage="1" allowBlank="0" errorTitle="日付が無効" error="2020年から2035年までの有効な日付を入力してください。" promptTitle="日付形式" prompt="入力してください“更新日”入力実際の日付。" type="date" errorStyle="warning" operator="between">
      <formula1>DATE(2020,1,1)</formula1>
      <formula2>DATE(2035,12,31)</formula2>
    </dataValidation>
  </dataValidation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R13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8" customWidth="1" style="48" min="2" max="2"/>
    <col width="14" customWidth="1" style="48" min="3" max="3"/>
    <col width="16" customWidth="1" style="48" min="4" max="4"/>
    <col width="16" customWidth="1" style="48" min="5" max="5"/>
    <col width="16" customWidth="1" style="48" min="6" max="6"/>
    <col width="16" customWidth="1" style="48" min="7" max="7"/>
    <col width="16" customWidth="1" style="48" min="8" max="8"/>
    <col width="16" customWidth="1" style="48" min="9" max="9"/>
    <col width="16" customWidth="1" style="48" min="10" max="10"/>
    <col width="16" customWidth="1" style="48" min="11" max="11"/>
    <col width="16" customWidth="1" style="48" min="12" max="12"/>
    <col width="13" customWidth="1" style="48" min="13" max="13"/>
    <col width="12" customWidth="1" style="48" min="14" max="14"/>
    <col width="15" customWidth="1" style="48" min="15" max="15"/>
    <col width="14" customWidth="1" style="48" min="16" max="16"/>
    <col width="14" customWidth="1" style="48" min="17" max="17"/>
    <col width="40" customWidth="1" style="48" min="18" max="18"/>
  </cols>
  <sheetData>
    <row r="1" ht="28" customHeight="1" s="48">
      <c r="A1" s="3" t="inlineStr">
        <is>
          <t>月次資金繰り予測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  <c r="N1" s="50" t="n"/>
      <c r="O1" s="50" t="n"/>
      <c r="P1" s="50" t="n"/>
      <c r="Q1" s="50" t="n"/>
      <c r="R1" s="50" t="n"/>
    </row>
    <row r="2" ht="32" customHeight="1" s="48">
      <c r="A2" s="7" t="inlineStr">
        <is>
          <t>月別に計画入金、計画支払、資金調達予備枠、予測残高、実績、安全資金ラインを記録します。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  <c r="N2" s="50" t="n"/>
      <c r="O2" s="50" t="n"/>
      <c r="P2" s="50" t="n"/>
      <c r="Q2" s="50" t="n"/>
      <c r="R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  <c r="N3" s="50" t="n"/>
      <c r="O3" s="50" t="n"/>
      <c r="P3" s="50" t="n"/>
      <c r="Q3" s="50" t="n"/>
      <c r="R3" s="50" t="n"/>
    </row>
    <row r="4" ht="24" customHeight="1" s="48">
      <c r="A4" s="46" t="inlineStr">
        <is>
          <t>記録ID</t>
        </is>
      </c>
      <c r="B4" s="46" t="inlineStr">
        <is>
          <t>会社情報ID</t>
        </is>
      </c>
      <c r="C4" s="46" t="inlineStr">
        <is>
          <t>予測月</t>
        </is>
      </c>
      <c r="D4" s="46" t="inlineStr">
        <is>
          <t>月初現金残高</t>
        </is>
      </c>
      <c r="E4" s="46" t="inlineStr">
        <is>
          <t>予測入金</t>
        </is>
      </c>
      <c r="F4" s="46" t="inlineStr">
        <is>
          <t>予測支払</t>
        </is>
      </c>
      <c r="G4" s="46" t="inlineStr">
        <is>
          <t>資金調達予備枠</t>
        </is>
      </c>
      <c r="H4" s="40" t="inlineStr">
        <is>
          <t>予測期末現金</t>
        </is>
      </c>
      <c r="I4" s="40" t="inlineStr">
        <is>
          <t>実績入金</t>
        </is>
      </c>
      <c r="J4" s="40" t="inlineStr">
        <is>
          <t>実績支払</t>
        </is>
      </c>
      <c r="K4" s="40" t="inlineStr">
        <is>
          <t>実績期末現金</t>
        </is>
      </c>
      <c r="L4" s="46" t="inlineStr">
        <is>
          <t>安全資金ラインのスナップショット</t>
        </is>
      </c>
      <c r="M4" s="46" t="inlineStr">
        <is>
          <t>安全ライン割れ</t>
        </is>
      </c>
      <c r="N4" s="46" t="inlineStr">
        <is>
          <t>予測ステータス</t>
        </is>
      </c>
      <c r="O4" s="46" t="inlineStr">
        <is>
          <t>担当者</t>
        </is>
      </c>
      <c r="P4" s="46" t="inlineStr">
        <is>
          <t>作成日</t>
        </is>
      </c>
      <c r="Q4" s="46" t="inlineStr">
        <is>
          <t>更新日</t>
        </is>
      </c>
      <c r="R4" s="40" t="inlineStr">
        <is>
          <t>備考</t>
        </is>
      </c>
    </row>
    <row r="5">
      <c r="A5" s="49" t="inlineStr">
        <is>
          <t>FCF-0001</t>
        </is>
      </c>
      <c r="B5" s="49" t="inlineStr">
        <is>
          <t>CMP-0001</t>
        </is>
      </c>
      <c r="C5" s="151" t="n">
        <v>46113</v>
      </c>
      <c r="D5" s="150" t="n">
        <v>1300000</v>
      </c>
      <c r="E5" s="150" t="n">
        <v>3200000</v>
      </c>
      <c r="F5" s="150" t="n">
        <v>2800000</v>
      </c>
      <c r="G5" s="150" t="n">
        <v>0</v>
      </c>
      <c r="H5" s="150">
        <f>IF(C5="","",D5+E5-F5+G5)</f>
        <v/>
      </c>
      <c r="I5" s="150" t="n">
        <v>3000000</v>
      </c>
      <c r="J5" s="150" t="n">
        <v>2700000</v>
      </c>
      <c r="K5" s="150" t="n">
        <v>1600000</v>
      </c>
      <c r="L5" s="150" t="n">
        <v>500000</v>
      </c>
      <c r="M5" s="49">
        <f>IF(C5="","",IF(H5&lt;L5,"はい","いいえ"))</f>
        <v/>
      </c>
      <c r="N5" s="49" t="inlineStr">
        <is>
          <t>確定済み</t>
        </is>
      </c>
      <c r="O5" s="49" t="inlineStr">
        <is>
          <t>佐藤美咲</t>
        </is>
      </c>
      <c r="P5" s="151" t="n">
        <v>46113</v>
      </c>
      <c r="Q5" s="151" t="n">
        <v>46160</v>
      </c>
      <c r="R5" s="49" t="inlineStr">
        <is>
          <t>入力例</t>
        </is>
      </c>
    </row>
    <row r="6">
      <c r="A6" s="49" t="inlineStr">
        <is>
          <t>FCF-0002</t>
        </is>
      </c>
      <c r="B6" s="49" t="inlineStr">
        <is>
          <t>CMP-0001</t>
        </is>
      </c>
      <c r="C6" s="151" t="n">
        <v>46143</v>
      </c>
      <c r="D6" s="150" t="n">
        <v>1700000</v>
      </c>
      <c r="E6" s="150" t="n">
        <v>4800000</v>
      </c>
      <c r="F6" s="150" t="n">
        <v>3200000</v>
      </c>
      <c r="G6" s="150" t="n">
        <v>0</v>
      </c>
      <c r="H6" s="150">
        <f>IF(C6="","",D6+E6-F6+G6)</f>
        <v/>
      </c>
      <c r="I6" s="150" t="n">
        <v>2600000</v>
      </c>
      <c r="J6" s="150" t="n">
        <v>1500000</v>
      </c>
      <c r="K6" s="150" t="n">
        <v>2800000</v>
      </c>
      <c r="L6" s="150" t="n">
        <v>500000</v>
      </c>
      <c r="M6" s="49">
        <f>IF(C6="","",IF(H6&lt;L6,"はい","いいえ"))</f>
        <v/>
      </c>
      <c r="N6" s="49" t="inlineStr">
        <is>
          <t>レビュー済み</t>
        </is>
      </c>
      <c r="O6" s="49" t="inlineStr">
        <is>
          <t>佐藤美咲</t>
        </is>
      </c>
      <c r="P6" s="151" t="n">
        <v>46143</v>
      </c>
      <c r="Q6" s="151" t="n">
        <v>46160</v>
      </c>
      <c r="R6" s="49" t="inlineStr">
        <is>
          <t>入力例</t>
        </is>
      </c>
    </row>
    <row r="7">
      <c r="A7" s="49" t="inlineStr">
        <is>
          <t>FCF-0003</t>
        </is>
      </c>
      <c r="B7" s="49" t="inlineStr">
        <is>
          <t>CMP-0001</t>
        </is>
      </c>
      <c r="C7" s="151" t="n">
        <v>46174</v>
      </c>
      <c r="D7" s="150" t="n">
        <v>3300000</v>
      </c>
      <c r="E7" s="150" t="n">
        <v>2500000</v>
      </c>
      <c r="F7" s="150" t="n">
        <v>4100000</v>
      </c>
      <c r="G7" s="150" t="n">
        <v>0</v>
      </c>
      <c r="H7" s="150">
        <f>IF(C7="","",D7+E7-F7+G7)</f>
        <v/>
      </c>
      <c r="I7" s="150" t="n">
        <v>0</v>
      </c>
      <c r="J7" s="150" t="n">
        <v>0</v>
      </c>
      <c r="K7" s="150" t="n">
        <v>0</v>
      </c>
      <c r="L7" s="150" t="n">
        <v>500000</v>
      </c>
      <c r="M7" s="49">
        <f>IF(C7="","",IF(H7&lt;L7,"はい","いいえ"))</f>
        <v/>
      </c>
      <c r="N7" s="49" t="inlineStr">
        <is>
          <t>レビュー済み</t>
        </is>
      </c>
      <c r="O7" s="49" t="inlineStr">
        <is>
          <t>田中健</t>
        </is>
      </c>
      <c r="P7" s="151" t="n">
        <v>46147</v>
      </c>
      <c r="Q7" s="151" t="n">
        <v>46160</v>
      </c>
      <c r="R7" s="49" t="inlineStr">
        <is>
          <t>入力例</t>
        </is>
      </c>
    </row>
    <row r="8">
      <c r="A8" s="49" t="inlineStr">
        <is>
          <t>FCF-0004</t>
        </is>
      </c>
      <c r="B8" s="49" t="inlineStr">
        <is>
          <t>CMP-0001</t>
        </is>
      </c>
      <c r="C8" s="151" t="n">
        <v>46204</v>
      </c>
      <c r="D8" s="150" t="n">
        <v>1700000</v>
      </c>
      <c r="E8" s="150" t="n">
        <v>2100000</v>
      </c>
      <c r="F8" s="150" t="n">
        <v>3500000</v>
      </c>
      <c r="G8" s="150" t="n">
        <v>0</v>
      </c>
      <c r="H8" s="150">
        <f>IF(C8="","",D8+E8-F8+G8)</f>
        <v/>
      </c>
      <c r="I8" s="150" t="n">
        <v>0</v>
      </c>
      <c r="J8" s="150" t="n">
        <v>0</v>
      </c>
      <c r="K8" s="150" t="n">
        <v>0</v>
      </c>
      <c r="L8" s="150" t="n">
        <v>500000</v>
      </c>
      <c r="M8" s="49">
        <f>IF(C8="","",IF(H8&lt;L8,"はい","いいえ"))</f>
        <v/>
      </c>
      <c r="N8" s="49" t="inlineStr">
        <is>
          <t>安全ライン割れ</t>
        </is>
      </c>
      <c r="O8" s="49" t="inlineStr">
        <is>
          <t>佐藤美咲</t>
        </is>
      </c>
      <c r="P8" s="151" t="n">
        <v>46147</v>
      </c>
      <c r="Q8" s="151" t="n">
        <v>46160</v>
      </c>
      <c r="R8" s="49" t="inlineStr">
        <is>
          <t>需提前安排催收或延后支払。</t>
        </is>
      </c>
    </row>
    <row r="9">
      <c r="A9" s="49" t="inlineStr">
        <is>
          <t>FCF-0005</t>
        </is>
      </c>
      <c r="B9" s="49" t="inlineStr">
        <is>
          <t>CMP-0001</t>
        </is>
      </c>
      <c r="C9" s="151" t="n">
        <v>46235</v>
      </c>
      <c r="D9" s="150" t="n">
        <v>300000</v>
      </c>
      <c r="E9" s="150" t="n">
        <v>3400000</v>
      </c>
      <c r="F9" s="150" t="n">
        <v>3100000</v>
      </c>
      <c r="G9" s="150" t="n">
        <v>500000</v>
      </c>
      <c r="H9" s="150">
        <f>IF(C9="","",D9+E9-F9+G9)</f>
        <v/>
      </c>
      <c r="I9" s="150" t="n">
        <v>0</v>
      </c>
      <c r="J9" s="150" t="n">
        <v>0</v>
      </c>
      <c r="K9" s="150" t="n">
        <v>0</v>
      </c>
      <c r="L9" s="150" t="n">
        <v>500000</v>
      </c>
      <c r="M9" s="49">
        <f>IF(C9="","",IF(H9&lt;L9,"はい","いいえ"))</f>
        <v/>
      </c>
      <c r="N9" s="49" t="inlineStr">
        <is>
          <t>入力例</t>
        </is>
      </c>
      <c r="O9" s="49" t="inlineStr">
        <is>
          <t>高橋直人</t>
        </is>
      </c>
      <c r="P9" s="151" t="n">
        <v>46147</v>
      </c>
      <c r="Q9" s="151" t="n">
        <v>46160</v>
      </c>
      <c r="R9" s="49" t="inlineStr">
        <is>
          <t>資金調達予備枠を試算に含めます。</t>
        </is>
      </c>
    </row>
    <row r="10">
      <c r="A10" s="49" t="inlineStr">
        <is>
          <t>FCF-0006</t>
        </is>
      </c>
      <c r="B10" s="49" t="inlineStr">
        <is>
          <t>CMP-0001</t>
        </is>
      </c>
      <c r="C10" s="151" t="n">
        <v>46266</v>
      </c>
      <c r="D10" s="150" t="n">
        <v>1100000</v>
      </c>
      <c r="E10" s="150" t="n">
        <v>2800000</v>
      </c>
      <c r="F10" s="150" t="n">
        <v>3800000</v>
      </c>
      <c r="G10" s="150" t="n">
        <v>300000</v>
      </c>
      <c r="H10" s="150">
        <f>IF(C10="","",D10+E10-F10+G10)</f>
        <v/>
      </c>
      <c r="I10" s="150" t="n">
        <v>0</v>
      </c>
      <c r="J10" s="150" t="n">
        <v>0</v>
      </c>
      <c r="K10" s="150" t="n">
        <v>0</v>
      </c>
      <c r="L10" s="150" t="n">
        <v>500000</v>
      </c>
      <c r="M10" s="49">
        <f>IF(C10="","",IF(H10&lt;L10,"はい","いいえ"))</f>
        <v/>
      </c>
      <c r="N10" s="49" t="inlineStr">
        <is>
          <t>安全ライン割れ</t>
        </is>
      </c>
      <c r="O10" s="49" t="inlineStr">
        <is>
          <t>佐藤美咲</t>
        </is>
      </c>
      <c r="P10" s="151" t="n">
        <v>46147</v>
      </c>
      <c r="Q10" s="151" t="n">
        <v>46160</v>
      </c>
      <c r="R10" s="49" t="inlineStr">
        <is>
          <t>入力例</t>
        </is>
      </c>
    </row>
    <row r="11">
      <c r="A11" s="49" t="inlineStr">
        <is>
          <t>FCF-0007</t>
        </is>
      </c>
      <c r="B11" s="49" t="inlineStr">
        <is>
          <t>CMP-0001</t>
        </is>
      </c>
      <c r="C11" s="151" t="n">
        <v>46296</v>
      </c>
      <c r="D11" s="150" t="n">
        <v>400000</v>
      </c>
      <c r="E11" s="150" t="n">
        <v>4500000</v>
      </c>
      <c r="F11" s="150" t="n">
        <v>3300000</v>
      </c>
      <c r="G11" s="150" t="n">
        <v>0</v>
      </c>
      <c r="H11" s="150">
        <f>IF(C11="","",D11+E11-F11+G11)</f>
        <v/>
      </c>
      <c r="I11" s="150" t="n">
        <v>0</v>
      </c>
      <c r="J11" s="150" t="n">
        <v>0</v>
      </c>
      <c r="K11" s="150" t="n">
        <v>0</v>
      </c>
      <c r="L11" s="150" t="n">
        <v>500000</v>
      </c>
      <c r="M11" s="49">
        <f>IF(C11="","",IF(H11&lt;L11,"はい","いいえ"))</f>
        <v/>
      </c>
      <c r="N11" s="49" t="inlineStr">
        <is>
          <t>レビュー済み</t>
        </is>
      </c>
      <c r="O11" s="49" t="inlineStr">
        <is>
          <t>田中健</t>
        </is>
      </c>
      <c r="P11" s="151" t="n">
        <v>46147</v>
      </c>
      <c r="Q11" s="151" t="n">
        <v>46160</v>
      </c>
      <c r="R11" s="49" t="inlineStr">
        <is>
          <t>10月に現金残高が回復します。</t>
        </is>
      </c>
    </row>
    <row r="12">
      <c r="A12" s="49" t="inlineStr">
        <is>
          <t>FCF-0008</t>
        </is>
      </c>
      <c r="B12" s="49" t="inlineStr">
        <is>
          <t>CMP-0001</t>
        </is>
      </c>
      <c r="C12" s="151" t="n">
        <v>46327</v>
      </c>
      <c r="D12" s="150" t="n">
        <v>1600000</v>
      </c>
      <c r="E12" s="150" t="n">
        <v>3000000</v>
      </c>
      <c r="F12" s="150" t="n">
        <v>4300000</v>
      </c>
      <c r="G12" s="150" t="n">
        <v>0</v>
      </c>
      <c r="H12" s="150">
        <f>IF(C12="","",D12+E12-F12+G12)</f>
        <v/>
      </c>
      <c r="I12" s="150" t="n">
        <v>0</v>
      </c>
      <c r="J12" s="150" t="n">
        <v>0</v>
      </c>
      <c r="K12" s="150" t="n">
        <v>0</v>
      </c>
      <c r="L12" s="150" t="n">
        <v>500000</v>
      </c>
      <c r="M12" s="49">
        <f>IF(C12="","",IF(H12&lt;L12,"はい","いいえ"))</f>
        <v/>
      </c>
      <c r="N12" s="49" t="inlineStr">
        <is>
          <t>安全ライン割れ</t>
        </is>
      </c>
      <c r="O12" s="49" t="inlineStr">
        <is>
          <t>高橋直人</t>
        </is>
      </c>
      <c r="P12" s="151" t="n">
        <v>46147</v>
      </c>
      <c r="Q12" s="151" t="n">
        <v>46160</v>
      </c>
      <c r="R12" s="49" t="inlineStr">
        <is>
          <t>十一月需观察支払节奏。</t>
        </is>
      </c>
    </row>
    <row r="13">
      <c r="A13" s="49" t="inlineStr">
        <is>
          <t>FCF-0009</t>
        </is>
      </c>
      <c r="B13" s="49" t="inlineStr">
        <is>
          <t>CMP-0001</t>
        </is>
      </c>
      <c r="C13" s="151" t="n">
        <v>46357</v>
      </c>
      <c r="D13" s="150" t="n">
        <v>300000</v>
      </c>
      <c r="E13" s="150" t="n">
        <v>5200000</v>
      </c>
      <c r="F13" s="150" t="n">
        <v>3600000</v>
      </c>
      <c r="G13" s="150" t="n">
        <v>400000</v>
      </c>
      <c r="H13" s="150">
        <f>IF(C13="","",D13+E13-F13+G13)</f>
        <v/>
      </c>
      <c r="I13" s="150" t="n">
        <v>0</v>
      </c>
      <c r="J13" s="150" t="n">
        <v>0</v>
      </c>
      <c r="K13" s="150" t="n">
        <v>0</v>
      </c>
      <c r="L13" s="150" t="n">
        <v>500000</v>
      </c>
      <c r="M13" s="49">
        <f>IF(C13="","",IF(H13&lt;L13,"はい","いいえ"))</f>
        <v/>
      </c>
      <c r="N13" s="49" t="inlineStr">
        <is>
          <t>整理待ち</t>
        </is>
      </c>
      <c r="O13" s="49" t="inlineStr">
        <is>
          <t>佐藤美咲</t>
        </is>
      </c>
      <c r="P13" s="151" t="n">
        <v>46147</v>
      </c>
      <c r="Q13" s="151" t="n">
        <v>46160</v>
      </c>
      <c r="R13" s="49" t="inlineStr">
        <is>
          <t>入力例</t>
        </is>
      </c>
    </row>
  </sheetData>
  <mergeCells count="3">
    <mergeCell ref="A3:R3"/>
    <mergeCell ref="A2:R2"/>
    <mergeCell ref="A1:R1"/>
  </mergeCell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O14"/>
  <sheetViews>
    <sheetView showGridLines="0" workbookViewId="0">
      <selection activeCell="A1" sqref="A1"/>
    </sheetView>
  </sheetViews>
  <sheetFormatPr baseColWidth="8" defaultRowHeight="15"/>
  <cols>
    <col width="16" customWidth="1" style="48" min="1" max="1"/>
    <col width="18" customWidth="1" style="48" min="2" max="2"/>
    <col width="16" customWidth="1" style="48" min="3" max="3"/>
    <col width="12" customWidth="1" style="48" min="4" max="4"/>
    <col width="14" customWidth="1" style="48" min="5" max="5"/>
    <col width="14" customWidth="1" style="48" min="6" max="6"/>
    <col width="16" customWidth="1" style="48" min="7" max="7"/>
    <col width="12" customWidth="1" style="48" min="8" max="8"/>
    <col width="40" customWidth="1" style="48" min="9" max="9"/>
    <col width="40" customWidth="1" style="48" min="10" max="10"/>
    <col width="12" customWidth="1" style="48" min="11" max="11"/>
    <col width="15" customWidth="1" style="48" min="12" max="12"/>
    <col width="14" customWidth="1" style="48" min="13" max="13"/>
    <col width="14" customWidth="1" style="48" min="14" max="14"/>
    <col width="40" customWidth="1" style="48" min="15" max="15"/>
  </cols>
  <sheetData>
    <row r="1" ht="28" customHeight="1" s="48">
      <c r="A1" s="3" t="inlineStr">
        <is>
          <t>警告レビュー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  <c r="N1" s="50" t="n"/>
      <c r="O1" s="50" t="n"/>
    </row>
    <row r="2" ht="32" customHeight="1" s="48">
      <c r="A2" s="7" t="inlineStr">
        <is>
          <t>安全資金ライン割れ、入金遅延、大口支払などの不足警告、対応策、振り返り結果を記録します。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  <c r="N2" s="50" t="n"/>
      <c r="O2" s="50" t="n"/>
    </row>
    <row r="3">
      <c r="A3" s="35" t="inlineStr">
        <is>
          <t>黄色の見出しは必須項目です。ステータス、種別、優先度などはプルダウンから選択してください。</t>
        </is>
      </c>
      <c r="B3" s="50" t="n"/>
      <c r="C3" s="50" t="n"/>
      <c r="D3" s="50" t="n"/>
      <c r="E3" s="50" t="n"/>
      <c r="F3" s="50" t="n"/>
      <c r="G3" s="50" t="n"/>
      <c r="H3" s="50" t="n"/>
      <c r="I3" s="50" t="n"/>
      <c r="J3" s="50" t="n"/>
      <c r="K3" s="50" t="n"/>
      <c r="L3" s="50" t="n"/>
      <c r="M3" s="50" t="n"/>
      <c r="N3" s="50" t="n"/>
      <c r="O3" s="50" t="n"/>
    </row>
    <row r="4" ht="24" customHeight="1" s="48">
      <c r="A4" s="46" t="inlineStr">
        <is>
          <t>記録ID</t>
        </is>
      </c>
      <c r="B4" s="46" t="inlineStr">
        <is>
          <t>月次予測ID</t>
        </is>
      </c>
      <c r="C4" s="46" t="inlineStr">
        <is>
          <t>警告タイトル</t>
        </is>
      </c>
      <c r="D4" s="46" t="inlineStr">
        <is>
          <t>警告タイプ</t>
        </is>
      </c>
      <c r="E4" s="46" t="inlineStr">
        <is>
          <t>発見日</t>
        </is>
      </c>
      <c r="F4" s="46" t="inlineStr">
        <is>
          <t>対応期限</t>
        </is>
      </c>
      <c r="G4" s="40" t="inlineStr">
        <is>
          <t>不足額</t>
        </is>
      </c>
      <c r="H4" s="46" t="inlineStr">
        <is>
          <t>リスク水準</t>
        </is>
      </c>
      <c r="I4" s="46" t="inlineStr">
        <is>
          <t>対応策</t>
        </is>
      </c>
      <c r="J4" s="40" t="inlineStr">
        <is>
          <t>レビュー結論</t>
        </is>
      </c>
      <c r="K4" s="46" t="inlineStr">
        <is>
          <t>警告ステータス</t>
        </is>
      </c>
      <c r="L4" s="46" t="inlineStr">
        <is>
          <t>担当者</t>
        </is>
      </c>
      <c r="M4" s="46" t="inlineStr">
        <is>
          <t>作成日</t>
        </is>
      </c>
      <c r="N4" s="46" t="inlineStr">
        <is>
          <t>更新日</t>
        </is>
      </c>
      <c r="O4" s="40" t="inlineStr">
        <is>
          <t>備考</t>
        </is>
      </c>
    </row>
    <row r="5">
      <c r="A5" s="49" t="inlineStr">
        <is>
          <t>ALR-0001</t>
        </is>
      </c>
      <c r="B5" s="49" t="inlineStr">
        <is>
          <t>FCF-0004</t>
        </is>
      </c>
      <c r="C5" s="49" t="inlineStr">
        <is>
          <t>入力例</t>
        </is>
      </c>
      <c r="D5" s="49" t="inlineStr">
        <is>
          <t>安全ライン割れ</t>
        </is>
      </c>
      <c r="E5" s="151" t="n">
        <v>46154</v>
      </c>
      <c r="F5" s="151" t="n">
        <v>46167</v>
      </c>
      <c r="G5" s="150" t="n">
        <v>200000</v>
      </c>
      <c r="H5" s="49" t="inlineStr">
        <is>
          <t>高リスク</t>
        </is>
      </c>
      <c r="I5" s="49" t="inlineStr">
        <is>
          <t>提前催收関西プロジェクト顧客，同时评估延后部分仕入先支払。</t>
        </is>
      </c>
      <c r="J5" s="49" t="inlineStr">
        <is>
          <t>入力例</t>
        </is>
      </c>
      <c r="K5" s="49" t="inlineStr">
        <is>
          <t>対応中</t>
        </is>
      </c>
      <c r="L5" s="49" t="inlineStr">
        <is>
          <t>佐藤美咲</t>
        </is>
      </c>
      <c r="M5" s="151" t="n">
        <v>46154</v>
      </c>
      <c r="N5" s="151" t="n">
        <v>46160</v>
      </c>
      <c r="O5" s="49" t="inlineStr">
        <is>
          <t>7月の資金不足に関連します。</t>
        </is>
      </c>
    </row>
    <row r="6">
      <c r="A6" s="49" t="inlineStr">
        <is>
          <t>ALR-0002</t>
        </is>
      </c>
      <c r="B6" s="49" t="inlineStr">
        <is>
          <t>FCF-0002</t>
        </is>
      </c>
      <c r="C6" s="49" t="inlineStr">
        <is>
          <t>関東顧客の入金遅延</t>
        </is>
      </c>
      <c r="D6" s="49" t="inlineStr">
        <is>
          <t>入金遅延</t>
        </is>
      </c>
      <c r="E6" s="151" t="n">
        <v>46155</v>
      </c>
      <c r="F6" s="151" t="n">
        <v>46162</v>
      </c>
      <c r="G6" s="150" t="n">
        <v>680000</v>
      </c>
      <c r="H6" s="49" t="inlineStr">
        <is>
          <t>重大リスク</t>
        </is>
      </c>
      <c r="I6" s="49" t="inlineStr">
        <is>
          <t>顧客の支払承認を毎日フォローし、必要に応じて経営層が連絡します。</t>
        </is>
      </c>
      <c r="J6" s="49" t="inlineStr">
        <is>
          <t>入力例</t>
        </is>
      </c>
      <c r="K6" s="49" t="inlineStr">
        <is>
          <t>対応決定済み</t>
        </is>
      </c>
      <c r="L6" s="49" t="inlineStr">
        <is>
          <t>高橋直人</t>
        </is>
      </c>
      <c r="M6" s="151" t="n">
        <v>46155</v>
      </c>
      <c r="N6" s="151" t="n">
        <v>46160</v>
      </c>
      <c r="O6" s="49" t="inlineStr">
        <is>
          <t>5月と6月の資金予測に影響します。</t>
        </is>
      </c>
    </row>
    <row r="7">
      <c r="A7" s="49" t="inlineStr">
        <is>
          <t>ALR-0003</t>
        </is>
      </c>
      <c r="B7" s="49" t="inlineStr">
        <is>
          <t>FCF-0006</t>
        </is>
      </c>
      <c r="C7" s="49" t="inlineStr">
        <is>
          <t>入力例</t>
        </is>
      </c>
      <c r="D7" s="49" t="inlineStr">
        <is>
          <t>安全ライン割れ</t>
        </is>
      </c>
      <c r="E7" s="151" t="n">
        <v>46156</v>
      </c>
      <c r="F7" s="151" t="n">
        <v>46188</v>
      </c>
      <c r="G7" s="150" t="n">
        <v>100000</v>
      </c>
      <c r="H7" s="49" t="inlineStr">
        <is>
          <t>中リスク</t>
        </is>
      </c>
      <c r="I7" s="49" t="inlineStr">
        <is>
          <t>このテンプレートの入力例です。必要に応じて自社データに置き換えてください。</t>
        </is>
      </c>
      <c r="J7" s="49" t="inlineStr">
        <is>
          <t>入力例</t>
        </is>
      </c>
      <c r="K7" s="49" t="inlineStr">
        <is>
          <t>未対応</t>
        </is>
      </c>
      <c r="L7" s="49" t="inlineStr">
        <is>
          <t>佐藤美咲</t>
        </is>
      </c>
      <c r="M7" s="151" t="n">
        <v>46156</v>
      </c>
      <c r="N7" s="151" t="n">
        <v>46160</v>
      </c>
      <c r="O7" s="49" t="inlineStr">
        <is>
          <t>中期警告。</t>
        </is>
      </c>
    </row>
    <row r="8">
      <c r="A8" s="49" t="inlineStr">
        <is>
          <t>ALR-0004</t>
        </is>
      </c>
      <c r="B8" s="49" t="inlineStr">
        <is>
          <t>FCF-0003</t>
        </is>
      </c>
      <c r="C8" s="49" t="inlineStr">
        <is>
          <t>入力例</t>
        </is>
      </c>
      <c r="D8" s="49" t="inlineStr">
        <is>
          <t>大口支払の期日接近</t>
        </is>
      </c>
      <c r="E8" s="151" t="n">
        <v>46157</v>
      </c>
      <c r="F8" s="151" t="n">
        <v>46183</v>
      </c>
      <c r="G8" s="150" t="n">
        <v>680000</v>
      </c>
      <c r="H8" s="49" t="inlineStr">
        <is>
          <t>高リスク</t>
        </is>
      </c>
      <c r="I8" s="49" t="inlineStr">
        <is>
          <t>このテンプレートの入力例です。必要に応じて自社データに置き換えてください。</t>
        </is>
      </c>
      <c r="J8" s="49" t="inlineStr">
        <is>
          <t>入力例</t>
        </is>
      </c>
      <c r="K8" s="49" t="inlineStr">
        <is>
          <t>対応中</t>
        </is>
      </c>
      <c r="L8" s="49" t="inlineStr">
        <is>
          <t>田中健</t>
        </is>
      </c>
      <c r="M8" s="151" t="n">
        <v>46157</v>
      </c>
      <c r="N8" s="151" t="n">
        <v>46160</v>
      </c>
      <c r="O8" s="49" t="inlineStr">
        <is>
          <t>需要与支払計画同步。</t>
        </is>
      </c>
    </row>
    <row r="9">
      <c r="A9" s="49" t="inlineStr">
        <is>
          <t>ALR-0005</t>
        </is>
      </c>
      <c r="B9" s="49" t="inlineStr">
        <is>
          <t>FCF-0005</t>
        </is>
      </c>
      <c r="C9" s="49" t="inlineStr">
        <is>
          <t>八月需要資金調達予備枠</t>
        </is>
      </c>
      <c r="D9" s="49" t="inlineStr">
        <is>
          <t>資金不足</t>
        </is>
      </c>
      <c r="E9" s="151" t="n">
        <v>46160</v>
      </c>
      <c r="F9" s="151" t="n">
        <v>46193</v>
      </c>
      <c r="G9" s="150" t="n">
        <v>500000</v>
      </c>
      <c r="H9" s="49" t="inlineStr">
        <is>
          <t>中リスク</t>
        </is>
      </c>
      <c r="I9" s="49" t="inlineStr">
        <is>
          <t>保持資金調達予備枠 50 万，并持续观察七月入金。</t>
        </is>
      </c>
      <c r="J9" s="49" t="inlineStr">
        <is>
          <t>資金調達方案待确认。</t>
        </is>
      </c>
      <c r="K9" s="49" t="inlineStr">
        <is>
          <t>対応決定済み</t>
        </is>
      </c>
      <c r="L9" s="49" t="inlineStr">
        <is>
          <t>高橋直人</t>
        </is>
      </c>
      <c r="M9" s="151" t="n">
        <v>46160</v>
      </c>
      <c r="N9" s="151" t="n">
        <v>46160</v>
      </c>
      <c r="O9" s="49" t="inlineStr">
        <is>
          <t>資金調達予備枠は資金予測項目としてのみ使います。</t>
        </is>
      </c>
    </row>
    <row r="10">
      <c r="A10" s="49" t="inlineStr">
        <is>
          <t>ALR-0006</t>
        </is>
      </c>
      <c r="B10" s="49" t="inlineStr">
        <is>
          <t>FCF-0001</t>
        </is>
      </c>
      <c r="C10" s="49" t="inlineStr">
        <is>
          <t>入力例</t>
        </is>
      </c>
      <c r="D10" s="49" t="inlineStr">
        <is>
          <t>入力例</t>
        </is>
      </c>
      <c r="E10" s="151" t="n">
        <v>46145</v>
      </c>
      <c r="F10" s="151" t="n">
        <v>46152</v>
      </c>
      <c r="G10" s="150" t="n">
        <v>0</v>
      </c>
      <c r="H10" s="49" t="inlineStr">
        <is>
          <t>低リスク</t>
        </is>
      </c>
      <c r="I10" s="49" t="inlineStr">
        <is>
          <t>このテンプレートの入力例です。必要に応じて自社データに置き換えてください。</t>
        </is>
      </c>
      <c r="J10" s="49" t="inlineStr">
        <is>
          <t>差異は説明済みでクローズしました。</t>
        </is>
      </c>
      <c r="K10" s="49" t="inlineStr">
        <is>
          <t>クローズ済み</t>
        </is>
      </c>
      <c r="L10" s="49" t="inlineStr">
        <is>
          <t>田中健</t>
        </is>
      </c>
      <c r="M10" s="151" t="n">
        <v>46145</v>
      </c>
      <c r="N10" s="151" t="n">
        <v>46160</v>
      </c>
      <c r="O10" s="49" t="inlineStr">
        <is>
          <t>完了。</t>
        </is>
      </c>
    </row>
    <row r="11">
      <c r="A11" s="49" t="inlineStr">
        <is>
          <t>ALR-0007</t>
        </is>
      </c>
      <c r="B11" s="49" t="inlineStr">
        <is>
          <t>FCF-0008</t>
        </is>
      </c>
      <c r="C11" s="49" t="inlineStr">
        <is>
          <t>十一月安全ライン割れ</t>
        </is>
      </c>
      <c r="D11" s="49" t="inlineStr">
        <is>
          <t>安全ライン割れ</t>
        </is>
      </c>
      <c r="E11" s="151" t="n">
        <v>46158</v>
      </c>
      <c r="F11" s="151" t="n">
        <v>46213</v>
      </c>
      <c r="G11" s="150" t="n">
        <v>200000</v>
      </c>
      <c r="H11" s="49" t="inlineStr">
        <is>
          <t>中リスク</t>
        </is>
      </c>
      <c r="I11" s="49" t="inlineStr">
        <is>
          <t>11月の支払ペースを前倒しで調整し、長期顧客の注文入金をフォローします。</t>
        </is>
      </c>
      <c r="J11" s="49" t="inlineStr">
        <is>
          <t>入力例</t>
        </is>
      </c>
      <c r="K11" s="49" t="inlineStr">
        <is>
          <t>未対応</t>
        </is>
      </c>
      <c r="L11" s="49" t="inlineStr">
        <is>
          <t>佐藤美咲</t>
        </is>
      </c>
      <c r="M11" s="151" t="n">
        <v>46158</v>
      </c>
      <c r="N11" s="151" t="n">
        <v>46160</v>
      </c>
      <c r="O11" s="49" t="inlineStr">
        <is>
          <t>远期警告。</t>
        </is>
      </c>
    </row>
    <row r="12">
      <c r="A12" s="49" t="inlineStr">
        <is>
          <t>ALR-0008</t>
        </is>
      </c>
      <c r="B12" s="49" t="inlineStr">
        <is>
          <t>FCF-0002</t>
        </is>
      </c>
      <c r="C12" s="49" t="inlineStr">
        <is>
          <t>5月給与分批支払</t>
        </is>
      </c>
      <c r="D12" s="49" t="inlineStr">
        <is>
          <t>大口支払の期日接近</t>
        </is>
      </c>
      <c r="E12" s="151" t="n">
        <v>46160</v>
      </c>
      <c r="F12" s="151" t="n">
        <v>46161</v>
      </c>
      <c r="G12" s="150" t="n">
        <v>430000</v>
      </c>
      <c r="H12" s="49" t="inlineStr">
        <is>
          <t>中リスク</t>
        </is>
      </c>
      <c r="I12" s="49" t="inlineStr">
        <is>
          <t>残りの給与支払を優先し、従業員給与を期日どおり完了させます。</t>
        </is>
      </c>
      <c r="J12" s="49" t="inlineStr">
        <is>
          <t>部分完了。</t>
        </is>
      </c>
      <c r="K12" s="49" t="inlineStr">
        <is>
          <t>解決済み</t>
        </is>
      </c>
      <c r="L12" s="49" t="inlineStr">
        <is>
          <t>田中健</t>
        </is>
      </c>
      <c r="M12" s="151" t="n">
        <v>46160</v>
      </c>
      <c r="N12" s="151" t="n">
        <v>46160</v>
      </c>
      <c r="O12" s="49" t="inlineStr">
        <is>
          <t>レビューのクローズ待ちです。</t>
        </is>
      </c>
    </row>
    <row r="13">
      <c r="A13" s="49" t="inlineStr">
        <is>
          <t>ALR-0009</t>
        </is>
      </c>
      <c r="B13" s="49" t="inlineStr">
        <is>
          <t>FCF-0003</t>
        </is>
      </c>
      <c r="C13" s="49" t="inlineStr">
        <is>
          <t>入力例</t>
        </is>
      </c>
      <c r="D13" s="49" t="inlineStr">
        <is>
          <t>入力例</t>
        </is>
      </c>
      <c r="E13" s="151" t="n">
        <v>46159</v>
      </c>
      <c r="F13" s="151" t="n">
        <v>46178</v>
      </c>
      <c r="G13" s="150" t="n">
        <v>0</v>
      </c>
      <c r="H13" s="49" t="inlineStr">
        <is>
          <t>低リスク</t>
        </is>
      </c>
      <c r="I13" s="49" t="inlineStr">
        <is>
          <t>支払延期後の資金影響を仕入先と確認しました。</t>
        </is>
      </c>
      <c r="J13" s="49" t="inlineStr">
        <is>
          <t>仕入先が延期対応を確認済みです。</t>
        </is>
      </c>
      <c r="K13" s="49" t="inlineStr">
        <is>
          <t>解決済み</t>
        </is>
      </c>
      <c r="L13" s="49" t="inlineStr">
        <is>
          <t>高橋直人</t>
        </is>
      </c>
      <c r="M13" s="151" t="n">
        <v>46159</v>
      </c>
      <c r="N13" s="151" t="n">
        <v>46160</v>
      </c>
      <c r="O13" s="49" t="inlineStr">
        <is>
          <t>クローズ可能。</t>
        </is>
      </c>
    </row>
    <row r="14">
      <c r="A14" s="49" t="inlineStr">
        <is>
          <t>ALR-0010</t>
        </is>
      </c>
      <c r="B14" s="49" t="inlineStr">
        <is>
          <t>FCF-0006</t>
        </is>
      </c>
      <c r="C14" s="49" t="inlineStr">
        <is>
          <t>九月資金不足計画</t>
        </is>
      </c>
      <c r="D14" s="49" t="inlineStr">
        <is>
          <t>資金不足</t>
        </is>
      </c>
      <c r="E14" s="151" t="n">
        <v>46160</v>
      </c>
      <c r="F14" s="151" t="n">
        <v>46204</v>
      </c>
      <c r="G14" s="150" t="n">
        <v>300000</v>
      </c>
      <c r="H14" s="49" t="inlineStr">
        <is>
          <t>高リスク</t>
        </is>
      </c>
      <c r="I14" s="49" t="inlineStr">
        <is>
          <t>このテンプレートの入力例です。必要に応じて自社データに置き換えてください。</t>
        </is>
      </c>
      <c r="J14" s="49" t="inlineStr">
        <is>
          <t>計画草拟中。</t>
        </is>
      </c>
      <c r="K14" s="49" t="inlineStr">
        <is>
          <t>対応中</t>
        </is>
      </c>
      <c r="L14" s="49" t="inlineStr">
        <is>
          <t>佐藤美咲</t>
        </is>
      </c>
      <c r="M14" s="151" t="n">
        <v>46160</v>
      </c>
      <c r="N14" s="151" t="n">
        <v>46160</v>
      </c>
      <c r="O14" s="49" t="inlineStr">
        <is>
          <t>資金調達予備枠不扩展为資金調達承認系统。</t>
        </is>
      </c>
    </row>
  </sheetData>
  <mergeCells count="3">
    <mergeCell ref="A1:O1"/>
    <mergeCell ref="A3:O3"/>
    <mergeCell ref="A2:O2"/>
  </mergeCells>
  <pageMargins left="0.7" right="0.7" top="0.75" bottom="0.75" header="0.3" footer="0.3"/>
  <tableParts count="1">
    <tablePart xmlns:r="http://schemas.openxmlformats.org/officeDocument/2006/relationships" r:id="rId1"/>
  </tableParts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H82"/>
  <sheetViews>
    <sheetView showGridLines="0" workbookViewId="0">
      <selection activeCell="A1" sqref="A1"/>
    </sheetView>
  </sheetViews>
  <sheetFormatPr baseColWidth="8" defaultRowHeight="15"/>
  <cols>
    <col width="24" customWidth="1" style="48" min="1" max="1"/>
    <col width="22" customWidth="1" style="48" min="2" max="2"/>
    <col width="20" customWidth="1" style="48" min="3" max="3"/>
    <col width="24" customWidth="1" style="48" min="4" max="4"/>
    <col width="18" customWidth="1" style="48" min="5" max="5"/>
    <col width="16" customWidth="1" style="48" min="6" max="6"/>
    <col width="12" customWidth="1" style="48" min="7" max="7"/>
    <col width="10" customWidth="1" style="48" min="8" max="8"/>
  </cols>
  <sheetData>
    <row r="1" ht="28" customHeight="1" s="48">
      <c r="A1" s="145" t="inlineStr">
        <is>
          <t>選択肢補助表</t>
        </is>
      </c>
      <c r="B1" s="50" t="n"/>
      <c r="C1" s="50" t="n"/>
      <c r="D1" s="50" t="n"/>
      <c r="E1" s="50" t="n"/>
      <c r="F1" s="50" t="n"/>
      <c r="G1" s="50" t="n"/>
      <c r="H1" s="50" t="n"/>
    </row>
    <row r="2" ht="32" customHeight="1" s="48">
      <c r="A2" s="7" t="inlineStr">
        <is>
          <t>このシートはシステム用プルダウン選択肢を保持します。業務シートのプルダウンには日本語ラベルを表示し、通常ユーザーは編集する必要がありません。</t>
        </is>
      </c>
      <c r="B2" s="50" t="n"/>
      <c r="C2" s="50" t="n"/>
      <c r="D2" s="50" t="n"/>
      <c r="E2" s="50" t="n"/>
      <c r="F2" s="50" t="n"/>
      <c r="G2" s="50" t="n"/>
      <c r="H2" s="50" t="n"/>
    </row>
    <row r="3">
      <c r="A3" s="24" t="inlineStr">
        <is>
          <t>選択肢セットキー</t>
        </is>
      </c>
      <c r="B3" s="24" t="inlineStr">
        <is>
          <t>対象シート</t>
        </is>
      </c>
      <c r="C3" s="24" t="inlineStr">
        <is>
          <t>項目名</t>
        </is>
      </c>
      <c r="D3" s="24" t="inlineStr">
        <is>
          <t>機械用選択肢値</t>
        </is>
      </c>
      <c r="E3" s="24" t="inlineStr">
        <is>
          <t>表示ラベル</t>
        </is>
      </c>
      <c r="F3" s="24" t="inlineStr">
        <is>
          <t>色の意味</t>
        </is>
      </c>
      <c r="G3" s="24" t="inlineStr">
        <is>
          <t>既定</t>
        </is>
      </c>
      <c r="H3" s="24" t="inlineStr">
        <is>
          <t>順序</t>
        </is>
      </c>
    </row>
    <row r="4">
      <c r="A4" s="10" t="inlineStr">
        <is>
          <t>option_set_key</t>
        </is>
      </c>
      <c r="B4" s="10" t="inlineStr">
        <is>
          <t>worksheet_name</t>
        </is>
      </c>
      <c r="C4" s="10" t="inlineStr">
        <is>
          <t>field_name</t>
        </is>
      </c>
      <c r="D4" s="10" t="inlineStr">
        <is>
          <t>option_value</t>
        </is>
      </c>
      <c r="E4" s="10" t="inlineStr">
        <is>
          <t>option_label</t>
        </is>
      </c>
      <c r="F4" s="10" t="inlineStr">
        <is>
          <t>color_semantic</t>
        </is>
      </c>
      <c r="G4" s="10" t="inlineStr">
        <is>
          <t>is_default</t>
        </is>
      </c>
      <c r="H4" s="10" t="inlineStr">
        <is>
          <t>sort_order</t>
        </is>
      </c>
    </row>
    <row r="5">
      <c r="A5" s="141" t="inlineStr">
        <is>
          <t>会社情報_status</t>
        </is>
      </c>
      <c r="B5" s="141" t="inlineStr">
        <is>
          <t>会社情報</t>
        </is>
      </c>
      <c r="C5" s="141" t="inlineStr">
        <is>
          <t>status</t>
        </is>
      </c>
      <c r="D5" s="141" t="inlineStr">
        <is>
          <t>active</t>
        </is>
      </c>
      <c r="E5" s="141" t="inlineStr">
        <is>
          <t>有効</t>
        </is>
      </c>
      <c r="F5" s="141" t="inlineStr">
        <is>
          <t>success</t>
        </is>
      </c>
      <c r="G5" s="141" t="b">
        <v>1</v>
      </c>
      <c r="H5" s="141" t="n">
        <v>1</v>
      </c>
    </row>
    <row r="6">
      <c r="A6" s="141" t="inlineStr">
        <is>
          <t>会社情報_status</t>
        </is>
      </c>
      <c r="B6" s="141" t="inlineStr">
        <is>
          <t>会社情報</t>
        </is>
      </c>
      <c r="C6" s="141" t="inlineStr">
        <is>
          <t>status</t>
        </is>
      </c>
      <c r="D6" s="141" t="inlineStr">
        <is>
          <t>under_review</t>
        </is>
      </c>
      <c r="E6" s="141" t="inlineStr">
        <is>
          <t>レビュー中</t>
        </is>
      </c>
      <c r="F6" s="141" t="inlineStr">
        <is>
          <t>warning</t>
        </is>
      </c>
      <c r="G6" s="141" t="b">
        <v>0</v>
      </c>
      <c r="H6" s="141" t="n">
        <v>2</v>
      </c>
    </row>
    <row r="7">
      <c r="A7" s="141" t="inlineStr">
        <is>
          <t>会社情報_status</t>
        </is>
      </c>
      <c r="B7" s="141" t="inlineStr">
        <is>
          <t>会社情報</t>
        </is>
      </c>
      <c r="C7" s="141" t="inlineStr">
        <is>
          <t>status</t>
        </is>
      </c>
      <c r="D7" s="141" t="inlineStr">
        <is>
          <t>inactive</t>
        </is>
      </c>
      <c r="E7" s="141" t="inlineStr">
        <is>
          <t>停止</t>
        </is>
      </c>
      <c r="F7" s="141" t="inlineStr">
        <is>
          <t>muted</t>
        </is>
      </c>
      <c r="G7" s="141" t="b">
        <v>0</v>
      </c>
      <c r="H7" s="141" t="n">
        <v>3</v>
      </c>
    </row>
    <row r="8">
      <c r="A8" s="141" t="inlineStr">
        <is>
          <t>industry_segment</t>
        </is>
      </c>
      <c r="B8" s="141" t="inlineStr">
        <is>
          <t>会社情報</t>
        </is>
      </c>
      <c r="C8" s="141" t="inlineStr">
        <is>
          <t>industry_segment</t>
        </is>
      </c>
      <c r="D8" s="141" t="inlineStr">
        <is>
          <t>manufacturing</t>
        </is>
      </c>
      <c r="E8" s="141" t="inlineStr">
        <is>
          <t>製造業</t>
        </is>
      </c>
      <c r="F8" s="141" t="inlineStr">
        <is>
          <t>neutral</t>
        </is>
      </c>
      <c r="G8" s="141" t="b">
        <v>1</v>
      </c>
      <c r="H8" s="141" t="n">
        <v>1</v>
      </c>
    </row>
    <row r="9">
      <c r="A9" s="141" t="inlineStr">
        <is>
          <t>industry_segment</t>
        </is>
      </c>
      <c r="B9" s="141" t="inlineStr">
        <is>
          <t>会社情報</t>
        </is>
      </c>
      <c r="C9" s="141" t="inlineStr">
        <is>
          <t>industry_segment</t>
        </is>
      </c>
      <c r="D9" s="141" t="inlineStr">
        <is>
          <t>trading</t>
        </is>
      </c>
      <c r="E9" s="141" t="inlineStr">
        <is>
          <t>商社</t>
        </is>
      </c>
      <c r="F9" s="141" t="inlineStr">
        <is>
          <t>neutral</t>
        </is>
      </c>
      <c r="G9" s="141" t="b">
        <v>0</v>
      </c>
      <c r="H9" s="141" t="n">
        <v>2</v>
      </c>
    </row>
    <row r="10">
      <c r="A10" s="141" t="inlineStr">
        <is>
          <t>industry_segment</t>
        </is>
      </c>
      <c r="B10" s="141" t="inlineStr">
        <is>
          <t>会社情報</t>
        </is>
      </c>
      <c r="C10" s="141" t="inlineStr">
        <is>
          <t>industry_segment</t>
        </is>
      </c>
      <c r="D10" s="141" t="inlineStr">
        <is>
          <t>services</t>
        </is>
      </c>
      <c r="E10" s="141" t="inlineStr">
        <is>
          <t>サービス業</t>
        </is>
      </c>
      <c r="F10" s="141" t="inlineStr">
        <is>
          <t>neutral</t>
        </is>
      </c>
      <c r="G10" s="141" t="b">
        <v>0</v>
      </c>
      <c r="H10" s="141" t="n">
        <v>3</v>
      </c>
    </row>
    <row r="11">
      <c r="A11" s="141" t="inlineStr">
        <is>
          <t>industry_segment</t>
        </is>
      </c>
      <c r="B11" s="141" t="inlineStr">
        <is>
          <t>会社情報</t>
        </is>
      </c>
      <c r="C11" s="141" t="inlineStr">
        <is>
          <t>industry_segment</t>
        </is>
      </c>
      <c r="D11" s="141" t="inlineStr">
        <is>
          <t>construction</t>
        </is>
      </c>
      <c r="E11" s="141" t="inlineStr">
        <is>
          <t>建設業</t>
        </is>
      </c>
      <c r="F11" s="141" t="inlineStr">
        <is>
          <t>neutral</t>
        </is>
      </c>
      <c r="G11" s="141" t="b">
        <v>0</v>
      </c>
      <c r="H11" s="141" t="n">
        <v>4</v>
      </c>
    </row>
    <row r="12">
      <c r="A12" s="141" t="inlineStr">
        <is>
          <t>industry_segment</t>
        </is>
      </c>
      <c r="B12" s="141" t="inlineStr">
        <is>
          <t>会社情報</t>
        </is>
      </c>
      <c r="C12" s="141" t="inlineStr">
        <is>
          <t>industry_segment</t>
        </is>
      </c>
      <c r="D12" s="141" t="inlineStr">
        <is>
          <t>other</t>
        </is>
      </c>
      <c r="E12" s="141" t="inlineStr">
        <is>
          <t>その他</t>
        </is>
      </c>
      <c r="F12" s="141" t="inlineStr">
        <is>
          <t>muted</t>
        </is>
      </c>
      <c r="G12" s="141" t="b">
        <v>0</v>
      </c>
      <c r="H12" s="141" t="n">
        <v>5</v>
      </c>
    </row>
    <row r="13">
      <c r="A13" s="141" t="inlineStr">
        <is>
          <t>currency_code</t>
        </is>
      </c>
      <c r="B13" s="141" t="inlineStr">
        <is>
          <t>会社情報</t>
        </is>
      </c>
      <c r="C13" s="141" t="inlineStr">
        <is>
          <t>currency_code</t>
        </is>
      </c>
      <c r="D13" s="141" t="inlineStr">
        <is>
          <t>cny</t>
        </is>
      </c>
      <c r="E13" s="141" t="inlineStr">
        <is>
          <t>日本円</t>
        </is>
      </c>
      <c r="F13" s="141" t="inlineStr">
        <is>
          <t>success</t>
        </is>
      </c>
      <c r="G13" s="141" t="b">
        <v>1</v>
      </c>
      <c r="H13" s="141" t="n">
        <v>1</v>
      </c>
    </row>
    <row r="14">
      <c r="A14" s="141" t="inlineStr">
        <is>
          <t>currency_code</t>
        </is>
      </c>
      <c r="B14" s="141" t="inlineStr">
        <is>
          <t>会社情報</t>
        </is>
      </c>
      <c r="C14" s="141" t="inlineStr">
        <is>
          <t>currency_code</t>
        </is>
      </c>
      <c r="D14" s="141" t="inlineStr">
        <is>
          <t>jpy</t>
        </is>
      </c>
      <c r="E14" s="141" t="inlineStr">
        <is>
          <t>日本円</t>
        </is>
      </c>
      <c r="F14" s="141" t="inlineStr">
        <is>
          <t>neutral</t>
        </is>
      </c>
      <c r="G14" s="141" t="b">
        <v>0</v>
      </c>
      <c r="H14" s="141" t="n">
        <v>2</v>
      </c>
    </row>
    <row r="15">
      <c r="A15" s="141" t="inlineStr">
        <is>
          <t>currency_code</t>
        </is>
      </c>
      <c r="B15" s="141" t="inlineStr">
        <is>
          <t>会社情報</t>
        </is>
      </c>
      <c r="C15" s="141" t="inlineStr">
        <is>
          <t>currency_code</t>
        </is>
      </c>
      <c r="D15" s="141" t="inlineStr">
        <is>
          <t>usd</t>
        </is>
      </c>
      <c r="E15" s="141" t="inlineStr">
        <is>
          <t>米ドル</t>
        </is>
      </c>
      <c r="F15" s="141" t="inlineStr">
        <is>
          <t>neutral</t>
        </is>
      </c>
      <c r="G15" s="141" t="b">
        <v>0</v>
      </c>
      <c r="H15" s="141" t="n">
        <v>3</v>
      </c>
    </row>
    <row r="16">
      <c r="A16" s="141" t="inlineStr">
        <is>
          <t>currency_code</t>
        </is>
      </c>
      <c r="B16" s="141" t="inlineStr">
        <is>
          <t>会社情報</t>
        </is>
      </c>
      <c r="C16" s="141" t="inlineStr">
        <is>
          <t>currency_code</t>
        </is>
      </c>
      <c r="D16" s="141" t="inlineStr">
        <is>
          <t>eur</t>
        </is>
      </c>
      <c r="E16" s="141" t="inlineStr">
        <is>
          <t>ユーロ</t>
        </is>
      </c>
      <c r="F16" s="141" t="inlineStr">
        <is>
          <t>neutral</t>
        </is>
      </c>
      <c r="G16" s="141" t="b">
        <v>0</v>
      </c>
      <c r="H16" s="141" t="n">
        <v>4</v>
      </c>
    </row>
    <row r="17">
      <c r="A17" s="141" t="inlineStr">
        <is>
          <t>review_frequency</t>
        </is>
      </c>
      <c r="B17" s="141" t="inlineStr">
        <is>
          <t>会社情報</t>
        </is>
      </c>
      <c r="C17" s="141" t="inlineStr">
        <is>
          <t>review_frequency</t>
        </is>
      </c>
      <c r="D17" s="141" t="inlineStr">
        <is>
          <t>weekly</t>
        </is>
      </c>
      <c r="E17" s="141" t="inlineStr">
        <is>
          <t>毎週</t>
        </is>
      </c>
      <c r="F17" s="141" t="inlineStr">
        <is>
          <t>info</t>
        </is>
      </c>
      <c r="G17" s="141" t="b">
        <v>0</v>
      </c>
      <c r="H17" s="141" t="n">
        <v>1</v>
      </c>
    </row>
    <row r="18">
      <c r="A18" s="141" t="inlineStr">
        <is>
          <t>review_frequency</t>
        </is>
      </c>
      <c r="B18" s="141" t="inlineStr">
        <is>
          <t>会社情報</t>
        </is>
      </c>
      <c r="C18" s="141" t="inlineStr">
        <is>
          <t>review_frequency</t>
        </is>
      </c>
      <c r="D18" s="141" t="inlineStr">
        <is>
          <t>monthly</t>
        </is>
      </c>
      <c r="E18" s="141" t="inlineStr">
        <is>
          <t>毎月</t>
        </is>
      </c>
      <c r="F18" s="141" t="inlineStr">
        <is>
          <t>success</t>
        </is>
      </c>
      <c r="G18" s="141" t="b">
        <v>1</v>
      </c>
      <c r="H18" s="141" t="n">
        <v>2</v>
      </c>
    </row>
    <row r="19">
      <c r="A19" s="141" t="inlineStr">
        <is>
          <t>review_frequency</t>
        </is>
      </c>
      <c r="B19" s="141" t="inlineStr">
        <is>
          <t>会社情報</t>
        </is>
      </c>
      <c r="C19" s="141" t="inlineStr">
        <is>
          <t>review_frequency</t>
        </is>
      </c>
      <c r="D19" s="141" t="inlineStr">
        <is>
          <t>quarterly</t>
        </is>
      </c>
      <c r="E19" s="141" t="inlineStr">
        <is>
          <t>四半期ごと</t>
        </is>
      </c>
      <c r="F19" s="141" t="inlineStr">
        <is>
          <t>neutral</t>
        </is>
      </c>
      <c r="G19" s="141" t="b">
        <v>0</v>
      </c>
      <c r="H19" s="141" t="n">
        <v>3</v>
      </c>
    </row>
    <row r="20">
      <c r="A20" s="141" t="inlineStr">
        <is>
          <t>receivable_status</t>
        </is>
      </c>
      <c r="B20" s="141" t="inlineStr">
        <is>
          <t>入金計画</t>
        </is>
      </c>
      <c r="C20" s="141" t="inlineStr">
        <is>
          <t>status</t>
        </is>
      </c>
      <c r="D20" s="141" t="inlineStr">
        <is>
          <t>planned</t>
        </is>
      </c>
      <c r="E20" s="141" t="inlineStr">
        <is>
          <t>予定</t>
        </is>
      </c>
      <c r="F20" s="141" t="inlineStr">
        <is>
          <t>neutral</t>
        </is>
      </c>
      <c r="G20" s="141" t="b">
        <v>1</v>
      </c>
      <c r="H20" s="141" t="n">
        <v>1</v>
      </c>
    </row>
    <row r="21">
      <c r="A21" s="141" t="inlineStr">
        <is>
          <t>receivable_status</t>
        </is>
      </c>
      <c r="B21" s="141" t="inlineStr">
        <is>
          <t>入金計画</t>
        </is>
      </c>
      <c r="C21" s="141" t="inlineStr">
        <is>
          <t>status</t>
        </is>
      </c>
      <c r="D21" s="141" t="inlineStr">
        <is>
          <t>invoiced</t>
        </is>
      </c>
      <c r="E21" s="141" t="inlineStr">
        <is>
          <t>請求済み</t>
        </is>
      </c>
      <c r="F21" s="141" t="inlineStr">
        <is>
          <t>info</t>
        </is>
      </c>
      <c r="G21" s="141" t="b">
        <v>0</v>
      </c>
      <c r="H21" s="141" t="n">
        <v>2</v>
      </c>
    </row>
    <row r="22">
      <c r="A22" s="141" t="inlineStr">
        <is>
          <t>receivable_status</t>
        </is>
      </c>
      <c r="B22" s="141" t="inlineStr">
        <is>
          <t>入金計画</t>
        </is>
      </c>
      <c r="C22" s="141" t="inlineStr">
        <is>
          <t>status</t>
        </is>
      </c>
      <c r="D22" s="141" t="inlineStr">
        <is>
          <t>partially_received</t>
        </is>
      </c>
      <c r="E22" s="141" t="inlineStr">
        <is>
          <t>一部入金</t>
        </is>
      </c>
      <c r="F22" s="141" t="inlineStr">
        <is>
          <t>warning</t>
        </is>
      </c>
      <c r="G22" s="141" t="b">
        <v>0</v>
      </c>
      <c r="H22" s="141" t="n">
        <v>3</v>
      </c>
    </row>
    <row r="23">
      <c r="A23" s="141" t="inlineStr">
        <is>
          <t>receivable_status</t>
        </is>
      </c>
      <c r="B23" s="141" t="inlineStr">
        <is>
          <t>入金計画</t>
        </is>
      </c>
      <c r="C23" s="141" t="inlineStr">
        <is>
          <t>status</t>
        </is>
      </c>
      <c r="D23" s="141" t="inlineStr">
        <is>
          <t>received</t>
        </is>
      </c>
      <c r="E23" s="141" t="inlineStr">
        <is>
          <t>入金済み</t>
        </is>
      </c>
      <c r="F23" s="141" t="inlineStr">
        <is>
          <t>success</t>
        </is>
      </c>
      <c r="G23" s="141" t="b">
        <v>0</v>
      </c>
      <c r="H23" s="141" t="n">
        <v>4</v>
      </c>
    </row>
    <row r="24">
      <c r="A24" s="141" t="inlineStr">
        <is>
          <t>receivable_status</t>
        </is>
      </c>
      <c r="B24" s="141" t="inlineStr">
        <is>
          <t>入金計画</t>
        </is>
      </c>
      <c r="C24" s="141" t="inlineStr">
        <is>
          <t>status</t>
        </is>
      </c>
      <c r="D24" s="141" t="inlineStr">
        <is>
          <t>overdue</t>
        </is>
      </c>
      <c r="E24" s="141" t="inlineStr">
        <is>
          <t>入金遅延</t>
        </is>
      </c>
      <c r="F24" s="141" t="inlineStr">
        <is>
          <t>danger</t>
        </is>
      </c>
      <c r="G24" s="141" t="b">
        <v>0</v>
      </c>
      <c r="H24" s="141" t="n">
        <v>5</v>
      </c>
    </row>
    <row r="25">
      <c r="A25" s="141" t="inlineStr">
        <is>
          <t>receivable_status</t>
        </is>
      </c>
      <c r="B25" s="141" t="inlineStr">
        <is>
          <t>入金計画</t>
        </is>
      </c>
      <c r="C25" s="141" t="inlineStr">
        <is>
          <t>status</t>
        </is>
      </c>
      <c r="D25" s="141" t="inlineStr">
        <is>
          <t>cancelled</t>
        </is>
      </c>
      <c r="E25" s="141" t="inlineStr">
        <is>
          <t>取消済み</t>
        </is>
      </c>
      <c r="F25" s="141" t="inlineStr">
        <is>
          <t>muted</t>
        </is>
      </c>
      <c r="G25" s="141" t="b">
        <v>0</v>
      </c>
      <c r="H25" s="141" t="n">
        <v>6</v>
      </c>
    </row>
    <row r="26">
      <c r="A26" s="141" t="inlineStr">
        <is>
          <t>receivable_type</t>
        </is>
      </c>
      <c r="B26" s="141" t="inlineStr">
        <is>
          <t>入金計画</t>
        </is>
      </c>
      <c r="C26" s="141" t="inlineStr">
        <is>
          <t>receivable_type</t>
        </is>
      </c>
      <c r="D26" s="141" t="inlineStr">
        <is>
          <t>sales_invoice</t>
        </is>
      </c>
      <c r="E26" s="141" t="inlineStr">
        <is>
          <t>売掛金</t>
        </is>
      </c>
      <c r="F26" s="141" t="inlineStr">
        <is>
          <t>success</t>
        </is>
      </c>
      <c r="G26" s="141" t="b">
        <v>1</v>
      </c>
      <c r="H26" s="141" t="n">
        <v>1</v>
      </c>
    </row>
    <row r="27">
      <c r="A27" s="141" t="inlineStr">
        <is>
          <t>receivable_type</t>
        </is>
      </c>
      <c r="B27" s="141" t="inlineStr">
        <is>
          <t>入金計画</t>
        </is>
      </c>
      <c r="C27" s="141" t="inlineStr">
        <is>
          <t>receivable_type</t>
        </is>
      </c>
      <c r="D27" s="141" t="inlineStr">
        <is>
          <t>advance_receipt</t>
        </is>
      </c>
      <c r="E27" s="141" t="inlineStr">
        <is>
          <t>前受金</t>
        </is>
      </c>
      <c r="F27" s="141" t="inlineStr">
        <is>
          <t>info</t>
        </is>
      </c>
      <c r="G27" s="141" t="b">
        <v>0</v>
      </c>
      <c r="H27" s="141" t="n">
        <v>2</v>
      </c>
    </row>
    <row r="28">
      <c r="A28" s="141" t="inlineStr">
        <is>
          <t>receivable_type</t>
        </is>
      </c>
      <c r="B28" s="141" t="inlineStr">
        <is>
          <t>入金計画</t>
        </is>
      </c>
      <c r="C28" s="141" t="inlineStr">
        <is>
          <t>receivable_type</t>
        </is>
      </c>
      <c r="D28" s="141" t="inlineStr">
        <is>
          <t>other_receipt</t>
        </is>
      </c>
      <c r="E28" s="141" t="inlineStr">
        <is>
          <t>その他流入</t>
        </is>
      </c>
      <c r="F28" s="141" t="inlineStr">
        <is>
          <t>neutral</t>
        </is>
      </c>
      <c r="G28" s="141" t="b">
        <v>0</v>
      </c>
      <c r="H28" s="141" t="n">
        <v>3</v>
      </c>
    </row>
    <row r="29">
      <c r="A29" s="141" t="inlineStr">
        <is>
          <t>cash_priority</t>
        </is>
      </c>
      <c r="B29" s="141" t="inlineStr">
        <is>
          <t>選択肢</t>
        </is>
      </c>
      <c r="C29" s="141" t="inlineStr">
        <is>
          <t>priority</t>
        </is>
      </c>
      <c r="D29" s="141" t="inlineStr">
        <is>
          <t>low</t>
        </is>
      </c>
      <c r="E29" s="141" t="inlineStr">
        <is>
          <t>低</t>
        </is>
      </c>
      <c r="F29" s="141" t="inlineStr">
        <is>
          <t>muted</t>
        </is>
      </c>
      <c r="G29" s="141" t="b">
        <v>0</v>
      </c>
      <c r="H29" s="141" t="n">
        <v>1</v>
      </c>
    </row>
    <row r="30">
      <c r="A30" s="141" t="inlineStr">
        <is>
          <t>cash_priority</t>
        </is>
      </c>
      <c r="B30" s="141" t="inlineStr">
        <is>
          <t>選択肢</t>
        </is>
      </c>
      <c r="C30" s="141" t="inlineStr">
        <is>
          <t>priority</t>
        </is>
      </c>
      <c r="D30" s="141" t="inlineStr">
        <is>
          <t>medium</t>
        </is>
      </c>
      <c r="E30" s="141" t="inlineStr">
        <is>
          <t>中</t>
        </is>
      </c>
      <c r="F30" s="141" t="inlineStr">
        <is>
          <t>neutral</t>
        </is>
      </c>
      <c r="G30" s="141" t="b">
        <v>1</v>
      </c>
      <c r="H30" s="141" t="n">
        <v>2</v>
      </c>
    </row>
    <row r="31">
      <c r="A31" s="141" t="inlineStr">
        <is>
          <t>cash_priority</t>
        </is>
      </c>
      <c r="B31" s="141" t="inlineStr">
        <is>
          <t>選択肢</t>
        </is>
      </c>
      <c r="C31" s="141" t="inlineStr">
        <is>
          <t>priority</t>
        </is>
      </c>
      <c r="D31" s="141" t="inlineStr">
        <is>
          <t>high</t>
        </is>
      </c>
      <c r="E31" s="141" t="inlineStr">
        <is>
          <t>高</t>
        </is>
      </c>
      <c r="F31" s="141" t="inlineStr">
        <is>
          <t>warning</t>
        </is>
      </c>
      <c r="G31" s="141" t="b">
        <v>0</v>
      </c>
      <c r="H31" s="141" t="n">
        <v>3</v>
      </c>
    </row>
    <row r="32">
      <c r="A32" s="141" t="inlineStr">
        <is>
          <t>cash_priority</t>
        </is>
      </c>
      <c r="B32" s="141" t="inlineStr">
        <is>
          <t>選択肢</t>
        </is>
      </c>
      <c r="C32" s="141" t="inlineStr">
        <is>
          <t>priority</t>
        </is>
      </c>
      <c r="D32" s="141" t="inlineStr">
        <is>
          <t>urgent</t>
        </is>
      </c>
      <c r="E32" s="141" t="inlineStr">
        <is>
          <t>紧急</t>
        </is>
      </c>
      <c r="F32" s="141" t="inlineStr">
        <is>
          <t>danger</t>
        </is>
      </c>
      <c r="G32" s="141" t="b">
        <v>0</v>
      </c>
      <c r="H32" s="141" t="n">
        <v>4</v>
      </c>
    </row>
    <row r="33">
      <c r="A33" s="141" t="inlineStr">
        <is>
          <t>payable_status</t>
        </is>
      </c>
      <c r="B33" s="141" t="inlineStr">
        <is>
          <t>支払計画</t>
        </is>
      </c>
      <c r="C33" s="141" t="inlineStr">
        <is>
          <t>status</t>
        </is>
      </c>
      <c r="D33" s="141" t="inlineStr">
        <is>
          <t>planned</t>
        </is>
      </c>
      <c r="E33" s="141" t="inlineStr">
        <is>
          <t>予定</t>
        </is>
      </c>
      <c r="F33" s="141" t="inlineStr">
        <is>
          <t>neutral</t>
        </is>
      </c>
      <c r="G33" s="141" t="b">
        <v>1</v>
      </c>
      <c r="H33" s="141" t="n">
        <v>1</v>
      </c>
    </row>
    <row r="34">
      <c r="A34" s="141" t="inlineStr">
        <is>
          <t>payable_status</t>
        </is>
      </c>
      <c r="B34" s="141" t="inlineStr">
        <is>
          <t>支払計画</t>
        </is>
      </c>
      <c r="C34" s="141" t="inlineStr">
        <is>
          <t>status</t>
        </is>
      </c>
      <c r="D34" s="141" t="inlineStr">
        <is>
          <t>scheduled</t>
        </is>
      </c>
      <c r="E34" s="141" t="inlineStr">
        <is>
          <t>予定済み</t>
        </is>
      </c>
      <c r="F34" s="141" t="inlineStr">
        <is>
          <t>info</t>
        </is>
      </c>
      <c r="G34" s="141" t="b">
        <v>0</v>
      </c>
      <c r="H34" s="141" t="n">
        <v>2</v>
      </c>
    </row>
    <row r="35">
      <c r="A35" s="141" t="inlineStr">
        <is>
          <t>payable_status</t>
        </is>
      </c>
      <c r="B35" s="141" t="inlineStr">
        <is>
          <t>支払計画</t>
        </is>
      </c>
      <c r="C35" s="141" t="inlineStr">
        <is>
          <t>status</t>
        </is>
      </c>
      <c r="D35" s="141" t="inlineStr">
        <is>
          <t>partially_paid</t>
        </is>
      </c>
      <c r="E35" s="141" t="inlineStr">
        <is>
          <t>一部支払</t>
        </is>
      </c>
      <c r="F35" s="141" t="inlineStr">
        <is>
          <t>warning</t>
        </is>
      </c>
      <c r="G35" s="141" t="b">
        <v>0</v>
      </c>
      <c r="H35" s="141" t="n">
        <v>3</v>
      </c>
    </row>
    <row r="36">
      <c r="A36" s="141" t="inlineStr">
        <is>
          <t>payable_status</t>
        </is>
      </c>
      <c r="B36" s="141" t="inlineStr">
        <is>
          <t>支払計画</t>
        </is>
      </c>
      <c r="C36" s="141" t="inlineStr">
        <is>
          <t>status</t>
        </is>
      </c>
      <c r="D36" s="141" t="inlineStr">
        <is>
          <t>paid</t>
        </is>
      </c>
      <c r="E36" s="141" t="inlineStr">
        <is>
          <t>支払済み</t>
        </is>
      </c>
      <c r="F36" s="141" t="inlineStr">
        <is>
          <t>success</t>
        </is>
      </c>
      <c r="G36" s="141" t="b">
        <v>0</v>
      </c>
      <c r="H36" s="141" t="n">
        <v>4</v>
      </c>
    </row>
    <row r="37">
      <c r="A37" s="141" t="inlineStr">
        <is>
          <t>payable_status</t>
        </is>
      </c>
      <c r="B37" s="141" t="inlineStr">
        <is>
          <t>支払計画</t>
        </is>
      </c>
      <c r="C37" s="141" t="inlineStr">
        <is>
          <t>status</t>
        </is>
      </c>
      <c r="D37" s="141" t="inlineStr">
        <is>
          <t>overdue</t>
        </is>
      </c>
      <c r="E37" s="141" t="inlineStr">
        <is>
          <t>支払遅延</t>
        </is>
      </c>
      <c r="F37" s="141" t="inlineStr">
        <is>
          <t>danger</t>
        </is>
      </c>
      <c r="G37" s="141" t="b">
        <v>0</v>
      </c>
      <c r="H37" s="141" t="n">
        <v>5</v>
      </c>
    </row>
    <row r="38">
      <c r="A38" s="141" t="inlineStr">
        <is>
          <t>payable_status</t>
        </is>
      </c>
      <c r="B38" s="141" t="inlineStr">
        <is>
          <t>支払計画</t>
        </is>
      </c>
      <c r="C38" s="141" t="inlineStr">
        <is>
          <t>status</t>
        </is>
      </c>
      <c r="D38" s="141" t="inlineStr">
        <is>
          <t>deferred</t>
        </is>
      </c>
      <c r="E38" s="141" t="inlineStr">
        <is>
          <t>延期済み</t>
        </is>
      </c>
      <c r="F38" s="141" t="inlineStr">
        <is>
          <t>warning</t>
        </is>
      </c>
      <c r="G38" s="141" t="b">
        <v>0</v>
      </c>
      <c r="H38" s="141" t="n">
        <v>6</v>
      </c>
    </row>
    <row r="39">
      <c r="A39" s="141" t="inlineStr">
        <is>
          <t>payable_status</t>
        </is>
      </c>
      <c r="B39" s="141" t="inlineStr">
        <is>
          <t>支払計画</t>
        </is>
      </c>
      <c r="C39" s="141" t="inlineStr">
        <is>
          <t>status</t>
        </is>
      </c>
      <c r="D39" s="141" t="inlineStr">
        <is>
          <t>cancelled</t>
        </is>
      </c>
      <c r="E39" s="141" t="inlineStr">
        <is>
          <t>取消済み</t>
        </is>
      </c>
      <c r="F39" s="141" t="inlineStr">
        <is>
          <t>muted</t>
        </is>
      </c>
      <c r="G39" s="141" t="b">
        <v>0</v>
      </c>
      <c r="H39" s="141" t="n">
        <v>7</v>
      </c>
    </row>
    <row r="40">
      <c r="A40" s="141" t="inlineStr">
        <is>
          <t>payable_category</t>
        </is>
      </c>
      <c r="B40" s="141" t="inlineStr">
        <is>
          <t>支払計画</t>
        </is>
      </c>
      <c r="C40" s="141" t="inlineStr">
        <is>
          <t>payment_category</t>
        </is>
      </c>
      <c r="D40" s="141" t="inlineStr">
        <is>
          <t>supplier_payment</t>
        </is>
      </c>
      <c r="E40" s="141" t="inlineStr">
        <is>
          <t>仕入先支払</t>
        </is>
      </c>
      <c r="F40" s="141" t="inlineStr">
        <is>
          <t>neutral</t>
        </is>
      </c>
      <c r="G40" s="141" t="b">
        <v>1</v>
      </c>
      <c r="H40" s="141" t="n">
        <v>1</v>
      </c>
    </row>
    <row r="41">
      <c r="A41" s="141" t="inlineStr">
        <is>
          <t>payable_category</t>
        </is>
      </c>
      <c r="B41" s="141" t="inlineStr">
        <is>
          <t>支払計画</t>
        </is>
      </c>
      <c r="C41" s="141" t="inlineStr">
        <is>
          <t>payment_category</t>
        </is>
      </c>
      <c r="D41" s="141" t="inlineStr">
        <is>
          <t>payroll</t>
        </is>
      </c>
      <c r="E41" s="141" t="inlineStr">
        <is>
          <t>給与</t>
        </is>
      </c>
      <c r="F41" s="141" t="inlineStr">
        <is>
          <t>info</t>
        </is>
      </c>
      <c r="G41" s="141" t="b">
        <v>0</v>
      </c>
      <c r="H41" s="141" t="n">
        <v>2</v>
      </c>
    </row>
    <row r="42">
      <c r="A42" s="141" t="inlineStr">
        <is>
          <t>payable_category</t>
        </is>
      </c>
      <c r="B42" s="141" t="inlineStr">
        <is>
          <t>支払計画</t>
        </is>
      </c>
      <c r="C42" s="141" t="inlineStr">
        <is>
          <t>payment_category</t>
        </is>
      </c>
      <c r="D42" s="141" t="inlineStr">
        <is>
          <t>tax</t>
        </is>
      </c>
      <c r="E42" s="141" t="inlineStr">
        <is>
          <t>税金</t>
        </is>
      </c>
      <c r="F42" s="141" t="inlineStr">
        <is>
          <t>warning</t>
        </is>
      </c>
      <c r="G42" s="141" t="b">
        <v>0</v>
      </c>
      <c r="H42" s="141" t="n">
        <v>3</v>
      </c>
    </row>
    <row r="43">
      <c r="A43" s="141" t="inlineStr">
        <is>
          <t>payable_category</t>
        </is>
      </c>
      <c r="B43" s="141" t="inlineStr">
        <is>
          <t>支払計画</t>
        </is>
      </c>
      <c r="C43" s="141" t="inlineStr">
        <is>
          <t>payment_category</t>
        </is>
      </c>
      <c r="D43" s="141" t="inlineStr">
        <is>
          <t>rent</t>
        </is>
      </c>
      <c r="E43" s="141" t="inlineStr">
        <is>
          <t>賃料</t>
        </is>
      </c>
      <c r="F43" s="141" t="inlineStr">
        <is>
          <t>neutral</t>
        </is>
      </c>
      <c r="G43" s="141" t="b">
        <v>0</v>
      </c>
      <c r="H43" s="141" t="n">
        <v>4</v>
      </c>
    </row>
    <row r="44">
      <c r="A44" s="141" t="inlineStr">
        <is>
          <t>payable_category</t>
        </is>
      </c>
      <c r="B44" s="141" t="inlineStr">
        <is>
          <t>支払計画</t>
        </is>
      </c>
      <c r="C44" s="141" t="inlineStr">
        <is>
          <t>payment_category</t>
        </is>
      </c>
      <c r="D44" s="141" t="inlineStr">
        <is>
          <t>loan_repayment</t>
        </is>
      </c>
      <c r="E44" s="141" t="inlineStr">
        <is>
          <t>借入返済</t>
        </is>
      </c>
      <c r="F44" s="141" t="inlineStr">
        <is>
          <t>warning</t>
        </is>
      </c>
      <c r="G44" s="141" t="b">
        <v>0</v>
      </c>
      <c r="H44" s="141" t="n">
        <v>5</v>
      </c>
    </row>
    <row r="45">
      <c r="A45" s="141" t="inlineStr">
        <is>
          <t>payable_category</t>
        </is>
      </c>
      <c r="B45" s="141" t="inlineStr">
        <is>
          <t>支払計画</t>
        </is>
      </c>
      <c r="C45" s="141" t="inlineStr">
        <is>
          <t>payment_category</t>
        </is>
      </c>
      <c r="D45" s="141" t="inlineStr">
        <is>
          <t>utilities</t>
        </is>
      </c>
      <c r="E45" s="141" t="inlineStr">
        <is>
          <t>水道光熱費</t>
        </is>
      </c>
      <c r="F45" s="141" t="inlineStr">
        <is>
          <t>neutral</t>
        </is>
      </c>
      <c r="G45" s="141" t="b">
        <v>0</v>
      </c>
      <c r="H45" s="141" t="n">
        <v>6</v>
      </c>
    </row>
    <row r="46">
      <c r="A46" s="141" t="inlineStr">
        <is>
          <t>payable_category</t>
        </is>
      </c>
      <c r="B46" s="141" t="inlineStr">
        <is>
          <t>支払計画</t>
        </is>
      </c>
      <c r="C46" s="141" t="inlineStr">
        <is>
          <t>payment_category</t>
        </is>
      </c>
      <c r="D46" s="141" t="inlineStr">
        <is>
          <t>other_payment</t>
        </is>
      </c>
      <c r="E46" s="141" t="inlineStr">
        <is>
          <t>その他流出</t>
        </is>
      </c>
      <c r="F46" s="141" t="inlineStr">
        <is>
          <t>muted</t>
        </is>
      </c>
      <c r="G46" s="141" t="b">
        <v>0</v>
      </c>
      <c r="H46" s="141" t="n">
        <v>7</v>
      </c>
    </row>
    <row r="47">
      <c r="A47" s="141" t="inlineStr">
        <is>
          <t>recurring_flow_status</t>
        </is>
      </c>
      <c r="B47" s="141" t="inlineStr">
        <is>
          <t>定期収支</t>
        </is>
      </c>
      <c r="C47" s="141" t="inlineStr">
        <is>
          <t>status</t>
        </is>
      </c>
      <c r="D47" s="141" t="inlineStr">
        <is>
          <t>active</t>
        </is>
      </c>
      <c r="E47" s="141" t="inlineStr">
        <is>
          <t>有効</t>
        </is>
      </c>
      <c r="F47" s="141" t="inlineStr">
        <is>
          <t>success</t>
        </is>
      </c>
      <c r="G47" s="141" t="b">
        <v>1</v>
      </c>
      <c r="H47" s="141" t="n">
        <v>1</v>
      </c>
    </row>
    <row r="48">
      <c r="A48" s="141" t="inlineStr">
        <is>
          <t>recurring_flow_status</t>
        </is>
      </c>
      <c r="B48" s="141" t="inlineStr">
        <is>
          <t>定期収支</t>
        </is>
      </c>
      <c r="C48" s="141" t="inlineStr">
        <is>
          <t>status</t>
        </is>
      </c>
      <c r="D48" s="141" t="inlineStr">
        <is>
          <t>paused</t>
        </is>
      </c>
      <c r="E48" s="141" t="inlineStr">
        <is>
          <t>一時停止</t>
        </is>
      </c>
      <c r="F48" s="141" t="inlineStr">
        <is>
          <t>warning</t>
        </is>
      </c>
      <c r="G48" s="141" t="b">
        <v>0</v>
      </c>
      <c r="H48" s="141" t="n">
        <v>2</v>
      </c>
    </row>
    <row r="49">
      <c r="A49" s="141" t="inlineStr">
        <is>
          <t>recurring_flow_status</t>
        </is>
      </c>
      <c r="B49" s="141" t="inlineStr">
        <is>
          <t>定期収支</t>
        </is>
      </c>
      <c r="C49" s="141" t="inlineStr">
        <is>
          <t>status</t>
        </is>
      </c>
      <c r="D49" s="141" t="inlineStr">
        <is>
          <t>completed</t>
        </is>
      </c>
      <c r="E49" s="141" t="inlineStr">
        <is>
          <t>完了</t>
        </is>
      </c>
      <c r="F49" s="141" t="inlineStr">
        <is>
          <t>success</t>
        </is>
      </c>
      <c r="G49" s="141" t="b">
        <v>0</v>
      </c>
      <c r="H49" s="141" t="n">
        <v>3</v>
      </c>
    </row>
    <row r="50">
      <c r="A50" s="141" t="inlineStr">
        <is>
          <t>recurring_flow_status</t>
        </is>
      </c>
      <c r="B50" s="141" t="inlineStr">
        <is>
          <t>定期収支</t>
        </is>
      </c>
      <c r="C50" s="141" t="inlineStr">
        <is>
          <t>status</t>
        </is>
      </c>
      <c r="D50" s="141" t="inlineStr">
        <is>
          <t>cancelled</t>
        </is>
      </c>
      <c r="E50" s="141" t="inlineStr">
        <is>
          <t>取消済み</t>
        </is>
      </c>
      <c r="F50" s="141" t="inlineStr">
        <is>
          <t>muted</t>
        </is>
      </c>
      <c r="G50" s="141" t="b">
        <v>0</v>
      </c>
      <c r="H50" s="141" t="n">
        <v>4</v>
      </c>
    </row>
    <row r="51">
      <c r="A51" s="141" t="inlineStr">
        <is>
          <t>cash_flow_direction</t>
        </is>
      </c>
      <c r="B51" s="141" t="inlineStr">
        <is>
          <t>定期収支</t>
        </is>
      </c>
      <c r="C51" s="141" t="inlineStr">
        <is>
          <t>direction</t>
        </is>
      </c>
      <c r="D51" s="141" t="inlineStr">
        <is>
          <t>inflow</t>
        </is>
      </c>
      <c r="E51" s="141" t="inlineStr">
        <is>
          <t>流入</t>
        </is>
      </c>
      <c r="F51" s="141" t="inlineStr">
        <is>
          <t>success</t>
        </is>
      </c>
      <c r="G51" s="141" t="b">
        <v>0</v>
      </c>
      <c r="H51" s="141" t="n">
        <v>1</v>
      </c>
    </row>
    <row r="52">
      <c r="A52" s="141" t="inlineStr">
        <is>
          <t>cash_flow_direction</t>
        </is>
      </c>
      <c r="B52" s="141" t="inlineStr">
        <is>
          <t>定期収支</t>
        </is>
      </c>
      <c r="C52" s="141" t="inlineStr">
        <is>
          <t>direction</t>
        </is>
      </c>
      <c r="D52" s="141" t="inlineStr">
        <is>
          <t>outflow</t>
        </is>
      </c>
      <c r="E52" s="141" t="inlineStr">
        <is>
          <t>流出</t>
        </is>
      </c>
      <c r="F52" s="141" t="inlineStr">
        <is>
          <t>danger</t>
        </is>
      </c>
      <c r="G52" s="141" t="b">
        <v>1</v>
      </c>
      <c r="H52" s="141" t="n">
        <v>2</v>
      </c>
    </row>
    <row r="53">
      <c r="A53" s="141" t="inlineStr">
        <is>
          <t>recurring_category</t>
        </is>
      </c>
      <c r="B53" s="141" t="inlineStr">
        <is>
          <t>定期収支</t>
        </is>
      </c>
      <c r="C53" s="141" t="inlineStr">
        <is>
          <t>category</t>
        </is>
      </c>
      <c r="D53" s="141" t="inlineStr">
        <is>
          <t>fixed_income</t>
        </is>
      </c>
      <c r="E53" s="141" t="inlineStr">
        <is>
          <t>固定収入</t>
        </is>
      </c>
      <c r="F53" s="141" t="inlineStr">
        <is>
          <t>success</t>
        </is>
      </c>
      <c r="G53" s="141" t="b">
        <v>0</v>
      </c>
      <c r="H53" s="141" t="n">
        <v>1</v>
      </c>
    </row>
    <row r="54">
      <c r="A54" s="141" t="inlineStr">
        <is>
          <t>recurring_category</t>
        </is>
      </c>
      <c r="B54" s="141" t="inlineStr">
        <is>
          <t>定期収支</t>
        </is>
      </c>
      <c r="C54" s="141" t="inlineStr">
        <is>
          <t>category</t>
        </is>
      </c>
      <c r="D54" s="141" t="inlineStr">
        <is>
          <t>rent</t>
        </is>
      </c>
      <c r="E54" s="141" t="inlineStr">
        <is>
          <t>賃料</t>
        </is>
      </c>
      <c r="F54" s="141" t="inlineStr">
        <is>
          <t>neutral</t>
        </is>
      </c>
      <c r="G54" s="141" t="b">
        <v>1</v>
      </c>
      <c r="H54" s="141" t="n">
        <v>2</v>
      </c>
    </row>
    <row r="55">
      <c r="A55" s="141" t="inlineStr">
        <is>
          <t>recurring_category</t>
        </is>
      </c>
      <c r="B55" s="141" t="inlineStr">
        <is>
          <t>定期収支</t>
        </is>
      </c>
      <c r="C55" s="141" t="inlineStr">
        <is>
          <t>category</t>
        </is>
      </c>
      <c r="D55" s="141" t="inlineStr">
        <is>
          <t>payroll</t>
        </is>
      </c>
      <c r="E55" s="141" t="inlineStr">
        <is>
          <t>給与</t>
        </is>
      </c>
      <c r="F55" s="141" t="inlineStr">
        <is>
          <t>info</t>
        </is>
      </c>
      <c r="G55" s="141" t="b">
        <v>0</v>
      </c>
      <c r="H55" s="141" t="n">
        <v>3</v>
      </c>
    </row>
    <row r="56">
      <c r="A56" s="141" t="inlineStr">
        <is>
          <t>recurring_category</t>
        </is>
      </c>
      <c r="B56" s="141" t="inlineStr">
        <is>
          <t>定期収支</t>
        </is>
      </c>
      <c r="C56" s="141" t="inlineStr">
        <is>
          <t>category</t>
        </is>
      </c>
      <c r="D56" s="141" t="inlineStr">
        <is>
          <t>tax</t>
        </is>
      </c>
      <c r="E56" s="141" t="inlineStr">
        <is>
          <t>税金</t>
        </is>
      </c>
      <c r="F56" s="141" t="inlineStr">
        <is>
          <t>warning</t>
        </is>
      </c>
      <c r="G56" s="141" t="b">
        <v>0</v>
      </c>
      <c r="H56" s="141" t="n">
        <v>4</v>
      </c>
    </row>
    <row r="57">
      <c r="A57" s="141" t="inlineStr">
        <is>
          <t>recurring_category</t>
        </is>
      </c>
      <c r="B57" s="141" t="inlineStr">
        <is>
          <t>定期収支</t>
        </is>
      </c>
      <c r="C57" s="141" t="inlineStr">
        <is>
          <t>category</t>
        </is>
      </c>
      <c r="D57" s="141" t="inlineStr">
        <is>
          <t>utilities</t>
        </is>
      </c>
      <c r="E57" s="141" t="inlineStr">
        <is>
          <t>水道光熱費</t>
        </is>
      </c>
      <c r="F57" s="141" t="inlineStr">
        <is>
          <t>neutral</t>
        </is>
      </c>
      <c r="G57" s="141" t="b">
        <v>0</v>
      </c>
      <c r="H57" s="141" t="n">
        <v>5</v>
      </c>
    </row>
    <row r="58">
      <c r="A58" s="141" t="inlineStr">
        <is>
          <t>recurring_category</t>
        </is>
      </c>
      <c r="B58" s="141" t="inlineStr">
        <is>
          <t>定期収支</t>
        </is>
      </c>
      <c r="C58" s="141" t="inlineStr">
        <is>
          <t>category</t>
        </is>
      </c>
      <c r="D58" s="141" t="inlineStr">
        <is>
          <t>loan_interest</t>
        </is>
      </c>
      <c r="E58" s="141" t="inlineStr">
        <is>
          <t>借入利息</t>
        </is>
      </c>
      <c r="F58" s="141" t="inlineStr">
        <is>
          <t>warning</t>
        </is>
      </c>
      <c r="G58" s="141" t="b">
        <v>0</v>
      </c>
      <c r="H58" s="141" t="n">
        <v>6</v>
      </c>
    </row>
    <row r="59">
      <c r="A59" s="141" t="inlineStr">
        <is>
          <t>recurring_category</t>
        </is>
      </c>
      <c r="B59" s="141" t="inlineStr">
        <is>
          <t>定期収支</t>
        </is>
      </c>
      <c r="C59" s="141" t="inlineStr">
        <is>
          <t>category</t>
        </is>
      </c>
      <c r="D59" s="141" t="inlineStr">
        <is>
          <t>other_recurring</t>
        </is>
      </c>
      <c r="E59" s="141" t="inlineStr">
        <is>
          <t>その他定期項目</t>
        </is>
      </c>
      <c r="F59" s="141" t="inlineStr">
        <is>
          <t>muted</t>
        </is>
      </c>
      <c r="G59" s="141" t="b">
        <v>0</v>
      </c>
      <c r="H59" s="141" t="n">
        <v>7</v>
      </c>
    </row>
    <row r="60">
      <c r="A60" s="141" t="inlineStr">
        <is>
          <t>recurrence_frequency</t>
        </is>
      </c>
      <c r="B60" s="141" t="inlineStr">
        <is>
          <t>定期収支</t>
        </is>
      </c>
      <c r="C60" s="141" t="inlineStr">
        <is>
          <t>frequency</t>
        </is>
      </c>
      <c r="D60" s="141" t="inlineStr">
        <is>
          <t>weekly</t>
        </is>
      </c>
      <c r="E60" s="141" t="inlineStr">
        <is>
          <t>毎週</t>
        </is>
      </c>
      <c r="F60" s="141" t="inlineStr">
        <is>
          <t>info</t>
        </is>
      </c>
      <c r="G60" s="141" t="b">
        <v>0</v>
      </c>
      <c r="H60" s="141" t="n">
        <v>1</v>
      </c>
    </row>
    <row r="61">
      <c r="A61" s="141" t="inlineStr">
        <is>
          <t>recurrence_frequency</t>
        </is>
      </c>
      <c r="B61" s="141" t="inlineStr">
        <is>
          <t>定期収支</t>
        </is>
      </c>
      <c r="C61" s="141" t="inlineStr">
        <is>
          <t>frequency</t>
        </is>
      </c>
      <c r="D61" s="141" t="inlineStr">
        <is>
          <t>monthly</t>
        </is>
      </c>
      <c r="E61" s="141" t="inlineStr">
        <is>
          <t>毎月</t>
        </is>
      </c>
      <c r="F61" s="141" t="inlineStr">
        <is>
          <t>success</t>
        </is>
      </c>
      <c r="G61" s="141" t="b">
        <v>1</v>
      </c>
      <c r="H61" s="141" t="n">
        <v>2</v>
      </c>
    </row>
    <row r="62">
      <c r="A62" s="141" t="inlineStr">
        <is>
          <t>recurrence_frequency</t>
        </is>
      </c>
      <c r="B62" s="141" t="inlineStr">
        <is>
          <t>定期収支</t>
        </is>
      </c>
      <c r="C62" s="141" t="inlineStr">
        <is>
          <t>frequency</t>
        </is>
      </c>
      <c r="D62" s="141" t="inlineStr">
        <is>
          <t>quarterly</t>
        </is>
      </c>
      <c r="E62" s="141" t="inlineStr">
        <is>
          <t>四半期ごと</t>
        </is>
      </c>
      <c r="F62" s="141" t="inlineStr">
        <is>
          <t>neutral</t>
        </is>
      </c>
      <c r="G62" s="141" t="b">
        <v>0</v>
      </c>
      <c r="H62" s="141" t="n">
        <v>3</v>
      </c>
    </row>
    <row r="63">
      <c r="A63" s="141" t="inlineStr">
        <is>
          <t>recurrence_frequency</t>
        </is>
      </c>
      <c r="B63" s="141" t="inlineStr">
        <is>
          <t>定期収支</t>
        </is>
      </c>
      <c r="C63" s="141" t="inlineStr">
        <is>
          <t>frequency</t>
        </is>
      </c>
      <c r="D63" s="141" t="inlineStr">
        <is>
          <t>yearly</t>
        </is>
      </c>
      <c r="E63" s="141" t="inlineStr">
        <is>
          <t>毎年</t>
        </is>
      </c>
      <c r="F63" s="141" t="inlineStr">
        <is>
          <t>neutral</t>
        </is>
      </c>
      <c r="G63" s="141" t="b">
        <v>0</v>
      </c>
      <c r="H63" s="141" t="n">
        <v>4</v>
      </c>
    </row>
    <row r="64">
      <c r="A64" s="141" t="inlineStr">
        <is>
          <t>monthly_forecast_status</t>
        </is>
      </c>
      <c r="B64" s="141" t="inlineStr">
        <is>
          <t>月次資金繰り予測</t>
        </is>
      </c>
      <c r="C64" s="141" t="inlineStr">
        <is>
          <t>status</t>
        </is>
      </c>
      <c r="D64" s="141" t="inlineStr">
        <is>
          <t>draft</t>
        </is>
      </c>
      <c r="E64" s="141" t="inlineStr">
        <is>
          <t>整理待ち</t>
        </is>
      </c>
      <c r="F64" s="141" t="inlineStr">
        <is>
          <t>neutral</t>
        </is>
      </c>
      <c r="G64" s="141" t="b">
        <v>1</v>
      </c>
      <c r="H64" s="141" t="n">
        <v>1</v>
      </c>
    </row>
    <row r="65">
      <c r="A65" s="141" t="inlineStr">
        <is>
          <t>monthly_forecast_status</t>
        </is>
      </c>
      <c r="B65" s="141" t="inlineStr">
        <is>
          <t>月次資金繰り予測</t>
        </is>
      </c>
      <c r="C65" s="141" t="inlineStr">
        <is>
          <t>status</t>
        </is>
      </c>
      <c r="D65" s="141" t="inlineStr">
        <is>
          <t>reviewed</t>
        </is>
      </c>
      <c r="E65" s="141" t="inlineStr">
        <is>
          <t>レビュー済み</t>
        </is>
      </c>
      <c r="F65" s="141" t="inlineStr">
        <is>
          <t>info</t>
        </is>
      </c>
      <c r="G65" s="141" t="b">
        <v>0</v>
      </c>
      <c r="H65" s="141" t="n">
        <v>2</v>
      </c>
    </row>
    <row r="66">
      <c r="A66" s="141" t="inlineStr">
        <is>
          <t>monthly_forecast_status</t>
        </is>
      </c>
      <c r="B66" s="141" t="inlineStr">
        <is>
          <t>月次資金繰り予測</t>
        </is>
      </c>
      <c r="C66" s="141" t="inlineStr">
        <is>
          <t>status</t>
        </is>
      </c>
      <c r="D66" s="141" t="inlineStr">
        <is>
          <t>below_safety_line</t>
        </is>
      </c>
      <c r="E66" s="141" t="inlineStr">
        <is>
          <t>安全ライン割れ</t>
        </is>
      </c>
      <c r="F66" s="141" t="inlineStr">
        <is>
          <t>danger</t>
        </is>
      </c>
      <c r="G66" s="141" t="b">
        <v>0</v>
      </c>
      <c r="H66" s="141" t="n">
        <v>3</v>
      </c>
    </row>
    <row r="67">
      <c r="A67" s="141" t="inlineStr">
        <is>
          <t>monthly_forecast_status</t>
        </is>
      </c>
      <c r="B67" s="141" t="inlineStr">
        <is>
          <t>月次資金繰り予測</t>
        </is>
      </c>
      <c r="C67" s="141" t="inlineStr">
        <is>
          <t>status</t>
        </is>
      </c>
      <c r="D67" s="141" t="inlineStr">
        <is>
          <t>finalized</t>
        </is>
      </c>
      <c r="E67" s="141" t="inlineStr">
        <is>
          <t>確定済み</t>
        </is>
      </c>
      <c r="F67" s="141" t="inlineStr">
        <is>
          <t>success</t>
        </is>
      </c>
      <c r="G67" s="141" t="b">
        <v>0</v>
      </c>
      <c r="H67" s="141" t="n">
        <v>4</v>
      </c>
    </row>
    <row r="68">
      <c r="A68" s="141" t="inlineStr">
        <is>
          <t>monthly_forecast_status</t>
        </is>
      </c>
      <c r="B68" s="141" t="inlineStr">
        <is>
          <t>月次資金繰り予測</t>
        </is>
      </c>
      <c r="C68" s="141" t="inlineStr">
        <is>
          <t>status</t>
        </is>
      </c>
      <c r="D68" s="141" t="inlineStr">
        <is>
          <t>reopened</t>
        </is>
      </c>
      <c r="E68" s="141" t="inlineStr">
        <is>
          <t>入力例</t>
        </is>
      </c>
      <c r="F68" s="141" t="inlineStr">
        <is>
          <t>warning</t>
        </is>
      </c>
      <c r="G68" s="141" t="b">
        <v>0</v>
      </c>
      <c r="H68" s="141" t="n">
        <v>5</v>
      </c>
    </row>
    <row r="69">
      <c r="A69" s="141" t="inlineStr">
        <is>
          <t>alert_review_status</t>
        </is>
      </c>
      <c r="B69" s="141" t="inlineStr">
        <is>
          <t>警告レビュー</t>
        </is>
      </c>
      <c r="C69" s="141" t="inlineStr">
        <is>
          <t>status</t>
        </is>
      </c>
      <c r="D69" s="141" t="inlineStr">
        <is>
          <t>open</t>
        </is>
      </c>
      <c r="E69" s="141" t="inlineStr">
        <is>
          <t>未対応</t>
        </is>
      </c>
      <c r="F69" s="141" t="inlineStr">
        <is>
          <t>danger</t>
        </is>
      </c>
      <c r="G69" s="141" t="b">
        <v>1</v>
      </c>
      <c r="H69" s="141" t="n">
        <v>1</v>
      </c>
    </row>
    <row r="70">
      <c r="A70" s="141" t="inlineStr">
        <is>
          <t>alert_review_status</t>
        </is>
      </c>
      <c r="B70" s="141" t="inlineStr">
        <is>
          <t>警告レビュー</t>
        </is>
      </c>
      <c r="C70" s="141" t="inlineStr">
        <is>
          <t>status</t>
        </is>
      </c>
      <c r="D70" s="141" t="inlineStr">
        <is>
          <t>action_planned</t>
        </is>
      </c>
      <c r="E70" s="141" t="inlineStr">
        <is>
          <t>対応決定済み</t>
        </is>
      </c>
      <c r="F70" s="141" t="inlineStr">
        <is>
          <t>warning</t>
        </is>
      </c>
      <c r="G70" s="141" t="b">
        <v>0</v>
      </c>
      <c r="H70" s="141" t="n">
        <v>2</v>
      </c>
    </row>
    <row r="71">
      <c r="A71" s="141" t="inlineStr">
        <is>
          <t>alert_review_status</t>
        </is>
      </c>
      <c r="B71" s="141" t="inlineStr">
        <is>
          <t>警告レビュー</t>
        </is>
      </c>
      <c r="C71" s="141" t="inlineStr">
        <is>
          <t>status</t>
        </is>
      </c>
      <c r="D71" s="141" t="inlineStr">
        <is>
          <t>in_progress</t>
        </is>
      </c>
      <c r="E71" s="141" t="inlineStr">
        <is>
          <t>対応中</t>
        </is>
      </c>
      <c r="F71" s="141" t="inlineStr">
        <is>
          <t>info</t>
        </is>
      </c>
      <c r="G71" s="141" t="b">
        <v>0</v>
      </c>
      <c r="H71" s="141" t="n">
        <v>3</v>
      </c>
    </row>
    <row r="72">
      <c r="A72" s="141" t="inlineStr">
        <is>
          <t>alert_review_status</t>
        </is>
      </c>
      <c r="B72" s="141" t="inlineStr">
        <is>
          <t>警告レビュー</t>
        </is>
      </c>
      <c r="C72" s="141" t="inlineStr">
        <is>
          <t>status</t>
        </is>
      </c>
      <c r="D72" s="141" t="inlineStr">
        <is>
          <t>resolved</t>
        </is>
      </c>
      <c r="E72" s="141" t="inlineStr">
        <is>
          <t>解決済み</t>
        </is>
      </c>
      <c r="F72" s="141" t="inlineStr">
        <is>
          <t>success</t>
        </is>
      </c>
      <c r="G72" s="141" t="b">
        <v>0</v>
      </c>
      <c r="H72" s="141" t="n">
        <v>4</v>
      </c>
    </row>
    <row r="73">
      <c r="A73" s="141" t="inlineStr">
        <is>
          <t>alert_review_status</t>
        </is>
      </c>
      <c r="B73" s="141" t="inlineStr">
        <is>
          <t>警告レビュー</t>
        </is>
      </c>
      <c r="C73" s="141" t="inlineStr">
        <is>
          <t>status</t>
        </is>
      </c>
      <c r="D73" s="141" t="inlineStr">
        <is>
          <t>closed</t>
        </is>
      </c>
      <c r="E73" s="141" t="inlineStr">
        <is>
          <t>クローズ済み</t>
        </is>
      </c>
      <c r="F73" s="141" t="inlineStr">
        <is>
          <t>muted</t>
        </is>
      </c>
      <c r="G73" s="141" t="b">
        <v>0</v>
      </c>
      <c r="H73" s="141" t="n">
        <v>5</v>
      </c>
    </row>
    <row r="74">
      <c r="A74" s="141" t="inlineStr">
        <is>
          <t>alert_type</t>
        </is>
      </c>
      <c r="B74" s="141" t="inlineStr">
        <is>
          <t>警告レビュー</t>
        </is>
      </c>
      <c r="C74" s="141" t="inlineStr">
        <is>
          <t>alert_type</t>
        </is>
      </c>
      <c r="D74" s="141" t="inlineStr">
        <is>
          <t>below_safety_line</t>
        </is>
      </c>
      <c r="E74" s="141" t="inlineStr">
        <is>
          <t>安全ライン割れ</t>
        </is>
      </c>
      <c r="F74" s="141" t="inlineStr">
        <is>
          <t>danger</t>
        </is>
      </c>
      <c r="G74" s="141" t="b">
        <v>1</v>
      </c>
      <c r="H74" s="141" t="n">
        <v>1</v>
      </c>
    </row>
    <row r="75">
      <c r="A75" s="141" t="inlineStr">
        <is>
          <t>alert_type</t>
        </is>
      </c>
      <c r="B75" s="141" t="inlineStr">
        <is>
          <t>警告レビュー</t>
        </is>
      </c>
      <c r="C75" s="141" t="inlineStr">
        <is>
          <t>alert_type</t>
        </is>
      </c>
      <c r="D75" s="141" t="inlineStr">
        <is>
          <t>delayed_receipt</t>
        </is>
      </c>
      <c r="E75" s="141" t="inlineStr">
        <is>
          <t>入金遅延</t>
        </is>
      </c>
      <c r="F75" s="141" t="inlineStr">
        <is>
          <t>warning</t>
        </is>
      </c>
      <c r="G75" s="141" t="b">
        <v>0</v>
      </c>
      <c r="H75" s="141" t="n">
        <v>2</v>
      </c>
    </row>
    <row r="76">
      <c r="A76" s="141" t="inlineStr">
        <is>
          <t>alert_type</t>
        </is>
      </c>
      <c r="B76" s="141" t="inlineStr">
        <is>
          <t>警告レビュー</t>
        </is>
      </c>
      <c r="C76" s="141" t="inlineStr">
        <is>
          <t>alert_type</t>
        </is>
      </c>
      <c r="D76" s="141" t="inlineStr">
        <is>
          <t>large_payment_due</t>
        </is>
      </c>
      <c r="E76" s="141" t="inlineStr">
        <is>
          <t>大口支払の期日接近</t>
        </is>
      </c>
      <c r="F76" s="141" t="inlineStr">
        <is>
          <t>warning</t>
        </is>
      </c>
      <c r="G76" s="141" t="b">
        <v>0</v>
      </c>
      <c r="H76" s="141" t="n">
        <v>3</v>
      </c>
    </row>
    <row r="77">
      <c r="A77" s="141" t="inlineStr">
        <is>
          <t>alert_type</t>
        </is>
      </c>
      <c r="B77" s="141" t="inlineStr">
        <is>
          <t>警告レビュー</t>
        </is>
      </c>
      <c r="C77" s="141" t="inlineStr">
        <is>
          <t>alert_type</t>
        </is>
      </c>
      <c r="D77" s="141" t="inlineStr">
        <is>
          <t>financing_gap</t>
        </is>
      </c>
      <c r="E77" s="141" t="inlineStr">
        <is>
          <t>資金不足</t>
        </is>
      </c>
      <c r="F77" s="141" t="inlineStr">
        <is>
          <t>danger</t>
        </is>
      </c>
      <c r="G77" s="141" t="b">
        <v>0</v>
      </c>
      <c r="H77" s="141" t="n">
        <v>4</v>
      </c>
    </row>
    <row r="78">
      <c r="A78" s="141" t="inlineStr">
        <is>
          <t>alert_type</t>
        </is>
      </c>
      <c r="B78" s="141" t="inlineStr">
        <is>
          <t>警告レビュー</t>
        </is>
      </c>
      <c r="C78" s="141" t="inlineStr">
        <is>
          <t>alert_type</t>
        </is>
      </c>
      <c r="D78" s="141" t="inlineStr">
        <is>
          <t>review_note</t>
        </is>
      </c>
      <c r="E78" s="141" t="inlineStr">
        <is>
          <t>入力例</t>
        </is>
      </c>
      <c r="F78" s="141" t="inlineStr">
        <is>
          <t>neutral</t>
        </is>
      </c>
      <c r="G78" s="141" t="b">
        <v>0</v>
      </c>
      <c r="H78" s="141" t="n">
        <v>5</v>
      </c>
    </row>
    <row r="79">
      <c r="A79" s="141" t="inlineStr">
        <is>
          <t>cash_risk_level</t>
        </is>
      </c>
      <c r="B79" s="141" t="inlineStr">
        <is>
          <t>警告レビュー</t>
        </is>
      </c>
      <c r="C79" s="141" t="inlineStr">
        <is>
          <t>risk_level</t>
        </is>
      </c>
      <c r="D79" s="141" t="inlineStr">
        <is>
          <t>low</t>
        </is>
      </c>
      <c r="E79" s="141" t="inlineStr">
        <is>
          <t>低リスク</t>
        </is>
      </c>
      <c r="F79" s="141" t="inlineStr">
        <is>
          <t>success</t>
        </is>
      </c>
      <c r="G79" s="141" t="b">
        <v>0</v>
      </c>
      <c r="H79" s="141" t="n">
        <v>1</v>
      </c>
    </row>
    <row r="80">
      <c r="A80" s="141" t="inlineStr">
        <is>
          <t>cash_risk_level</t>
        </is>
      </c>
      <c r="B80" s="141" t="inlineStr">
        <is>
          <t>警告レビュー</t>
        </is>
      </c>
      <c r="C80" s="141" t="inlineStr">
        <is>
          <t>risk_level</t>
        </is>
      </c>
      <c r="D80" s="141" t="inlineStr">
        <is>
          <t>medium</t>
        </is>
      </c>
      <c r="E80" s="141" t="inlineStr">
        <is>
          <t>中リスク</t>
        </is>
      </c>
      <c r="F80" s="141" t="inlineStr">
        <is>
          <t>neutral</t>
        </is>
      </c>
      <c r="G80" s="141" t="b">
        <v>1</v>
      </c>
      <c r="H80" s="141" t="n">
        <v>2</v>
      </c>
    </row>
    <row r="81">
      <c r="A81" s="141" t="inlineStr">
        <is>
          <t>cash_risk_level</t>
        </is>
      </c>
      <c r="B81" s="141" t="inlineStr">
        <is>
          <t>警告レビュー</t>
        </is>
      </c>
      <c r="C81" s="141" t="inlineStr">
        <is>
          <t>risk_level</t>
        </is>
      </c>
      <c r="D81" s="141" t="inlineStr">
        <is>
          <t>high</t>
        </is>
      </c>
      <c r="E81" s="141" t="inlineStr">
        <is>
          <t>高リスク</t>
        </is>
      </c>
      <c r="F81" s="141" t="inlineStr">
        <is>
          <t>warning</t>
        </is>
      </c>
      <c r="G81" s="141" t="b">
        <v>0</v>
      </c>
      <c r="H81" s="141" t="n">
        <v>3</v>
      </c>
    </row>
    <row r="82">
      <c r="A82" s="141" t="inlineStr">
        <is>
          <t>cash_risk_level</t>
        </is>
      </c>
      <c r="B82" s="141" t="inlineStr">
        <is>
          <t>警告レビュー</t>
        </is>
      </c>
      <c r="C82" s="141" t="inlineStr">
        <is>
          <t>risk_level</t>
        </is>
      </c>
      <c r="D82" s="141" t="inlineStr">
        <is>
          <t>critical</t>
        </is>
      </c>
      <c r="E82" s="141" t="inlineStr">
        <is>
          <t>重大リスク</t>
        </is>
      </c>
      <c r="F82" s="141" t="inlineStr">
        <is>
          <t>danger</t>
        </is>
      </c>
      <c r="G82" s="141" t="b">
        <v>0</v>
      </c>
      <c r="H82" s="141" t="n">
        <v>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Z89"/>
  <sheetViews>
    <sheetView showGridLines="0" workbookViewId="0">
      <selection activeCell="A1" sqref="A1"/>
    </sheetView>
  </sheetViews>
  <sheetFormatPr baseColWidth="8" defaultRowHeight="15"/>
  <cols>
    <col width="22" customWidth="1" style="48" min="1" max="1"/>
    <col width="22" customWidth="1" style="48" min="2" max="2"/>
    <col width="22" customWidth="1" style="48" min="3" max="3"/>
    <col width="22" customWidth="1" style="48" min="4" max="4"/>
    <col width="18" customWidth="1" style="48" min="5" max="5"/>
    <col width="24" customWidth="1" style="48" min="6" max="6"/>
    <col width="18" customWidth="1" style="48" min="7" max="7"/>
    <col width="14" customWidth="1" style="48" min="8" max="8"/>
    <col width="16" customWidth="1" style="48" min="9" max="9"/>
    <col width="10" customWidth="1" style="48" min="10" max="10"/>
    <col width="10" customWidth="1" style="48" min="11" max="11"/>
    <col width="18" customWidth="1" style="48" min="12" max="12"/>
    <col width="42" customWidth="1" style="48" min="13" max="13"/>
    <col width="20" customWidth="1" style="48" min="14" max="14"/>
    <col width="10" customWidth="1" style="48" min="15" max="15"/>
    <col width="10" customWidth="1" style="48" min="16" max="16"/>
    <col width="10" customWidth="1" style="48" min="17" max="17"/>
    <col width="10" customWidth="1" style="48" min="18" max="18"/>
    <col width="12" customWidth="1" style="48" min="19" max="19"/>
    <col width="10" customWidth="1" style="48" min="20" max="20"/>
    <col width="10" customWidth="1" style="48" min="21" max="21"/>
    <col width="10" customWidth="1" style="48" min="22" max="22"/>
    <col width="10" customWidth="1" style="48" min="23" max="23"/>
    <col width="22" customWidth="1" style="48" min="24" max="24"/>
    <col width="16" customWidth="1" style="48" min="25" max="25"/>
    <col width="48" customWidth="1" style="48" min="26" max="26"/>
  </cols>
  <sheetData>
    <row r="1" ht="28" customHeight="1" s="48">
      <c r="A1" s="145" t="inlineStr">
        <is>
          <t>項目マッピング表</t>
        </is>
      </c>
      <c r="B1" s="50" t="n"/>
      <c r="C1" s="50" t="n"/>
      <c r="D1" s="50" t="n"/>
      <c r="E1" s="50" t="n"/>
      <c r="F1" s="50" t="n"/>
      <c r="G1" s="50" t="n"/>
      <c r="H1" s="50" t="n"/>
      <c r="I1" s="50" t="n"/>
      <c r="J1" s="50" t="n"/>
      <c r="K1" s="50" t="n"/>
      <c r="L1" s="50" t="n"/>
      <c r="M1" s="50" t="n"/>
      <c r="N1" s="50" t="n"/>
      <c r="O1" s="50" t="n"/>
      <c r="P1" s="50" t="n"/>
      <c r="Q1" s="50" t="n"/>
      <c r="R1" s="50" t="n"/>
      <c r="S1" s="50" t="n"/>
      <c r="T1" s="50" t="n"/>
      <c r="U1" s="50" t="n"/>
      <c r="V1" s="50" t="n"/>
      <c r="W1" s="50" t="n"/>
      <c r="X1" s="50" t="n"/>
      <c r="Y1" s="50" t="n"/>
      <c r="Z1" s="50" t="n"/>
    </row>
    <row r="2" ht="32" customHeight="1" s="48">
      <c r="A2" s="7" t="inlineStr">
        <is>
          <t>このシートはシステム生成と後続取込に使います。削除や名称変更はしないでください。通常入力では開く必要はありません。</t>
        </is>
      </c>
      <c r="B2" s="50" t="n"/>
      <c r="C2" s="50" t="n"/>
      <c r="D2" s="50" t="n"/>
      <c r="E2" s="50" t="n"/>
      <c r="F2" s="50" t="n"/>
      <c r="G2" s="50" t="n"/>
      <c r="H2" s="50" t="n"/>
      <c r="I2" s="50" t="n"/>
      <c r="J2" s="50" t="n"/>
      <c r="K2" s="50" t="n"/>
      <c r="L2" s="50" t="n"/>
      <c r="M2" s="50" t="n"/>
      <c r="N2" s="50" t="n"/>
      <c r="O2" s="50" t="n"/>
      <c r="P2" s="50" t="n"/>
      <c r="Q2" s="50" t="n"/>
      <c r="R2" s="50" t="n"/>
      <c r="S2" s="50" t="n"/>
      <c r="T2" s="50" t="n"/>
      <c r="U2" s="50" t="n"/>
      <c r="V2" s="50" t="n"/>
      <c r="W2" s="50" t="n"/>
      <c r="X2" s="50" t="n"/>
      <c r="Y2" s="50" t="n"/>
      <c r="Z2" s="50" t="n"/>
    </row>
    <row r="3">
      <c r="A3" s="24" t="inlineStr">
        <is>
          <t>対象シート</t>
        </is>
      </c>
      <c r="B3" s="24" t="inlineStr">
        <is>
          <t>テーブル名</t>
        </is>
      </c>
      <c r="C3" s="24" t="inlineStr">
        <is>
          <t>ローカル保存名</t>
        </is>
      </c>
      <c r="D3" s="24" t="inlineStr">
        <is>
          <t>モジュールキー</t>
        </is>
      </c>
      <c r="E3" s="24" t="inlineStr">
        <is>
          <t>モジュール表示名</t>
        </is>
      </c>
      <c r="F3" s="24" t="inlineStr">
        <is>
          <t>機械用項目名</t>
        </is>
      </c>
      <c r="G3" s="24" t="inlineStr">
        <is>
          <t>表示項目名</t>
        </is>
      </c>
      <c r="H3" s="24" t="inlineStr">
        <is>
          <t>項目タイプ</t>
        </is>
      </c>
      <c r="I3" s="24" t="inlineStr">
        <is>
          <t>項目ロール</t>
        </is>
      </c>
      <c r="J3" s="24" t="inlineStr">
        <is>
          <t>必須</t>
        </is>
      </c>
      <c r="K3" s="24" t="inlineStr">
        <is>
          <t>一意</t>
        </is>
      </c>
      <c r="L3" s="24" t="inlineStr">
        <is>
          <t>初期値</t>
        </is>
      </c>
      <c r="M3" s="24" t="inlineStr">
        <is>
          <t>検証ルール</t>
        </is>
      </c>
      <c r="N3" s="24" t="inlineStr">
        <is>
          <t>選択肢セットキー</t>
        </is>
      </c>
      <c r="O3" s="24" t="inlineStr">
        <is>
          <t>検索可</t>
        </is>
      </c>
      <c r="P3" s="24" t="inlineStr">
        <is>
          <t>絞り込み可</t>
        </is>
      </c>
      <c r="Q3" s="24" t="inlineStr">
        <is>
          <t>並べ替え可</t>
        </is>
      </c>
      <c r="R3" s="24" t="inlineStr">
        <is>
          <t>一覧表示</t>
        </is>
      </c>
      <c r="S3" s="24" t="inlineStr">
        <is>
          <t>モバイル表示</t>
        </is>
      </c>
      <c r="T3" s="24" t="inlineStr">
        <is>
          <t>フォーム表示</t>
        </is>
      </c>
      <c r="U3" s="24" t="inlineStr">
        <is>
          <t>詳細表示</t>
        </is>
      </c>
      <c r="V3" s="24" t="inlineStr">
        <is>
          <t>フォーム読取専用</t>
        </is>
      </c>
      <c r="W3" s="24" t="inlineStr">
        <is>
          <t>CSV出力</t>
        </is>
      </c>
      <c r="X3" s="24" t="inlineStr">
        <is>
          <t>関連シート</t>
        </is>
      </c>
      <c r="Y3" s="24" t="inlineStr">
        <is>
          <t>関連項目</t>
        </is>
      </c>
      <c r="Z3" s="24" t="inlineStr">
        <is>
          <t>備考</t>
        </is>
      </c>
    </row>
    <row r="4">
      <c r="A4" s="10" t="inlineStr">
        <is>
          <t>worksheet_name</t>
        </is>
      </c>
      <c r="B4" s="10" t="inlineStr">
        <is>
          <t>table_name</t>
        </is>
      </c>
      <c r="C4" s="10" t="inlineStr">
        <is>
          <t>store_name</t>
        </is>
      </c>
      <c r="D4" s="10" t="inlineStr">
        <is>
          <t>module_key</t>
        </is>
      </c>
      <c r="E4" s="10" t="inlineStr">
        <is>
          <t>module_label</t>
        </is>
      </c>
      <c r="F4" s="10" t="inlineStr">
        <is>
          <t>field_name</t>
        </is>
      </c>
      <c r="G4" s="10" t="inlineStr">
        <is>
          <t>field_label</t>
        </is>
      </c>
      <c r="H4" s="10" t="inlineStr">
        <is>
          <t>field_type</t>
        </is>
      </c>
      <c r="I4" s="10" t="inlineStr">
        <is>
          <t>field_role</t>
        </is>
      </c>
      <c r="J4" s="10" t="inlineStr">
        <is>
          <t>required</t>
        </is>
      </c>
      <c r="K4" s="10" t="inlineStr">
        <is>
          <t>unique</t>
        </is>
      </c>
      <c r="L4" s="10" t="inlineStr">
        <is>
          <t>default_value</t>
        </is>
      </c>
      <c r="M4" s="10" t="inlineStr">
        <is>
          <t>validation_rule</t>
        </is>
      </c>
      <c r="N4" s="10" t="inlineStr">
        <is>
          <t>option_set_key</t>
        </is>
      </c>
      <c r="O4" s="10" t="inlineStr">
        <is>
          <t>is_searchable</t>
        </is>
      </c>
      <c r="P4" s="10" t="inlineStr">
        <is>
          <t>is_filterable</t>
        </is>
      </c>
      <c r="Q4" s="10" t="inlineStr">
        <is>
          <t>is_sortable</t>
        </is>
      </c>
      <c r="R4" s="10" t="inlineStr">
        <is>
          <t>show_in_table</t>
        </is>
      </c>
      <c r="S4" s="10" t="inlineStr">
        <is>
          <t>show_in_mobile_table</t>
        </is>
      </c>
      <c r="T4" s="10" t="inlineStr">
        <is>
          <t>show_in_form</t>
        </is>
      </c>
      <c r="U4" s="10" t="inlineStr">
        <is>
          <t>show_in_detail</t>
        </is>
      </c>
      <c r="V4" s="10" t="inlineStr">
        <is>
          <t>readonly_in_form</t>
        </is>
      </c>
      <c r="W4" s="10" t="inlineStr">
        <is>
          <t>export_in_csv</t>
        </is>
      </c>
      <c r="X4" s="10" t="inlineStr">
        <is>
          <t>related_worksheet</t>
        </is>
      </c>
      <c r="Y4" s="10" t="inlineStr">
        <is>
          <t>related_field</t>
        </is>
      </c>
      <c r="Z4" s="10" t="inlineStr">
        <is>
          <t>notes</t>
        </is>
      </c>
    </row>
    <row r="5">
      <c r="A5" s="141" t="inlineStr">
        <is>
          <t>会社情報</t>
        </is>
      </c>
      <c r="B5" s="141" t="inlineStr">
        <is>
          <t>会社情報</t>
        </is>
      </c>
      <c r="C5" s="141" t="inlineStr">
        <is>
          <t>会社情報</t>
        </is>
      </c>
      <c r="D5" s="141" t="inlineStr">
        <is>
          <t>会社情報</t>
        </is>
      </c>
      <c r="E5" s="141" t="inlineStr">
        <is>
          <t>会社情報</t>
        </is>
      </c>
      <c r="F5" s="141" t="inlineStr">
        <is>
          <t>record_id</t>
        </is>
      </c>
      <c r="G5" s="141" t="inlineStr">
        <is>
          <t>記録ID</t>
        </is>
      </c>
      <c r="H5" s="141" t="inlineStr">
        <is>
          <t>text</t>
        </is>
      </c>
      <c r="I5" s="141" t="inlineStr">
        <is>
          <t>primary_key</t>
        </is>
      </c>
      <c r="J5" s="141" t="inlineStr">
        <is>
          <t>はい</t>
        </is>
      </c>
      <c r="K5" s="141" t="inlineStr">
        <is>
          <t>はい</t>
        </is>
      </c>
      <c r="L5" s="141" t="str"/>
      <c r="M5" s="141" t="inlineStr">
        <is>
          <t>CMP-0001形式で自動生成します。</t>
        </is>
      </c>
      <c r="N5" s="141" t="str"/>
      <c r="O5" s="141" t="inlineStr">
        <is>
          <t>はい</t>
        </is>
      </c>
      <c r="P5" s="141" t="inlineStr">
        <is>
          <t>いいえ</t>
        </is>
      </c>
      <c r="Q5" s="141" t="inlineStr">
        <is>
          <t>はい</t>
        </is>
      </c>
      <c r="R5" s="141" t="inlineStr">
        <is>
          <t>はい</t>
        </is>
      </c>
      <c r="S5" s="141" t="inlineStr">
        <is>
          <t>はい</t>
        </is>
      </c>
      <c r="T5" s="141" t="inlineStr">
        <is>
          <t>いいえ</t>
        </is>
      </c>
      <c r="U5" s="141" t="inlineStr">
        <is>
          <t>はい</t>
        </is>
      </c>
      <c r="V5" s="141" t="inlineStr">
        <is>
          <t>はい</t>
        </is>
      </c>
      <c r="W5" s="141" t="inlineStr">
        <is>
          <t>はい</t>
        </is>
      </c>
      <c r="X5" s="141" t="str"/>
      <c r="Y5" s="141" t="str"/>
      <c r="Z5" s="141" t="inlineStr">
        <is>
          <t>主キー，key_path=record_id。</t>
        </is>
      </c>
    </row>
    <row r="6">
      <c r="A6" s="141" t="inlineStr">
        <is>
          <t>会社情報</t>
        </is>
      </c>
      <c r="B6" s="141" t="inlineStr">
        <is>
          <t>会社情報</t>
        </is>
      </c>
      <c r="C6" s="141" t="inlineStr">
        <is>
          <t>会社情報</t>
        </is>
      </c>
      <c r="D6" s="141" t="inlineStr">
        <is>
          <t>会社情報</t>
        </is>
      </c>
      <c r="E6" s="141" t="inlineStr">
        <is>
          <t>会社情報</t>
        </is>
      </c>
      <c r="F6" s="141" t="inlineStr">
        <is>
          <t>company_name</t>
        </is>
      </c>
      <c r="G6" s="141" t="inlineStr">
        <is>
          <t>会社名</t>
        </is>
      </c>
      <c r="H6" s="141" t="inlineStr">
        <is>
          <t>text</t>
        </is>
      </c>
      <c r="I6" s="141" t="inlineStr">
        <is>
          <t>display_name</t>
        </is>
      </c>
      <c r="J6" s="141" t="inlineStr">
        <is>
          <t>はい</t>
        </is>
      </c>
      <c r="K6" s="141" t="inlineStr">
        <is>
          <t>はい</t>
        </is>
      </c>
      <c r="L6" s="141" t="str"/>
      <c r="M6" s="141" t="inlineStr">
        <is>
          <t>このテンプレートの入力例です。必要に応じて自社データに置き換えてください。</t>
        </is>
      </c>
      <c r="N6" s="141" t="str"/>
      <c r="O6" s="141" t="inlineStr">
        <is>
          <t>はい</t>
        </is>
      </c>
      <c r="P6" s="141" t="inlineStr">
        <is>
          <t>いいえ</t>
        </is>
      </c>
      <c r="Q6" s="141" t="inlineStr">
        <is>
          <t>はい</t>
        </is>
      </c>
      <c r="R6" s="141" t="inlineStr">
        <is>
          <t>はい</t>
        </is>
      </c>
      <c r="S6" s="141" t="inlineStr">
        <is>
          <t>はい</t>
        </is>
      </c>
      <c r="T6" s="141" t="inlineStr">
        <is>
          <t>はい</t>
        </is>
      </c>
      <c r="U6" s="141" t="inlineStr">
        <is>
          <t>はい</t>
        </is>
      </c>
      <c r="V6" s="141" t="inlineStr">
        <is>
          <t>いいえ</t>
        </is>
      </c>
      <c r="W6" s="141" t="inlineStr">
        <is>
          <t>はい</t>
        </is>
      </c>
      <c r="X6" s="141" t="str"/>
      <c r="Y6" s="141" t="str"/>
      <c r="Z6" s="141" t="inlineStr">
        <is>
          <t>このテンプレートの入力例です。必要に応じて自社データに置き換えてください。</t>
        </is>
      </c>
    </row>
    <row r="7">
      <c r="A7" s="141" t="inlineStr">
        <is>
          <t>会社情報</t>
        </is>
      </c>
      <c r="B7" s="141" t="inlineStr">
        <is>
          <t>会社情報</t>
        </is>
      </c>
      <c r="C7" s="141" t="inlineStr">
        <is>
          <t>会社情報</t>
        </is>
      </c>
      <c r="D7" s="141" t="inlineStr">
        <is>
          <t>会社情報</t>
        </is>
      </c>
      <c r="E7" s="141" t="inlineStr">
        <is>
          <t>会社情報</t>
        </is>
      </c>
      <c r="F7" s="141" t="inlineStr">
        <is>
          <t>industry_segment</t>
        </is>
      </c>
      <c r="G7" s="141" t="inlineStr">
        <is>
          <t>業種</t>
        </is>
      </c>
      <c r="H7" s="141" t="inlineStr">
        <is>
          <t>select</t>
        </is>
      </c>
      <c r="I7" s="141" t="inlineStr">
        <is>
          <t>lookup</t>
        </is>
      </c>
      <c r="J7" s="141" t="inlineStr">
        <is>
          <t>はい</t>
        </is>
      </c>
      <c r="K7" s="141" t="inlineStr">
        <is>
          <t>いいえ</t>
        </is>
      </c>
      <c r="L7" s="141" t="inlineStr">
        <is>
          <t>manufacturing</t>
        </is>
      </c>
      <c r="M7" s="141" t="inlineStr">
        <is>
          <t>このテンプレートの入力例です。必要に応じて自社データに置き換えてください。</t>
        </is>
      </c>
      <c r="N7" s="141" t="inlineStr">
        <is>
          <t>industry_segment</t>
        </is>
      </c>
      <c r="O7" s="141" t="inlineStr">
        <is>
          <t>いいえ</t>
        </is>
      </c>
      <c r="P7" s="141" t="inlineStr">
        <is>
          <t>はい</t>
        </is>
      </c>
      <c r="Q7" s="141" t="inlineStr">
        <is>
          <t>はい</t>
        </is>
      </c>
      <c r="R7" s="141" t="inlineStr">
        <is>
          <t>はい</t>
        </is>
      </c>
      <c r="S7" s="141" t="inlineStr">
        <is>
          <t>はい</t>
        </is>
      </c>
      <c r="T7" s="141" t="inlineStr">
        <is>
          <t>はい</t>
        </is>
      </c>
      <c r="U7" s="141" t="inlineStr">
        <is>
          <t>はい</t>
        </is>
      </c>
      <c r="V7" s="141" t="inlineStr">
        <is>
          <t>いいえ</t>
        </is>
      </c>
      <c r="W7" s="141" t="inlineStr">
        <is>
          <t>はい</t>
        </is>
      </c>
      <c r="X7" s="141" t="str"/>
      <c r="Y7" s="141" t="str"/>
      <c r="Z7" s="141" t="inlineStr">
        <is>
          <t>このテンプレートの入力例です。必要に応じて自社データに置き換えてください。</t>
        </is>
      </c>
    </row>
    <row r="8">
      <c r="A8" s="141" t="inlineStr">
        <is>
          <t>会社情報</t>
        </is>
      </c>
      <c r="B8" s="141" t="inlineStr">
        <is>
          <t>会社情報</t>
        </is>
      </c>
      <c r="C8" s="141" t="inlineStr">
        <is>
          <t>会社情報</t>
        </is>
      </c>
      <c r="D8" s="141" t="inlineStr">
        <is>
          <t>会社情報</t>
        </is>
      </c>
      <c r="E8" s="141" t="inlineStr">
        <is>
          <t>会社情報</t>
        </is>
      </c>
      <c r="F8" s="141" t="inlineStr">
        <is>
          <t>currency_code</t>
        </is>
      </c>
      <c r="G8" s="141" t="inlineStr">
        <is>
          <t>通貨</t>
        </is>
      </c>
      <c r="H8" s="141" t="inlineStr">
        <is>
          <t>select</t>
        </is>
      </c>
      <c r="I8" s="141" t="inlineStr">
        <is>
          <t>lookup</t>
        </is>
      </c>
      <c r="J8" s="141" t="inlineStr">
        <is>
          <t>はい</t>
        </is>
      </c>
      <c r="K8" s="141" t="inlineStr">
        <is>
          <t>いいえ</t>
        </is>
      </c>
      <c r="L8" s="141" t="inlineStr">
        <is>
          <t>cny</t>
        </is>
      </c>
      <c r="M8" s="141" t="inlineStr">
        <is>
          <t>このテンプレートの入力例です。必要に応じて自社データに置き換えてください。</t>
        </is>
      </c>
      <c r="N8" s="141" t="inlineStr">
        <is>
          <t>currency_code</t>
        </is>
      </c>
      <c r="O8" s="141" t="inlineStr">
        <is>
          <t>いいえ</t>
        </is>
      </c>
      <c r="P8" s="141" t="inlineStr">
        <is>
          <t>はい</t>
        </is>
      </c>
      <c r="Q8" s="141" t="inlineStr">
        <is>
          <t>はい</t>
        </is>
      </c>
      <c r="R8" s="141" t="inlineStr">
        <is>
          <t>はい</t>
        </is>
      </c>
      <c r="S8" s="141" t="inlineStr">
        <is>
          <t>はい</t>
        </is>
      </c>
      <c r="T8" s="141" t="inlineStr">
        <is>
          <t>はい</t>
        </is>
      </c>
      <c r="U8" s="141" t="inlineStr">
        <is>
          <t>はい</t>
        </is>
      </c>
      <c r="V8" s="141" t="inlineStr">
        <is>
          <t>いいえ</t>
        </is>
      </c>
      <c r="W8" s="141" t="inlineStr">
        <is>
          <t>はい</t>
        </is>
      </c>
      <c r="X8" s="141" t="str"/>
      <c r="Y8" s="141" t="str"/>
      <c r="Z8" s="141" t="inlineStr">
        <is>
          <t>現金金額の既定通貨です。</t>
        </is>
      </c>
    </row>
    <row r="9">
      <c r="A9" s="141" t="inlineStr">
        <is>
          <t>会社情報</t>
        </is>
      </c>
      <c r="B9" s="141" t="inlineStr">
        <is>
          <t>会社情報</t>
        </is>
      </c>
      <c r="C9" s="141" t="inlineStr">
        <is>
          <t>会社情報</t>
        </is>
      </c>
      <c r="D9" s="141" t="inlineStr">
        <is>
          <t>会社情報</t>
        </is>
      </c>
      <c r="E9" s="141" t="inlineStr">
        <is>
          <t>会社情報</t>
        </is>
      </c>
      <c r="F9" s="141" t="inlineStr">
        <is>
          <t>opening_cash_balance</t>
        </is>
      </c>
      <c r="G9" s="141" t="inlineStr">
        <is>
          <t>期首現金残高</t>
        </is>
      </c>
      <c r="H9" s="141" t="inlineStr">
        <is>
          <t>currency</t>
        </is>
      </c>
      <c r="I9" s="141" t="inlineStr">
        <is>
          <t>amount</t>
        </is>
      </c>
      <c r="J9" s="141" t="inlineStr">
        <is>
          <t>はい</t>
        </is>
      </c>
      <c r="K9" s="141" t="inlineStr">
        <is>
          <t>いいえ</t>
        </is>
      </c>
      <c r="L9" s="141" t="n">
        <v>0</v>
      </c>
      <c r="M9" s="141" t="inlineStr">
        <is>
          <t>金額は0以上で入力。</t>
        </is>
      </c>
      <c r="N9" s="141" t="str"/>
      <c r="O9" s="141" t="inlineStr">
        <is>
          <t>いいえ</t>
        </is>
      </c>
      <c r="P9" s="141" t="inlineStr">
        <is>
          <t>いいえ</t>
        </is>
      </c>
      <c r="Q9" s="141" t="inlineStr">
        <is>
          <t>はい</t>
        </is>
      </c>
      <c r="R9" s="141" t="inlineStr">
        <is>
          <t>はい</t>
        </is>
      </c>
      <c r="S9" s="141" t="inlineStr">
        <is>
          <t>はい</t>
        </is>
      </c>
      <c r="T9" s="141" t="inlineStr">
        <is>
          <t>はい</t>
        </is>
      </c>
      <c r="U9" s="141" t="inlineStr">
        <is>
          <t>はい</t>
        </is>
      </c>
      <c r="V9" s="141" t="inlineStr">
        <is>
          <t>いいえ</t>
        </is>
      </c>
      <c r="W9" s="141" t="inlineStr">
        <is>
          <t>はい</t>
        </is>
      </c>
      <c r="X9" s="141" t="str"/>
      <c r="Y9" s="141" t="str"/>
      <c r="Z9" s="141" t="inlineStr">
        <is>
          <t>資金予測の基準として使います。</t>
        </is>
      </c>
    </row>
    <row r="10">
      <c r="A10" s="141" t="inlineStr">
        <is>
          <t>会社情報</t>
        </is>
      </c>
      <c r="B10" s="141" t="inlineStr">
        <is>
          <t>会社情報</t>
        </is>
      </c>
      <c r="C10" s="141" t="inlineStr">
        <is>
          <t>会社情報</t>
        </is>
      </c>
      <c r="D10" s="141" t="inlineStr">
        <is>
          <t>会社情報</t>
        </is>
      </c>
      <c r="E10" s="141" t="inlineStr">
        <is>
          <t>会社情報</t>
        </is>
      </c>
      <c r="F10" s="141" t="inlineStr">
        <is>
          <t>safety_cash_line</t>
        </is>
      </c>
      <c r="G10" s="141" t="inlineStr">
        <is>
          <t>安全資金ライン</t>
        </is>
      </c>
      <c r="H10" s="141" t="inlineStr">
        <is>
          <t>currency</t>
        </is>
      </c>
      <c r="I10" s="141" t="inlineStr">
        <is>
          <t>amount</t>
        </is>
      </c>
      <c r="J10" s="141" t="inlineStr">
        <is>
          <t>はい</t>
        </is>
      </c>
      <c r="K10" s="141" t="inlineStr">
        <is>
          <t>いいえ</t>
        </is>
      </c>
      <c r="L10" s="141" t="n">
        <v>500000</v>
      </c>
      <c r="M10" s="141" t="inlineStr">
        <is>
          <t>金額は0以上で入力。</t>
        </is>
      </c>
      <c r="N10" s="141" t="str"/>
      <c r="O10" s="141" t="inlineStr">
        <is>
          <t>いいえ</t>
        </is>
      </c>
      <c r="P10" s="141" t="inlineStr">
        <is>
          <t>いいえ</t>
        </is>
      </c>
      <c r="Q10" s="141" t="inlineStr">
        <is>
          <t>はい</t>
        </is>
      </c>
      <c r="R10" s="141" t="inlineStr">
        <is>
          <t>はい</t>
        </is>
      </c>
      <c r="S10" s="141" t="inlineStr">
        <is>
          <t>はい</t>
        </is>
      </c>
      <c r="T10" s="141" t="inlineStr">
        <is>
          <t>はい</t>
        </is>
      </c>
      <c r="U10" s="141" t="inlineStr">
        <is>
          <t>はい</t>
        </is>
      </c>
      <c r="V10" s="141" t="inlineStr">
        <is>
          <t>いいえ</t>
        </is>
      </c>
      <c r="W10" s="141" t="inlineStr">
        <is>
          <t>はい</t>
        </is>
      </c>
      <c r="X10" s="141" t="str"/>
      <c r="Y10" s="141" t="str"/>
      <c r="Z10" s="141" t="inlineStr">
        <is>
          <t>このテンプレートの入力例です。必要に応じて自社データに置き換えてください。</t>
        </is>
      </c>
    </row>
    <row r="11">
      <c r="A11" s="141" t="inlineStr">
        <is>
          <t>会社情報</t>
        </is>
      </c>
      <c r="B11" s="141" t="inlineStr">
        <is>
          <t>会社情報</t>
        </is>
      </c>
      <c r="C11" s="141" t="inlineStr">
        <is>
          <t>会社情報</t>
        </is>
      </c>
      <c r="D11" s="141" t="inlineStr">
        <is>
          <t>会社情報</t>
        </is>
      </c>
      <c r="E11" s="141" t="inlineStr">
        <is>
          <t>会社情報</t>
        </is>
      </c>
      <c r="F11" s="141" t="inlineStr">
        <is>
          <t>forecast_start_date</t>
        </is>
      </c>
      <c r="G11" s="141" t="inlineStr">
        <is>
          <t>予測開始日</t>
        </is>
      </c>
      <c r="H11" s="141" t="inlineStr">
        <is>
          <t>date</t>
        </is>
      </c>
      <c r="I11" s="141" t="inlineStr">
        <is>
          <t>date</t>
        </is>
      </c>
      <c r="J11" s="141" t="inlineStr">
        <is>
          <t>はい</t>
        </is>
      </c>
      <c r="K11" s="141" t="inlineStr">
        <is>
          <t>いいえ</t>
        </is>
      </c>
      <c r="L11" s="141" t="str"/>
      <c r="M11" s="141" t="inlineStr">
        <is>
          <t>日付形式はYYYY-MM-DD。</t>
        </is>
      </c>
      <c r="N11" s="141" t="str"/>
      <c r="O11" s="141" t="inlineStr">
        <is>
          <t>いいえ</t>
        </is>
      </c>
      <c r="P11" s="141" t="inlineStr">
        <is>
          <t>はい</t>
        </is>
      </c>
      <c r="Q11" s="141" t="inlineStr">
        <is>
          <t>はい</t>
        </is>
      </c>
      <c r="R11" s="141" t="inlineStr">
        <is>
          <t>いいえ</t>
        </is>
      </c>
      <c r="S11" s="141" t="inlineStr">
        <is>
          <t>いいえ</t>
        </is>
      </c>
      <c r="T11" s="141" t="inlineStr">
        <is>
          <t>はい</t>
        </is>
      </c>
      <c r="U11" s="141" t="inlineStr">
        <is>
          <t>はい</t>
        </is>
      </c>
      <c r="V11" s="141" t="inlineStr">
        <is>
          <t>いいえ</t>
        </is>
      </c>
      <c r="W11" s="141" t="inlineStr">
        <is>
          <t>はい</t>
        </is>
      </c>
      <c r="X11" s="141" t="str"/>
      <c r="Y11" s="141" t="str"/>
      <c r="Z11" s="141" t="inlineStr">
        <is>
          <t>このテンプレートの入力例です。必要に応じて自社データに置き換えてください。</t>
        </is>
      </c>
    </row>
    <row r="12">
      <c r="A12" s="141" t="inlineStr">
        <is>
          <t>会社情報</t>
        </is>
      </c>
      <c r="B12" s="141" t="inlineStr">
        <is>
          <t>会社情報</t>
        </is>
      </c>
      <c r="C12" s="141" t="inlineStr">
        <is>
          <t>会社情報</t>
        </is>
      </c>
      <c r="D12" s="141" t="inlineStr">
        <is>
          <t>会社情報</t>
        </is>
      </c>
      <c r="E12" s="141" t="inlineStr">
        <is>
          <t>会社情報</t>
        </is>
      </c>
      <c r="F12" s="141" t="inlineStr">
        <is>
          <t>review_frequency</t>
        </is>
      </c>
      <c r="G12" s="141" t="inlineStr">
        <is>
          <t>レビュー頻度</t>
        </is>
      </c>
      <c r="H12" s="141" t="inlineStr">
        <is>
          <t>select</t>
        </is>
      </c>
      <c r="I12" s="141" t="inlineStr">
        <is>
          <t>lookup</t>
        </is>
      </c>
      <c r="J12" s="141" t="inlineStr">
        <is>
          <t>はい</t>
        </is>
      </c>
      <c r="K12" s="141" t="inlineStr">
        <is>
          <t>いいえ</t>
        </is>
      </c>
      <c r="L12" s="141" t="inlineStr">
        <is>
          <t>monthly</t>
        </is>
      </c>
      <c r="M12" s="141" t="inlineStr">
        <is>
          <t>このテンプレートの入力例です。必要に応じて自社データに置き換えてください。</t>
        </is>
      </c>
      <c r="N12" s="141" t="inlineStr">
        <is>
          <t>review_frequency</t>
        </is>
      </c>
      <c r="O12" s="141" t="inlineStr">
        <is>
          <t>いいえ</t>
        </is>
      </c>
      <c r="P12" s="141" t="inlineStr">
        <is>
          <t>はい</t>
        </is>
      </c>
      <c r="Q12" s="141" t="inlineStr">
        <is>
          <t>はい</t>
        </is>
      </c>
      <c r="R12" s="141" t="inlineStr">
        <is>
          <t>いいえ</t>
        </is>
      </c>
      <c r="S12" s="141" t="inlineStr">
        <is>
          <t>いいえ</t>
        </is>
      </c>
      <c r="T12" s="141" t="inlineStr">
        <is>
          <t>はい</t>
        </is>
      </c>
      <c r="U12" s="141" t="inlineStr">
        <is>
          <t>はい</t>
        </is>
      </c>
      <c r="V12" s="141" t="inlineStr">
        <is>
          <t>いいえ</t>
        </is>
      </c>
      <c r="W12" s="141" t="inlineStr">
        <is>
          <t>はい</t>
        </is>
      </c>
      <c r="X12" s="141" t="str"/>
      <c r="Y12" s="141" t="str"/>
      <c r="Z12" s="141" t="inlineStr">
        <is>
          <t>入力例</t>
        </is>
      </c>
    </row>
    <row r="13">
      <c r="A13" s="141" t="inlineStr">
        <is>
          <t>会社情報</t>
        </is>
      </c>
      <c r="B13" s="141" t="inlineStr">
        <is>
          <t>会社情報</t>
        </is>
      </c>
      <c r="C13" s="141" t="inlineStr">
        <is>
          <t>会社情報</t>
        </is>
      </c>
      <c r="D13" s="141" t="inlineStr">
        <is>
          <t>会社情報</t>
        </is>
      </c>
      <c r="E13" s="141" t="inlineStr">
        <is>
          <t>会社情報</t>
        </is>
      </c>
      <c r="F13" s="141" t="inlineStr">
        <is>
          <t>status</t>
        </is>
      </c>
      <c r="G13" s="141" t="inlineStr">
        <is>
          <t>会社基準ステータス</t>
        </is>
      </c>
      <c r="H13" s="141" t="inlineStr">
        <is>
          <t>select</t>
        </is>
      </c>
      <c r="I13" s="141" t="inlineStr">
        <is>
          <t>status</t>
        </is>
      </c>
      <c r="J13" s="141" t="inlineStr">
        <is>
          <t>はい</t>
        </is>
      </c>
      <c r="K13" s="141" t="inlineStr">
        <is>
          <t>いいえ</t>
        </is>
      </c>
      <c r="L13" s="141" t="inlineStr">
        <is>
          <t>active</t>
        </is>
      </c>
      <c r="M13" s="141" t="inlineStr">
        <is>
          <t>次の選択肢である必要があります:会社情報状態之一。</t>
        </is>
      </c>
      <c r="N13" s="141" t="inlineStr">
        <is>
          <t>会社情報_status</t>
        </is>
      </c>
      <c r="O13" s="141" t="inlineStr">
        <is>
          <t>いいえ</t>
        </is>
      </c>
      <c r="P13" s="141" t="inlineStr">
        <is>
          <t>はい</t>
        </is>
      </c>
      <c r="Q13" s="141" t="inlineStr">
        <is>
          <t>はい</t>
        </is>
      </c>
      <c r="R13" s="141" t="inlineStr">
        <is>
          <t>はい</t>
        </is>
      </c>
      <c r="S13" s="141" t="inlineStr">
        <is>
          <t>はい</t>
        </is>
      </c>
      <c r="T13" s="141" t="inlineStr">
        <is>
          <t>はい</t>
        </is>
      </c>
      <c r="U13" s="141" t="inlineStr">
        <is>
          <t>はい</t>
        </is>
      </c>
      <c r="V13" s="141" t="inlineStr">
        <is>
          <t>いいえ</t>
        </is>
      </c>
      <c r="W13" s="141" t="inlineStr">
        <is>
          <t>はい</t>
        </is>
      </c>
      <c r="X13" s="141" t="str"/>
      <c r="Y13" s="141" t="str"/>
      <c r="Z13" s="141" t="inlineStr">
        <is>
          <t>共通ステータス項目，項目名固定为 status。</t>
        </is>
      </c>
    </row>
    <row r="14">
      <c r="A14" s="141" t="inlineStr">
        <is>
          <t>会社情報</t>
        </is>
      </c>
      <c r="B14" s="141" t="inlineStr">
        <is>
          <t>会社情報</t>
        </is>
      </c>
      <c r="C14" s="141" t="inlineStr">
        <is>
          <t>会社情報</t>
        </is>
      </c>
      <c r="D14" s="141" t="inlineStr">
        <is>
          <t>会社情報</t>
        </is>
      </c>
      <c r="E14" s="141" t="inlineStr">
        <is>
          <t>会社情報</t>
        </is>
      </c>
      <c r="F14" s="141" t="inlineStr">
        <is>
          <t>owner</t>
        </is>
      </c>
      <c r="G14" s="141" t="inlineStr">
        <is>
          <t>担当者</t>
        </is>
      </c>
      <c r="H14" s="141" t="inlineStr">
        <is>
          <t>text</t>
        </is>
      </c>
      <c r="I14" s="141" t="inlineStr">
        <is>
          <t>owner</t>
        </is>
      </c>
      <c r="J14" s="141" t="inlineStr">
        <is>
          <t>はい</t>
        </is>
      </c>
      <c r="K14" s="141" t="inlineStr">
        <is>
          <t>いいえ</t>
        </is>
      </c>
      <c r="L14" s="141" t="str"/>
      <c r="M14" s="141" t="inlineStr">
        <is>
          <t>このテンプレートの入力例です。必要に応じて自社データに置き換えてください。</t>
        </is>
      </c>
      <c r="N14" s="141" t="str"/>
      <c r="O14" s="141" t="inlineStr">
        <is>
          <t>はい</t>
        </is>
      </c>
      <c r="P14" s="141" t="inlineStr">
        <is>
          <t>はい</t>
        </is>
      </c>
      <c r="Q14" s="141" t="inlineStr">
        <is>
          <t>はい</t>
        </is>
      </c>
      <c r="R14" s="141" t="inlineStr">
        <is>
          <t>はい</t>
        </is>
      </c>
      <c r="S14" s="141" t="inlineStr">
        <is>
          <t>はい</t>
        </is>
      </c>
      <c r="T14" s="141" t="inlineStr">
        <is>
          <t>はい</t>
        </is>
      </c>
      <c r="U14" s="141" t="inlineStr">
        <is>
          <t>はい</t>
        </is>
      </c>
      <c r="V14" s="141" t="inlineStr">
        <is>
          <t>いいえ</t>
        </is>
      </c>
      <c r="W14" s="141" t="inlineStr">
        <is>
          <t>はい</t>
        </is>
      </c>
      <c r="X14" s="141" t="str"/>
      <c r="Y14" s="141" t="str"/>
      <c r="Z14" s="141" t="inlineStr">
        <is>
          <t>统一担当者項目。</t>
        </is>
      </c>
    </row>
    <row r="15">
      <c r="A15" s="141" t="inlineStr">
        <is>
          <t>会社情報</t>
        </is>
      </c>
      <c r="B15" s="141" t="inlineStr">
        <is>
          <t>会社情報</t>
        </is>
      </c>
      <c r="C15" s="141" t="inlineStr">
        <is>
          <t>会社情報</t>
        </is>
      </c>
      <c r="D15" s="141" t="inlineStr">
        <is>
          <t>会社情報</t>
        </is>
      </c>
      <c r="E15" s="141" t="inlineStr">
        <is>
          <t>会社情報</t>
        </is>
      </c>
      <c r="F15" s="141" t="inlineStr">
        <is>
          <t>created_date</t>
        </is>
      </c>
      <c r="G15" s="141" t="inlineStr">
        <is>
          <t>作成日</t>
        </is>
      </c>
      <c r="H15" s="141" t="inlineStr">
        <is>
          <t>date</t>
        </is>
      </c>
      <c r="I15" s="141" t="inlineStr">
        <is>
          <t>system</t>
        </is>
      </c>
      <c r="J15" s="141" t="inlineStr">
        <is>
          <t>はい</t>
        </is>
      </c>
      <c r="K15" s="141" t="inlineStr">
        <is>
          <t>いいえ</t>
        </is>
      </c>
      <c r="L15" s="141" t="inlineStr">
        <is>
          <t>today</t>
        </is>
      </c>
      <c r="M15" s="141" t="inlineStr">
        <is>
          <t>日付形式はYYYY-MM-DD。</t>
        </is>
      </c>
      <c r="N15" s="141" t="str"/>
      <c r="O15" s="141" t="inlineStr">
        <is>
          <t>いいえ</t>
        </is>
      </c>
      <c r="P15" s="141" t="inlineStr">
        <is>
          <t>いいえ</t>
        </is>
      </c>
      <c r="Q15" s="141" t="inlineStr">
        <is>
          <t>はい</t>
        </is>
      </c>
      <c r="R15" s="141" t="inlineStr">
        <is>
          <t>いいえ</t>
        </is>
      </c>
      <c r="S15" s="141" t="inlineStr">
        <is>
          <t>いいえ</t>
        </is>
      </c>
      <c r="T15" s="141" t="inlineStr">
        <is>
          <t>いいえ</t>
        </is>
      </c>
      <c r="U15" s="141" t="inlineStr">
        <is>
          <t>はい</t>
        </is>
      </c>
      <c r="V15" s="141" t="inlineStr">
        <is>
          <t>はい</t>
        </is>
      </c>
      <c r="W15" s="141" t="inlineStr">
        <is>
          <t>はい</t>
        </is>
      </c>
      <c r="X15" s="141" t="str"/>
      <c r="Y15" s="141" t="str"/>
      <c r="Z15" s="141" t="inlineStr">
        <is>
          <t>系统日付項目。</t>
        </is>
      </c>
    </row>
    <row r="16">
      <c r="A16" s="141" t="inlineStr">
        <is>
          <t>会社情報</t>
        </is>
      </c>
      <c r="B16" s="141" t="inlineStr">
        <is>
          <t>会社情報</t>
        </is>
      </c>
      <c r="C16" s="141" t="inlineStr">
        <is>
          <t>会社情報</t>
        </is>
      </c>
      <c r="D16" s="141" t="inlineStr">
        <is>
          <t>会社情報</t>
        </is>
      </c>
      <c r="E16" s="141" t="inlineStr">
        <is>
          <t>会社情報</t>
        </is>
      </c>
      <c r="F16" s="141" t="inlineStr">
        <is>
          <t>updated_date</t>
        </is>
      </c>
      <c r="G16" s="141" t="inlineStr">
        <is>
          <t>更新日</t>
        </is>
      </c>
      <c r="H16" s="141" t="inlineStr">
        <is>
          <t>date</t>
        </is>
      </c>
      <c r="I16" s="141" t="inlineStr">
        <is>
          <t>system</t>
        </is>
      </c>
      <c r="J16" s="141" t="inlineStr">
        <is>
          <t>はい</t>
        </is>
      </c>
      <c r="K16" s="141" t="inlineStr">
        <is>
          <t>いいえ</t>
        </is>
      </c>
      <c r="L16" s="141" t="inlineStr">
        <is>
          <t>today</t>
        </is>
      </c>
      <c r="M16" s="141" t="inlineStr">
        <is>
          <t>日付形式はYYYY-MM-DD；記録更新时刷新。</t>
        </is>
      </c>
      <c r="N16" s="141" t="str"/>
      <c r="O16" s="141" t="inlineStr">
        <is>
          <t>いいえ</t>
        </is>
      </c>
      <c r="P16" s="141" t="inlineStr">
        <is>
          <t>いいえ</t>
        </is>
      </c>
      <c r="Q16" s="141" t="inlineStr">
        <is>
          <t>はい</t>
        </is>
      </c>
      <c r="R16" s="141" t="inlineStr">
        <is>
          <t>いいえ</t>
        </is>
      </c>
      <c r="S16" s="141" t="inlineStr">
        <is>
          <t>いいえ</t>
        </is>
      </c>
      <c r="T16" s="141" t="inlineStr">
        <is>
          <t>いいえ</t>
        </is>
      </c>
      <c r="U16" s="141" t="inlineStr">
        <is>
          <t>はい</t>
        </is>
      </c>
      <c r="V16" s="141" t="inlineStr">
        <is>
          <t>はい</t>
        </is>
      </c>
      <c r="W16" s="141" t="inlineStr">
        <is>
          <t>はい</t>
        </is>
      </c>
      <c r="X16" s="141" t="str"/>
      <c r="Y16" s="141" t="str"/>
      <c r="Z16" s="141" t="inlineStr">
        <is>
          <t>系统日付項目。</t>
        </is>
      </c>
    </row>
    <row r="17">
      <c r="A17" s="141" t="inlineStr">
        <is>
          <t>会社情報</t>
        </is>
      </c>
      <c r="B17" s="141" t="inlineStr">
        <is>
          <t>会社情報</t>
        </is>
      </c>
      <c r="C17" s="141" t="inlineStr">
        <is>
          <t>会社情報</t>
        </is>
      </c>
      <c r="D17" s="141" t="inlineStr">
        <is>
          <t>会社情報</t>
        </is>
      </c>
      <c r="E17" s="141" t="inlineStr">
        <is>
          <t>会社情報</t>
        </is>
      </c>
      <c r="F17" s="141" t="inlineStr">
        <is>
          <t>notes</t>
        </is>
      </c>
      <c r="G17" s="141" t="inlineStr">
        <is>
          <t>備考</t>
        </is>
      </c>
      <c r="H17" s="141" t="inlineStr">
        <is>
          <t>long_text</t>
        </is>
      </c>
      <c r="I17" s="141" t="inlineStr">
        <is>
          <t>notes</t>
        </is>
      </c>
      <c r="J17" s="141" t="inlineStr">
        <is>
          <t>いいえ</t>
        </is>
      </c>
      <c r="K17" s="141" t="inlineStr">
        <is>
          <t>いいえ</t>
        </is>
      </c>
      <c r="L17" s="141" t="str"/>
      <c r="M17" s="141" t="inlineStr">
        <is>
          <t>資金予測の範囲説明を記録できます。</t>
        </is>
      </c>
      <c r="N17" s="141" t="str"/>
      <c r="O17" s="141" t="inlineStr">
        <is>
          <t>はい</t>
        </is>
      </c>
      <c r="P17" s="141" t="inlineStr">
        <is>
          <t>いいえ</t>
        </is>
      </c>
      <c r="Q17" s="141" t="inlineStr">
        <is>
          <t>いいえ</t>
        </is>
      </c>
      <c r="R17" s="141" t="inlineStr">
        <is>
          <t>いいえ</t>
        </is>
      </c>
      <c r="S17" s="141" t="inlineStr">
        <is>
          <t>いいえ</t>
        </is>
      </c>
      <c r="T17" s="141" t="inlineStr">
        <is>
          <t>はい</t>
        </is>
      </c>
      <c r="U17" s="141" t="inlineStr">
        <is>
          <t>はい</t>
        </is>
      </c>
      <c r="V17" s="141" t="inlineStr">
        <is>
          <t>いいえ</t>
        </is>
      </c>
      <c r="W17" s="141" t="inlineStr">
        <is>
          <t>はい</t>
        </is>
      </c>
      <c r="X17" s="141" t="str"/>
      <c r="Y17" s="141" t="str"/>
      <c r="Z17" s="141" t="inlineStr">
        <is>
          <t>このテンプレートの入力例です。必要に応じて自社データに置き換えてください。</t>
        </is>
      </c>
    </row>
    <row r="18">
      <c r="A18" s="141" t="inlineStr">
        <is>
          <t>入金計画</t>
        </is>
      </c>
      <c r="B18" s="141" t="inlineStr">
        <is>
          <t>入金計画</t>
        </is>
      </c>
      <c r="C18" s="141" t="inlineStr">
        <is>
          <t>入金計画</t>
        </is>
      </c>
      <c r="D18" s="141" t="inlineStr">
        <is>
          <t>入金計画</t>
        </is>
      </c>
      <c r="E18" s="141" t="inlineStr">
        <is>
          <t>入金計画</t>
        </is>
      </c>
      <c r="F18" s="141" t="inlineStr">
        <is>
          <t>record_id</t>
        </is>
      </c>
      <c r="G18" s="141" t="inlineStr">
        <is>
          <t>記録ID</t>
        </is>
      </c>
      <c r="H18" s="141" t="inlineStr">
        <is>
          <t>text</t>
        </is>
      </c>
      <c r="I18" s="141" t="inlineStr">
        <is>
          <t>primary_key</t>
        </is>
      </c>
      <c r="J18" s="141" t="inlineStr">
        <is>
          <t>はい</t>
        </is>
      </c>
      <c r="K18" s="141" t="inlineStr">
        <is>
          <t>はい</t>
        </is>
      </c>
      <c r="L18" s="141" t="str"/>
      <c r="M18" s="141" t="inlineStr">
        <is>
          <t>RCV-0001形式で自動生成します。</t>
        </is>
      </c>
      <c r="N18" s="141" t="str"/>
      <c r="O18" s="141" t="inlineStr">
        <is>
          <t>はい</t>
        </is>
      </c>
      <c r="P18" s="141" t="inlineStr">
        <is>
          <t>いいえ</t>
        </is>
      </c>
      <c r="Q18" s="141" t="inlineStr">
        <is>
          <t>はい</t>
        </is>
      </c>
      <c r="R18" s="141" t="inlineStr">
        <is>
          <t>はい</t>
        </is>
      </c>
      <c r="S18" s="141" t="inlineStr">
        <is>
          <t>はい</t>
        </is>
      </c>
      <c r="T18" s="141" t="inlineStr">
        <is>
          <t>いいえ</t>
        </is>
      </c>
      <c r="U18" s="141" t="inlineStr">
        <is>
          <t>はい</t>
        </is>
      </c>
      <c r="V18" s="141" t="inlineStr">
        <is>
          <t>はい</t>
        </is>
      </c>
      <c r="W18" s="141" t="inlineStr">
        <is>
          <t>はい</t>
        </is>
      </c>
      <c r="X18" s="141" t="str"/>
      <c r="Y18" s="141" t="str"/>
      <c r="Z18" s="141" t="inlineStr">
        <is>
          <t>主キー，key_path=record_id。</t>
        </is>
      </c>
    </row>
    <row r="19">
      <c r="A19" s="141" t="inlineStr">
        <is>
          <t>入金計画</t>
        </is>
      </c>
      <c r="B19" s="141" t="inlineStr">
        <is>
          <t>入金計画</t>
        </is>
      </c>
      <c r="C19" s="141" t="inlineStr">
        <is>
          <t>入金計画</t>
        </is>
      </c>
      <c r="D19" s="141" t="inlineStr">
        <is>
          <t>入金計画</t>
        </is>
      </c>
      <c r="E19" s="141" t="inlineStr">
        <is>
          <t>入金計画</t>
        </is>
      </c>
      <c r="F19" s="141" t="inlineStr">
        <is>
          <t>receivable_no</t>
        </is>
      </c>
      <c r="G19" s="141" t="inlineStr">
        <is>
          <t>入力例</t>
        </is>
      </c>
      <c r="H19" s="141" t="inlineStr">
        <is>
          <t>text</t>
        </is>
      </c>
      <c r="I19" s="141" t="inlineStr">
        <is>
          <t>business</t>
        </is>
      </c>
      <c r="J19" s="141" t="inlineStr">
        <is>
          <t>はい</t>
        </is>
      </c>
      <c r="K19" s="141" t="inlineStr">
        <is>
          <t>はい</t>
        </is>
      </c>
      <c r="L19" s="141" t="str"/>
      <c r="M19" s="141" t="inlineStr">
        <is>
          <t>このテンプレートの入力例です。必要に応じて自社データに置き換えてください。</t>
        </is>
      </c>
      <c r="N19" s="141" t="str"/>
      <c r="O19" s="141" t="inlineStr">
        <is>
          <t>はい</t>
        </is>
      </c>
      <c r="P19" s="141" t="inlineStr">
        <is>
          <t>いいえ</t>
        </is>
      </c>
      <c r="Q19" s="141" t="inlineStr">
        <is>
          <t>はい</t>
        </is>
      </c>
      <c r="R19" s="141" t="inlineStr">
        <is>
          <t>はい</t>
        </is>
      </c>
      <c r="S19" s="141" t="inlineStr">
        <is>
          <t>はい</t>
        </is>
      </c>
      <c r="T19" s="141" t="inlineStr">
        <is>
          <t>はい</t>
        </is>
      </c>
      <c r="U19" s="141" t="inlineStr">
        <is>
          <t>はい</t>
        </is>
      </c>
      <c r="V19" s="141" t="inlineStr">
        <is>
          <t>いいえ</t>
        </is>
      </c>
      <c r="W19" s="141" t="inlineStr">
        <is>
          <t>はい</t>
        </is>
      </c>
      <c r="X19" s="141" t="str"/>
      <c r="Y19" s="141" t="str"/>
      <c r="Z19" s="141" t="inlineStr">
        <is>
          <t>このテンプレートの入力例です。必要に応じて自社データに置き換えてください。</t>
        </is>
      </c>
    </row>
    <row r="20">
      <c r="A20" s="141" t="inlineStr">
        <is>
          <t>入金計画</t>
        </is>
      </c>
      <c r="B20" s="141" t="inlineStr">
        <is>
          <t>入金計画</t>
        </is>
      </c>
      <c r="C20" s="141" t="inlineStr">
        <is>
          <t>入金計画</t>
        </is>
      </c>
      <c r="D20" s="141" t="inlineStr">
        <is>
          <t>入金計画</t>
        </is>
      </c>
      <c r="E20" s="141" t="inlineStr">
        <is>
          <t>入金計画</t>
        </is>
      </c>
      <c r="F20" s="141" t="inlineStr">
        <is>
          <t>customer_name</t>
        </is>
      </c>
      <c r="G20" s="141" t="inlineStr">
        <is>
          <t>顧客名</t>
        </is>
      </c>
      <c r="H20" s="141" t="inlineStr">
        <is>
          <t>text</t>
        </is>
      </c>
      <c r="I20" s="141" t="inlineStr">
        <is>
          <t>display_name</t>
        </is>
      </c>
      <c r="J20" s="141" t="inlineStr">
        <is>
          <t>はい</t>
        </is>
      </c>
      <c r="K20" s="141" t="inlineStr">
        <is>
          <t>いいえ</t>
        </is>
      </c>
      <c r="L20" s="141" t="str"/>
      <c r="M20" s="141" t="inlineStr">
        <is>
          <t>空欄不可。</t>
        </is>
      </c>
      <c r="N20" s="141" t="str"/>
      <c r="O20" s="141" t="inlineStr">
        <is>
          <t>はい</t>
        </is>
      </c>
      <c r="P20" s="141" t="inlineStr">
        <is>
          <t>いいえ</t>
        </is>
      </c>
      <c r="Q20" s="141" t="inlineStr">
        <is>
          <t>はい</t>
        </is>
      </c>
      <c r="R20" s="141" t="inlineStr">
        <is>
          <t>はい</t>
        </is>
      </c>
      <c r="S20" s="141" t="inlineStr">
        <is>
          <t>はい</t>
        </is>
      </c>
      <c r="T20" s="141" t="inlineStr">
        <is>
          <t>はい</t>
        </is>
      </c>
      <c r="U20" s="141" t="inlineStr">
        <is>
          <t>はい</t>
        </is>
      </c>
      <c r="V20" s="141" t="inlineStr">
        <is>
          <t>いいえ</t>
        </is>
      </c>
      <c r="W20" s="141" t="inlineStr">
        <is>
          <t>はい</t>
        </is>
      </c>
      <c r="X20" s="141" t="str"/>
      <c r="Y20" s="141" t="str"/>
      <c r="Z20" s="141" t="inlineStr">
        <is>
          <t>画面上の顧客入金リストに対応します。</t>
        </is>
      </c>
    </row>
    <row r="21">
      <c r="A21" s="141" t="inlineStr">
        <is>
          <t>入金計画</t>
        </is>
      </c>
      <c r="B21" s="141" t="inlineStr">
        <is>
          <t>入金計画</t>
        </is>
      </c>
      <c r="C21" s="141" t="inlineStr">
        <is>
          <t>入金計画</t>
        </is>
      </c>
      <c r="D21" s="141" t="inlineStr">
        <is>
          <t>入金計画</t>
        </is>
      </c>
      <c r="E21" s="141" t="inlineStr">
        <is>
          <t>入金計画</t>
        </is>
      </c>
      <c r="F21" s="141" t="inlineStr">
        <is>
          <t>receivable_type</t>
        </is>
      </c>
      <c r="G21" s="141" t="inlineStr">
        <is>
          <t>入金区分</t>
        </is>
      </c>
      <c r="H21" s="141" t="inlineStr">
        <is>
          <t>select</t>
        </is>
      </c>
      <c r="I21" s="141" t="inlineStr">
        <is>
          <t>lookup</t>
        </is>
      </c>
      <c r="J21" s="141" t="inlineStr">
        <is>
          <t>はい</t>
        </is>
      </c>
      <c r="K21" s="141" t="inlineStr">
        <is>
          <t>いいえ</t>
        </is>
      </c>
      <c r="L21" s="141" t="inlineStr">
        <is>
          <t>sales_invoice</t>
        </is>
      </c>
      <c r="M21" s="141" t="inlineStr">
        <is>
          <t>このテンプレートの入力例です。必要に応じて自社データに置き換えてください。</t>
        </is>
      </c>
      <c r="N21" s="141" t="inlineStr">
        <is>
          <t>receivable_type</t>
        </is>
      </c>
      <c r="O21" s="141" t="inlineStr">
        <is>
          <t>いいえ</t>
        </is>
      </c>
      <c r="P21" s="141" t="inlineStr">
        <is>
          <t>はい</t>
        </is>
      </c>
      <c r="Q21" s="141" t="inlineStr">
        <is>
          <t>はい</t>
        </is>
      </c>
      <c r="R21" s="141" t="inlineStr">
        <is>
          <t>いいえ</t>
        </is>
      </c>
      <c r="S21" s="141" t="inlineStr">
        <is>
          <t>いいえ</t>
        </is>
      </c>
      <c r="T21" s="141" t="inlineStr">
        <is>
          <t>はい</t>
        </is>
      </c>
      <c r="U21" s="141" t="inlineStr">
        <is>
          <t>はい</t>
        </is>
      </c>
      <c r="V21" s="141" t="inlineStr">
        <is>
          <t>いいえ</t>
        </is>
      </c>
      <c r="W21" s="141" t="inlineStr">
        <is>
          <t>はい</t>
        </is>
      </c>
      <c r="X21" s="141" t="str"/>
      <c r="Y21" s="141" t="str"/>
      <c r="Z21" s="141" t="inlineStr">
        <is>
          <t>区分売掛金、前受金和その他流入。</t>
        </is>
      </c>
    </row>
    <row r="22">
      <c r="A22" s="141" t="inlineStr">
        <is>
          <t>入金計画</t>
        </is>
      </c>
      <c r="B22" s="141" t="inlineStr">
        <is>
          <t>入金計画</t>
        </is>
      </c>
      <c r="C22" s="141" t="inlineStr">
        <is>
          <t>入金計画</t>
        </is>
      </c>
      <c r="D22" s="141" t="inlineStr">
        <is>
          <t>入金計画</t>
        </is>
      </c>
      <c r="E22" s="141" t="inlineStr">
        <is>
          <t>入金計画</t>
        </is>
      </c>
      <c r="F22" s="141" t="inlineStr">
        <is>
          <t>expected_receipt_date</t>
        </is>
      </c>
      <c r="G22" s="141" t="inlineStr">
        <is>
          <t>入金予定日</t>
        </is>
      </c>
      <c r="H22" s="141" t="inlineStr">
        <is>
          <t>date</t>
        </is>
      </c>
      <c r="I22" s="141" t="inlineStr">
        <is>
          <t>due_date</t>
        </is>
      </c>
      <c r="J22" s="141" t="inlineStr">
        <is>
          <t>はい</t>
        </is>
      </c>
      <c r="K22" s="141" t="inlineStr">
        <is>
          <t>いいえ</t>
        </is>
      </c>
      <c r="L22" s="141" t="str"/>
      <c r="M22" s="141" t="inlineStr">
        <is>
          <t>このテンプレートの入力例です。必要に応じて自社データに置き換えてください。</t>
        </is>
      </c>
      <c r="N22" s="141" t="str"/>
      <c r="O22" s="141" t="inlineStr">
        <is>
          <t>いいえ</t>
        </is>
      </c>
      <c r="P22" s="141" t="inlineStr">
        <is>
          <t>はい</t>
        </is>
      </c>
      <c r="Q22" s="141" t="inlineStr">
        <is>
          <t>はい</t>
        </is>
      </c>
      <c r="R22" s="141" t="inlineStr">
        <is>
          <t>はい</t>
        </is>
      </c>
      <c r="S22" s="141" t="inlineStr">
        <is>
          <t>はい</t>
        </is>
      </c>
      <c r="T22" s="141" t="inlineStr">
        <is>
          <t>はい</t>
        </is>
      </c>
      <c r="U22" s="141" t="inlineStr">
        <is>
          <t>はい</t>
        </is>
      </c>
      <c r="V22" s="141" t="inlineStr">
        <is>
          <t>いいえ</t>
        </is>
      </c>
      <c r="W22" s="141" t="inlineStr">
        <is>
          <t>はい</t>
        </is>
      </c>
      <c r="X22" s="141" t="str"/>
      <c r="Y22" s="141" t="str"/>
      <c r="Z22" s="141" t="inlineStr">
        <is>
          <t>入金計画的核心日付。</t>
        </is>
      </c>
    </row>
    <row r="23">
      <c r="A23" s="141" t="inlineStr">
        <is>
          <t>入金計画</t>
        </is>
      </c>
      <c r="B23" s="141" t="inlineStr">
        <is>
          <t>入金計画</t>
        </is>
      </c>
      <c r="C23" s="141" t="inlineStr">
        <is>
          <t>入金計画</t>
        </is>
      </c>
      <c r="D23" s="141" t="inlineStr">
        <is>
          <t>入金計画</t>
        </is>
      </c>
      <c r="E23" s="141" t="inlineStr">
        <is>
          <t>入金計画</t>
        </is>
      </c>
      <c r="F23" s="141" t="inlineStr">
        <is>
          <t>expected_amount</t>
        </is>
      </c>
      <c r="G23" s="141" t="inlineStr">
        <is>
          <t>入金予定額</t>
        </is>
      </c>
      <c r="H23" s="141" t="inlineStr">
        <is>
          <t>currency</t>
        </is>
      </c>
      <c r="I23" s="141" t="inlineStr">
        <is>
          <t>amount</t>
        </is>
      </c>
      <c r="J23" s="141" t="inlineStr">
        <is>
          <t>はい</t>
        </is>
      </c>
      <c r="K23" s="141" t="inlineStr">
        <is>
          <t>いいえ</t>
        </is>
      </c>
      <c r="L23" s="141" t="n">
        <v>0</v>
      </c>
      <c r="M23" s="141" t="inlineStr">
        <is>
          <t>金額は0より大きく入力。</t>
        </is>
      </c>
      <c r="N23" s="141" t="str"/>
      <c r="O23" s="141" t="inlineStr">
        <is>
          <t>いいえ</t>
        </is>
      </c>
      <c r="P23" s="141" t="inlineStr">
        <is>
          <t>いいえ</t>
        </is>
      </c>
      <c r="Q23" s="141" t="inlineStr">
        <is>
          <t>はい</t>
        </is>
      </c>
      <c r="R23" s="141" t="inlineStr">
        <is>
          <t>はい</t>
        </is>
      </c>
      <c r="S23" s="141" t="inlineStr">
        <is>
          <t>はい</t>
        </is>
      </c>
      <c r="T23" s="141" t="inlineStr">
        <is>
          <t>はい</t>
        </is>
      </c>
      <c r="U23" s="141" t="inlineStr">
        <is>
          <t>はい</t>
        </is>
      </c>
      <c r="V23" s="141" t="inlineStr">
        <is>
          <t>いいえ</t>
        </is>
      </c>
      <c r="W23" s="141" t="inlineStr">
        <is>
          <t>はい</t>
        </is>
      </c>
      <c r="X23" s="141" t="str"/>
      <c r="Y23" s="141" t="str"/>
      <c r="Z23" s="141" t="inlineStr">
        <is>
          <t>入力例</t>
        </is>
      </c>
    </row>
    <row r="24">
      <c r="A24" s="141" t="inlineStr">
        <is>
          <t>入金計画</t>
        </is>
      </c>
      <c r="B24" s="141" t="inlineStr">
        <is>
          <t>入金計画</t>
        </is>
      </c>
      <c r="C24" s="141" t="inlineStr">
        <is>
          <t>入金計画</t>
        </is>
      </c>
      <c r="D24" s="141" t="inlineStr">
        <is>
          <t>入金計画</t>
        </is>
      </c>
      <c r="E24" s="141" t="inlineStr">
        <is>
          <t>入金計画</t>
        </is>
      </c>
      <c r="F24" s="141" t="inlineStr">
        <is>
          <t>received_amount</t>
        </is>
      </c>
      <c r="G24" s="141" t="inlineStr">
        <is>
          <t>入金済額</t>
        </is>
      </c>
      <c r="H24" s="141" t="inlineStr">
        <is>
          <t>currency</t>
        </is>
      </c>
      <c r="I24" s="141" t="inlineStr">
        <is>
          <t>amount</t>
        </is>
      </c>
      <c r="J24" s="141" t="inlineStr">
        <is>
          <t>いいえ</t>
        </is>
      </c>
      <c r="K24" s="141" t="inlineStr">
        <is>
          <t>いいえ</t>
        </is>
      </c>
      <c r="L24" s="141" t="n">
        <v>0</v>
      </c>
      <c r="M24" s="141" t="inlineStr">
        <is>
          <t>このテンプレートの入力例です。必要に応じて自社データに置き換えてください。</t>
        </is>
      </c>
      <c r="N24" s="141" t="str"/>
      <c r="O24" s="141" t="inlineStr">
        <is>
          <t>いいえ</t>
        </is>
      </c>
      <c r="P24" s="141" t="inlineStr">
        <is>
          <t>いいえ</t>
        </is>
      </c>
      <c r="Q24" s="141" t="inlineStr">
        <is>
          <t>はい</t>
        </is>
      </c>
      <c r="R24" s="141" t="inlineStr">
        <is>
          <t>いいえ</t>
        </is>
      </c>
      <c r="S24" s="141" t="inlineStr">
        <is>
          <t>いいえ</t>
        </is>
      </c>
      <c r="T24" s="141" t="inlineStr">
        <is>
          <t>はい</t>
        </is>
      </c>
      <c r="U24" s="141" t="inlineStr">
        <is>
          <t>はい</t>
        </is>
      </c>
      <c r="V24" s="141" t="inlineStr">
        <is>
          <t>いいえ</t>
        </is>
      </c>
      <c r="W24" s="141" t="inlineStr">
        <is>
          <t>はい</t>
        </is>
      </c>
      <c r="X24" s="141" t="str"/>
      <c r="Y24" s="141" t="str"/>
      <c r="Z24" s="141" t="inlineStr">
        <is>
          <t>入力例</t>
        </is>
      </c>
    </row>
    <row r="25">
      <c r="A25" s="141" t="inlineStr">
        <is>
          <t>入金計画</t>
        </is>
      </c>
      <c r="B25" s="141" t="inlineStr">
        <is>
          <t>入金計画</t>
        </is>
      </c>
      <c r="C25" s="141" t="inlineStr">
        <is>
          <t>入金計画</t>
        </is>
      </c>
      <c r="D25" s="141" t="inlineStr">
        <is>
          <t>入金計画</t>
        </is>
      </c>
      <c r="E25" s="141" t="inlineStr">
        <is>
          <t>入金計画</t>
        </is>
      </c>
      <c r="F25" s="141" t="inlineStr">
        <is>
          <t>priority</t>
        </is>
      </c>
      <c r="G25" s="141" t="inlineStr">
        <is>
          <t>優先度</t>
        </is>
      </c>
      <c r="H25" s="141" t="inlineStr">
        <is>
          <t>select</t>
        </is>
      </c>
      <c r="I25" s="141" t="inlineStr">
        <is>
          <t>priority</t>
        </is>
      </c>
      <c r="J25" s="141" t="inlineStr">
        <is>
          <t>はい</t>
        </is>
      </c>
      <c r="K25" s="141" t="inlineStr">
        <is>
          <t>いいえ</t>
        </is>
      </c>
      <c r="L25" s="141" t="inlineStr">
        <is>
          <t>medium</t>
        </is>
      </c>
      <c r="M25" s="141" t="inlineStr">
        <is>
          <t>このテンプレートの入力例です。必要に応じて自社データに置き換えてください。</t>
        </is>
      </c>
      <c r="N25" s="141" t="inlineStr">
        <is>
          <t>cash_priority</t>
        </is>
      </c>
      <c r="O25" s="141" t="inlineStr">
        <is>
          <t>いいえ</t>
        </is>
      </c>
      <c r="P25" s="141" t="inlineStr">
        <is>
          <t>はい</t>
        </is>
      </c>
      <c r="Q25" s="141" t="inlineStr">
        <is>
          <t>はい</t>
        </is>
      </c>
      <c r="R25" s="141" t="inlineStr">
        <is>
          <t>はい</t>
        </is>
      </c>
      <c r="S25" s="141" t="inlineStr">
        <is>
          <t>いいえ</t>
        </is>
      </c>
      <c r="T25" s="141" t="inlineStr">
        <is>
          <t>はい</t>
        </is>
      </c>
      <c r="U25" s="141" t="inlineStr">
        <is>
          <t>はい</t>
        </is>
      </c>
      <c r="V25" s="141" t="inlineStr">
        <is>
          <t>いいえ</t>
        </is>
      </c>
      <c r="W25" s="141" t="inlineStr">
        <is>
          <t>はい</t>
        </is>
      </c>
      <c r="X25" s="141" t="str"/>
      <c r="Y25" s="141" t="str"/>
      <c r="Z25" s="141" t="inlineStr">
        <is>
          <t>入力例</t>
        </is>
      </c>
    </row>
    <row r="26">
      <c r="A26" s="141" t="inlineStr">
        <is>
          <t>入金計画</t>
        </is>
      </c>
      <c r="B26" s="141" t="inlineStr">
        <is>
          <t>入金計画</t>
        </is>
      </c>
      <c r="C26" s="141" t="inlineStr">
        <is>
          <t>入金計画</t>
        </is>
      </c>
      <c r="D26" s="141" t="inlineStr">
        <is>
          <t>入金計画</t>
        </is>
      </c>
      <c r="E26" s="141" t="inlineStr">
        <is>
          <t>入金計画</t>
        </is>
      </c>
      <c r="F26" s="141" t="inlineStr">
        <is>
          <t>status</t>
        </is>
      </c>
      <c r="G26" s="141" t="inlineStr">
        <is>
          <t>入金ステータス</t>
        </is>
      </c>
      <c r="H26" s="141" t="inlineStr">
        <is>
          <t>select</t>
        </is>
      </c>
      <c r="I26" s="141" t="inlineStr">
        <is>
          <t>status</t>
        </is>
      </c>
      <c r="J26" s="141" t="inlineStr">
        <is>
          <t>はい</t>
        </is>
      </c>
      <c r="K26" s="141" t="inlineStr">
        <is>
          <t>いいえ</t>
        </is>
      </c>
      <c r="L26" s="141" t="inlineStr">
        <is>
          <t>planned</t>
        </is>
      </c>
      <c r="M26" s="141" t="inlineStr">
        <is>
          <t>次の選択肢である必要があります:入金ステータス之一。</t>
        </is>
      </c>
      <c r="N26" s="141" t="inlineStr">
        <is>
          <t>receivable_status</t>
        </is>
      </c>
      <c r="O26" s="141" t="inlineStr">
        <is>
          <t>いいえ</t>
        </is>
      </c>
      <c r="P26" s="141" t="inlineStr">
        <is>
          <t>はい</t>
        </is>
      </c>
      <c r="Q26" s="141" t="inlineStr">
        <is>
          <t>はい</t>
        </is>
      </c>
      <c r="R26" s="141" t="inlineStr">
        <is>
          <t>はい</t>
        </is>
      </c>
      <c r="S26" s="141" t="inlineStr">
        <is>
          <t>はい</t>
        </is>
      </c>
      <c r="T26" s="141" t="inlineStr">
        <is>
          <t>はい</t>
        </is>
      </c>
      <c r="U26" s="141" t="inlineStr">
        <is>
          <t>はい</t>
        </is>
      </c>
      <c r="V26" s="141" t="inlineStr">
        <is>
          <t>いいえ</t>
        </is>
      </c>
      <c r="W26" s="141" t="inlineStr">
        <is>
          <t>はい</t>
        </is>
      </c>
      <c r="X26" s="141" t="str"/>
      <c r="Y26" s="141" t="str"/>
      <c r="Z26" s="141" t="inlineStr">
        <is>
          <t>共通ステータス項目，項目名固定为 status。</t>
        </is>
      </c>
    </row>
    <row r="27">
      <c r="A27" s="141" t="inlineStr">
        <is>
          <t>入金計画</t>
        </is>
      </c>
      <c r="B27" s="141" t="inlineStr">
        <is>
          <t>入金計画</t>
        </is>
      </c>
      <c r="C27" s="141" t="inlineStr">
        <is>
          <t>入金計画</t>
        </is>
      </c>
      <c r="D27" s="141" t="inlineStr">
        <is>
          <t>入金計画</t>
        </is>
      </c>
      <c r="E27" s="141" t="inlineStr">
        <is>
          <t>入金計画</t>
        </is>
      </c>
      <c r="F27" s="141" t="inlineStr">
        <is>
          <t>owner</t>
        </is>
      </c>
      <c r="G27" s="141" t="inlineStr">
        <is>
          <t>担当者</t>
        </is>
      </c>
      <c r="H27" s="141" t="inlineStr">
        <is>
          <t>text</t>
        </is>
      </c>
      <c r="I27" s="141" t="inlineStr">
        <is>
          <t>owner</t>
        </is>
      </c>
      <c r="J27" s="141" t="inlineStr">
        <is>
          <t>はい</t>
        </is>
      </c>
      <c r="K27" s="141" t="inlineStr">
        <is>
          <t>いいえ</t>
        </is>
      </c>
      <c r="L27" s="141" t="str"/>
      <c r="M27" s="141" t="inlineStr">
        <is>
          <t>入力例</t>
        </is>
      </c>
      <c r="N27" s="141" t="str"/>
      <c r="O27" s="141" t="inlineStr">
        <is>
          <t>はい</t>
        </is>
      </c>
      <c r="P27" s="141" t="inlineStr">
        <is>
          <t>はい</t>
        </is>
      </c>
      <c r="Q27" s="141" t="inlineStr">
        <is>
          <t>はい</t>
        </is>
      </c>
      <c r="R27" s="141" t="inlineStr">
        <is>
          <t>はい</t>
        </is>
      </c>
      <c r="S27" s="141" t="inlineStr">
        <is>
          <t>はい</t>
        </is>
      </c>
      <c r="T27" s="141" t="inlineStr">
        <is>
          <t>はい</t>
        </is>
      </c>
      <c r="U27" s="141" t="inlineStr">
        <is>
          <t>はい</t>
        </is>
      </c>
      <c r="V27" s="141" t="inlineStr">
        <is>
          <t>いいえ</t>
        </is>
      </c>
      <c r="W27" s="141" t="inlineStr">
        <is>
          <t>はい</t>
        </is>
      </c>
      <c r="X27" s="141" t="str"/>
      <c r="Y27" s="141" t="str"/>
      <c r="Z27" s="141" t="inlineStr">
        <is>
          <t>统一担当者項目。</t>
        </is>
      </c>
    </row>
    <row r="28">
      <c r="A28" s="141" t="inlineStr">
        <is>
          <t>入金計画</t>
        </is>
      </c>
      <c r="B28" s="141" t="inlineStr">
        <is>
          <t>入金計画</t>
        </is>
      </c>
      <c r="C28" s="141" t="inlineStr">
        <is>
          <t>入金計画</t>
        </is>
      </c>
      <c r="D28" s="141" t="inlineStr">
        <is>
          <t>入金計画</t>
        </is>
      </c>
      <c r="E28" s="141" t="inlineStr">
        <is>
          <t>入金計画</t>
        </is>
      </c>
      <c r="F28" s="141" t="inlineStr">
        <is>
          <t>created_date</t>
        </is>
      </c>
      <c r="G28" s="141" t="inlineStr">
        <is>
          <t>作成日</t>
        </is>
      </c>
      <c r="H28" s="141" t="inlineStr">
        <is>
          <t>date</t>
        </is>
      </c>
      <c r="I28" s="141" t="inlineStr">
        <is>
          <t>system</t>
        </is>
      </c>
      <c r="J28" s="141" t="inlineStr">
        <is>
          <t>はい</t>
        </is>
      </c>
      <c r="K28" s="141" t="inlineStr">
        <is>
          <t>いいえ</t>
        </is>
      </c>
      <c r="L28" s="141" t="inlineStr">
        <is>
          <t>today</t>
        </is>
      </c>
      <c r="M28" s="141" t="inlineStr">
        <is>
          <t>日付形式はYYYY-MM-DD。</t>
        </is>
      </c>
      <c r="N28" s="141" t="str"/>
      <c r="O28" s="141" t="inlineStr">
        <is>
          <t>いいえ</t>
        </is>
      </c>
      <c r="P28" s="141" t="inlineStr">
        <is>
          <t>いいえ</t>
        </is>
      </c>
      <c r="Q28" s="141" t="inlineStr">
        <is>
          <t>はい</t>
        </is>
      </c>
      <c r="R28" s="141" t="inlineStr">
        <is>
          <t>いいえ</t>
        </is>
      </c>
      <c r="S28" s="141" t="inlineStr">
        <is>
          <t>いいえ</t>
        </is>
      </c>
      <c r="T28" s="141" t="inlineStr">
        <is>
          <t>いいえ</t>
        </is>
      </c>
      <c r="U28" s="141" t="inlineStr">
        <is>
          <t>はい</t>
        </is>
      </c>
      <c r="V28" s="141" t="inlineStr">
        <is>
          <t>はい</t>
        </is>
      </c>
      <c r="W28" s="141" t="inlineStr">
        <is>
          <t>はい</t>
        </is>
      </c>
      <c r="X28" s="141" t="str"/>
      <c r="Y28" s="141" t="str"/>
      <c r="Z28" s="141" t="inlineStr">
        <is>
          <t>系统日付項目。</t>
        </is>
      </c>
    </row>
    <row r="29">
      <c r="A29" s="141" t="inlineStr">
        <is>
          <t>入金計画</t>
        </is>
      </c>
      <c r="B29" s="141" t="inlineStr">
        <is>
          <t>入金計画</t>
        </is>
      </c>
      <c r="C29" s="141" t="inlineStr">
        <is>
          <t>入金計画</t>
        </is>
      </c>
      <c r="D29" s="141" t="inlineStr">
        <is>
          <t>入金計画</t>
        </is>
      </c>
      <c r="E29" s="141" t="inlineStr">
        <is>
          <t>入金計画</t>
        </is>
      </c>
      <c r="F29" s="141" t="inlineStr">
        <is>
          <t>updated_date</t>
        </is>
      </c>
      <c r="G29" s="141" t="inlineStr">
        <is>
          <t>更新日</t>
        </is>
      </c>
      <c r="H29" s="141" t="inlineStr">
        <is>
          <t>date</t>
        </is>
      </c>
      <c r="I29" s="141" t="inlineStr">
        <is>
          <t>system</t>
        </is>
      </c>
      <c r="J29" s="141" t="inlineStr">
        <is>
          <t>はい</t>
        </is>
      </c>
      <c r="K29" s="141" t="inlineStr">
        <is>
          <t>いいえ</t>
        </is>
      </c>
      <c r="L29" s="141" t="inlineStr">
        <is>
          <t>today</t>
        </is>
      </c>
      <c r="M29" s="141" t="inlineStr">
        <is>
          <t>日付形式はYYYY-MM-DD；記録更新时刷新。</t>
        </is>
      </c>
      <c r="N29" s="141" t="str"/>
      <c r="O29" s="141" t="inlineStr">
        <is>
          <t>いいえ</t>
        </is>
      </c>
      <c r="P29" s="141" t="inlineStr">
        <is>
          <t>いいえ</t>
        </is>
      </c>
      <c r="Q29" s="141" t="inlineStr">
        <is>
          <t>はい</t>
        </is>
      </c>
      <c r="R29" s="141" t="inlineStr">
        <is>
          <t>いいえ</t>
        </is>
      </c>
      <c r="S29" s="141" t="inlineStr">
        <is>
          <t>いいえ</t>
        </is>
      </c>
      <c r="T29" s="141" t="inlineStr">
        <is>
          <t>いいえ</t>
        </is>
      </c>
      <c r="U29" s="141" t="inlineStr">
        <is>
          <t>はい</t>
        </is>
      </c>
      <c r="V29" s="141" t="inlineStr">
        <is>
          <t>はい</t>
        </is>
      </c>
      <c r="W29" s="141" t="inlineStr">
        <is>
          <t>はい</t>
        </is>
      </c>
      <c r="X29" s="141" t="str"/>
      <c r="Y29" s="141" t="str"/>
      <c r="Z29" s="141" t="inlineStr">
        <is>
          <t>系统日付項目。</t>
        </is>
      </c>
    </row>
    <row r="30">
      <c r="A30" s="141" t="inlineStr">
        <is>
          <t>入金計画</t>
        </is>
      </c>
      <c r="B30" s="141" t="inlineStr">
        <is>
          <t>入金計画</t>
        </is>
      </c>
      <c r="C30" s="141" t="inlineStr">
        <is>
          <t>入金計画</t>
        </is>
      </c>
      <c r="D30" s="141" t="inlineStr">
        <is>
          <t>入金計画</t>
        </is>
      </c>
      <c r="E30" s="141" t="inlineStr">
        <is>
          <t>入金計画</t>
        </is>
      </c>
      <c r="F30" s="141" t="inlineStr">
        <is>
          <t>notes</t>
        </is>
      </c>
      <c r="G30" s="141" t="inlineStr">
        <is>
          <t>備考</t>
        </is>
      </c>
      <c r="H30" s="141" t="inlineStr">
        <is>
          <t>long_text</t>
        </is>
      </c>
      <c r="I30" s="141" t="inlineStr">
        <is>
          <t>notes</t>
        </is>
      </c>
      <c r="J30" s="141" t="inlineStr">
        <is>
          <t>いいえ</t>
        </is>
      </c>
      <c r="K30" s="141" t="inlineStr">
        <is>
          <t>いいえ</t>
        </is>
      </c>
      <c r="L30" s="141" t="str"/>
      <c r="M30" s="141" t="inlineStr">
        <is>
          <t>入金前提、顧客との連絡要約、レビュー説明を記録できます。</t>
        </is>
      </c>
      <c r="N30" s="141" t="str"/>
      <c r="O30" s="141" t="inlineStr">
        <is>
          <t>はい</t>
        </is>
      </c>
      <c r="P30" s="141" t="inlineStr">
        <is>
          <t>いいえ</t>
        </is>
      </c>
      <c r="Q30" s="141" t="inlineStr">
        <is>
          <t>いいえ</t>
        </is>
      </c>
      <c r="R30" s="141" t="inlineStr">
        <is>
          <t>いいえ</t>
        </is>
      </c>
      <c r="S30" s="141" t="inlineStr">
        <is>
          <t>いいえ</t>
        </is>
      </c>
      <c r="T30" s="141" t="inlineStr">
        <is>
          <t>はい</t>
        </is>
      </c>
      <c r="U30" s="141" t="inlineStr">
        <is>
          <t>はい</t>
        </is>
      </c>
      <c r="V30" s="141" t="inlineStr">
        <is>
          <t>いいえ</t>
        </is>
      </c>
      <c r="W30" s="141" t="inlineStr">
        <is>
          <t>はい</t>
        </is>
      </c>
      <c r="X30" s="141" t="str"/>
      <c r="Y30" s="141" t="str"/>
      <c r="Z30" s="141" t="inlineStr">
        <is>
          <t>このテンプレートの入力例です。必要に応じて自社データに置き換えてください。</t>
        </is>
      </c>
    </row>
    <row r="31">
      <c r="A31" s="141" t="inlineStr">
        <is>
          <t>支払計画</t>
        </is>
      </c>
      <c r="B31" s="141" t="inlineStr">
        <is>
          <t>支払計画</t>
        </is>
      </c>
      <c r="C31" s="141" t="inlineStr">
        <is>
          <t>支払計画</t>
        </is>
      </c>
      <c r="D31" s="141" t="inlineStr">
        <is>
          <t>支払計画</t>
        </is>
      </c>
      <c r="E31" s="141" t="inlineStr">
        <is>
          <t>支払計画</t>
        </is>
      </c>
      <c r="F31" s="141" t="inlineStr">
        <is>
          <t>record_id</t>
        </is>
      </c>
      <c r="G31" s="141" t="inlineStr">
        <is>
          <t>記録ID</t>
        </is>
      </c>
      <c r="H31" s="141" t="inlineStr">
        <is>
          <t>text</t>
        </is>
      </c>
      <c r="I31" s="141" t="inlineStr">
        <is>
          <t>primary_key</t>
        </is>
      </c>
      <c r="J31" s="141" t="inlineStr">
        <is>
          <t>はい</t>
        </is>
      </c>
      <c r="K31" s="141" t="inlineStr">
        <is>
          <t>はい</t>
        </is>
      </c>
      <c r="L31" s="141" t="str"/>
      <c r="M31" s="141" t="inlineStr">
        <is>
          <t>PAY-0001形式で自動生成します。</t>
        </is>
      </c>
      <c r="N31" s="141" t="str"/>
      <c r="O31" s="141" t="inlineStr">
        <is>
          <t>はい</t>
        </is>
      </c>
      <c r="P31" s="141" t="inlineStr">
        <is>
          <t>いいえ</t>
        </is>
      </c>
      <c r="Q31" s="141" t="inlineStr">
        <is>
          <t>はい</t>
        </is>
      </c>
      <c r="R31" s="141" t="inlineStr">
        <is>
          <t>はい</t>
        </is>
      </c>
      <c r="S31" s="141" t="inlineStr">
        <is>
          <t>はい</t>
        </is>
      </c>
      <c r="T31" s="141" t="inlineStr">
        <is>
          <t>いいえ</t>
        </is>
      </c>
      <c r="U31" s="141" t="inlineStr">
        <is>
          <t>はい</t>
        </is>
      </c>
      <c r="V31" s="141" t="inlineStr">
        <is>
          <t>はい</t>
        </is>
      </c>
      <c r="W31" s="141" t="inlineStr">
        <is>
          <t>はい</t>
        </is>
      </c>
      <c r="X31" s="141" t="str"/>
      <c r="Y31" s="141" t="str"/>
      <c r="Z31" s="141" t="inlineStr">
        <is>
          <t>主キー，key_path=record_id。</t>
        </is>
      </c>
    </row>
    <row r="32">
      <c r="A32" s="141" t="inlineStr">
        <is>
          <t>支払計画</t>
        </is>
      </c>
      <c r="B32" s="141" t="inlineStr">
        <is>
          <t>支払計画</t>
        </is>
      </c>
      <c r="C32" s="141" t="inlineStr">
        <is>
          <t>支払計画</t>
        </is>
      </c>
      <c r="D32" s="141" t="inlineStr">
        <is>
          <t>支払計画</t>
        </is>
      </c>
      <c r="E32" s="141" t="inlineStr">
        <is>
          <t>支払計画</t>
        </is>
      </c>
      <c r="F32" s="141" t="inlineStr">
        <is>
          <t>payable_no</t>
        </is>
      </c>
      <c r="G32" s="141" t="inlineStr">
        <is>
          <t>入力例</t>
        </is>
      </c>
      <c r="H32" s="141" t="inlineStr">
        <is>
          <t>text</t>
        </is>
      </c>
      <c r="I32" s="141" t="inlineStr">
        <is>
          <t>business</t>
        </is>
      </c>
      <c r="J32" s="141" t="inlineStr">
        <is>
          <t>はい</t>
        </is>
      </c>
      <c r="K32" s="141" t="inlineStr">
        <is>
          <t>はい</t>
        </is>
      </c>
      <c r="L32" s="141" t="str"/>
      <c r="M32" s="141" t="inlineStr">
        <is>
          <t>このテンプレートの入力例です。必要に応じて自社データに置き換えてください。</t>
        </is>
      </c>
      <c r="N32" s="141" t="str"/>
      <c r="O32" s="141" t="inlineStr">
        <is>
          <t>はい</t>
        </is>
      </c>
      <c r="P32" s="141" t="inlineStr">
        <is>
          <t>いいえ</t>
        </is>
      </c>
      <c r="Q32" s="141" t="inlineStr">
        <is>
          <t>はい</t>
        </is>
      </c>
      <c r="R32" s="141" t="inlineStr">
        <is>
          <t>はい</t>
        </is>
      </c>
      <c r="S32" s="141" t="inlineStr">
        <is>
          <t>はい</t>
        </is>
      </c>
      <c r="T32" s="141" t="inlineStr">
        <is>
          <t>はい</t>
        </is>
      </c>
      <c r="U32" s="141" t="inlineStr">
        <is>
          <t>はい</t>
        </is>
      </c>
      <c r="V32" s="141" t="inlineStr">
        <is>
          <t>いいえ</t>
        </is>
      </c>
      <c r="W32" s="141" t="inlineStr">
        <is>
          <t>はい</t>
        </is>
      </c>
      <c r="X32" s="141" t="str"/>
      <c r="Y32" s="141" t="str"/>
      <c r="Z32" s="141" t="inlineStr">
        <is>
          <t>このテンプレートの入力例です。必要に応じて自社データに置き換えてください。</t>
        </is>
      </c>
    </row>
    <row r="33">
      <c r="A33" s="141" t="inlineStr">
        <is>
          <t>支払計画</t>
        </is>
      </c>
      <c r="B33" s="141" t="inlineStr">
        <is>
          <t>支払計画</t>
        </is>
      </c>
      <c r="C33" s="141" t="inlineStr">
        <is>
          <t>支払計画</t>
        </is>
      </c>
      <c r="D33" s="141" t="inlineStr">
        <is>
          <t>支払計画</t>
        </is>
      </c>
      <c r="E33" s="141" t="inlineStr">
        <is>
          <t>支払計画</t>
        </is>
      </c>
      <c r="F33" s="141" t="inlineStr">
        <is>
          <t>supplier_name</t>
        </is>
      </c>
      <c r="G33" s="141" t="inlineStr">
        <is>
          <t>仕入先名</t>
        </is>
      </c>
      <c r="H33" s="141" t="inlineStr">
        <is>
          <t>text</t>
        </is>
      </c>
      <c r="I33" s="141" t="inlineStr">
        <is>
          <t>display_name</t>
        </is>
      </c>
      <c r="J33" s="141" t="inlineStr">
        <is>
          <t>はい</t>
        </is>
      </c>
      <c r="K33" s="141" t="inlineStr">
        <is>
          <t>いいえ</t>
        </is>
      </c>
      <c r="L33" s="141" t="str"/>
      <c r="M33" s="141" t="inlineStr">
        <is>
          <t>空欄不可。</t>
        </is>
      </c>
      <c r="N33" s="141" t="str"/>
      <c r="O33" s="141" t="inlineStr">
        <is>
          <t>はい</t>
        </is>
      </c>
      <c r="P33" s="141" t="inlineStr">
        <is>
          <t>いいえ</t>
        </is>
      </c>
      <c r="Q33" s="141" t="inlineStr">
        <is>
          <t>はい</t>
        </is>
      </c>
      <c r="R33" s="141" t="inlineStr">
        <is>
          <t>はい</t>
        </is>
      </c>
      <c r="S33" s="141" t="inlineStr">
        <is>
          <t>はい</t>
        </is>
      </c>
      <c r="T33" s="141" t="inlineStr">
        <is>
          <t>はい</t>
        </is>
      </c>
      <c r="U33" s="141" t="inlineStr">
        <is>
          <t>はい</t>
        </is>
      </c>
      <c r="V33" s="141" t="inlineStr">
        <is>
          <t>いいえ</t>
        </is>
      </c>
      <c r="W33" s="141" t="inlineStr">
        <is>
          <t>はい</t>
        </is>
      </c>
      <c r="X33" s="141" t="str"/>
      <c r="Y33" s="141" t="str"/>
      <c r="Z33" s="141" t="inlineStr">
        <is>
          <t>このテンプレートの入力例です。必要に応じて自社データに置き換えてください。</t>
        </is>
      </c>
    </row>
    <row r="34">
      <c r="A34" s="141" t="inlineStr">
        <is>
          <t>支払計画</t>
        </is>
      </c>
      <c r="B34" s="141" t="inlineStr">
        <is>
          <t>支払計画</t>
        </is>
      </c>
      <c r="C34" s="141" t="inlineStr">
        <is>
          <t>支払計画</t>
        </is>
      </c>
      <c r="D34" s="141" t="inlineStr">
        <is>
          <t>支払計画</t>
        </is>
      </c>
      <c r="E34" s="141" t="inlineStr">
        <is>
          <t>支払計画</t>
        </is>
      </c>
      <c r="F34" s="141" t="inlineStr">
        <is>
          <t>payment_category</t>
        </is>
      </c>
      <c r="G34" s="141" t="inlineStr">
        <is>
          <t>支払区分</t>
        </is>
      </c>
      <c r="H34" s="141" t="inlineStr">
        <is>
          <t>select</t>
        </is>
      </c>
      <c r="I34" s="141" t="inlineStr">
        <is>
          <t>lookup</t>
        </is>
      </c>
      <c r="J34" s="141" t="inlineStr">
        <is>
          <t>はい</t>
        </is>
      </c>
      <c r="K34" s="141" t="inlineStr">
        <is>
          <t>いいえ</t>
        </is>
      </c>
      <c r="L34" s="141" t="inlineStr">
        <is>
          <t>supplier_payment</t>
        </is>
      </c>
      <c r="M34" s="141" t="inlineStr">
        <is>
          <t>このテンプレートの入力例です。必要に応じて自社データに置き換えてください。</t>
        </is>
      </c>
      <c r="N34" s="141" t="inlineStr">
        <is>
          <t>payable_category</t>
        </is>
      </c>
      <c r="O34" s="141" t="inlineStr">
        <is>
          <t>いいえ</t>
        </is>
      </c>
      <c r="P34" s="141" t="inlineStr">
        <is>
          <t>はい</t>
        </is>
      </c>
      <c r="Q34" s="141" t="inlineStr">
        <is>
          <t>はい</t>
        </is>
      </c>
      <c r="R34" s="141" t="inlineStr">
        <is>
          <t>いいえ</t>
        </is>
      </c>
      <c r="S34" s="141" t="inlineStr">
        <is>
          <t>いいえ</t>
        </is>
      </c>
      <c r="T34" s="141" t="inlineStr">
        <is>
          <t>はい</t>
        </is>
      </c>
      <c r="U34" s="141" t="inlineStr">
        <is>
          <t>はい</t>
        </is>
      </c>
      <c r="V34" s="141" t="inlineStr">
        <is>
          <t>いいえ</t>
        </is>
      </c>
      <c r="W34" s="141" t="inlineStr">
        <is>
          <t>はい</t>
        </is>
      </c>
      <c r="X34" s="141" t="str"/>
      <c r="Y34" s="141" t="str"/>
      <c r="Z34" s="141" t="inlineStr">
        <is>
          <t>仕入先、給与、税金などの流出を区分します。</t>
        </is>
      </c>
    </row>
    <row r="35">
      <c r="A35" s="141" t="inlineStr">
        <is>
          <t>支払計画</t>
        </is>
      </c>
      <c r="B35" s="141" t="inlineStr">
        <is>
          <t>支払計画</t>
        </is>
      </c>
      <c r="C35" s="141" t="inlineStr">
        <is>
          <t>支払計画</t>
        </is>
      </c>
      <c r="D35" s="141" t="inlineStr">
        <is>
          <t>支払計画</t>
        </is>
      </c>
      <c r="E35" s="141" t="inlineStr">
        <is>
          <t>支払計画</t>
        </is>
      </c>
      <c r="F35" s="141" t="inlineStr">
        <is>
          <t>due_date</t>
        </is>
      </c>
      <c r="G35" s="141" t="inlineStr">
        <is>
          <t>期日</t>
        </is>
      </c>
      <c r="H35" s="141" t="inlineStr">
        <is>
          <t>date</t>
        </is>
      </c>
      <c r="I35" s="141" t="inlineStr">
        <is>
          <t>due_date</t>
        </is>
      </c>
      <c r="J35" s="141" t="inlineStr">
        <is>
          <t>はい</t>
        </is>
      </c>
      <c r="K35" s="141" t="inlineStr">
        <is>
          <t>いいえ</t>
        </is>
      </c>
      <c r="L35" s="141" t="str"/>
      <c r="M35" s="141" t="inlineStr">
        <is>
          <t>このテンプレートの入力例です。必要に応じて自社データに置き換えてください。</t>
        </is>
      </c>
      <c r="N35" s="141" t="str"/>
      <c r="O35" s="141" t="inlineStr">
        <is>
          <t>いいえ</t>
        </is>
      </c>
      <c r="P35" s="141" t="inlineStr">
        <is>
          <t>はい</t>
        </is>
      </c>
      <c r="Q35" s="141" t="inlineStr">
        <is>
          <t>はい</t>
        </is>
      </c>
      <c r="R35" s="141" t="inlineStr">
        <is>
          <t>はい</t>
        </is>
      </c>
      <c r="S35" s="141" t="inlineStr">
        <is>
          <t>はい</t>
        </is>
      </c>
      <c r="T35" s="141" t="inlineStr">
        <is>
          <t>はい</t>
        </is>
      </c>
      <c r="U35" s="141" t="inlineStr">
        <is>
          <t>はい</t>
        </is>
      </c>
      <c r="V35" s="141" t="inlineStr">
        <is>
          <t>いいえ</t>
        </is>
      </c>
      <c r="W35" s="141" t="inlineStr">
        <is>
          <t>はい</t>
        </is>
      </c>
      <c r="X35" s="141" t="str"/>
      <c r="Y35" s="141" t="str"/>
      <c r="Z35" s="141" t="inlineStr">
        <is>
          <t>支払計画的核心日付。</t>
        </is>
      </c>
    </row>
    <row r="36">
      <c r="A36" s="141" t="inlineStr">
        <is>
          <t>支払計画</t>
        </is>
      </c>
      <c r="B36" s="141" t="inlineStr">
        <is>
          <t>支払計画</t>
        </is>
      </c>
      <c r="C36" s="141" t="inlineStr">
        <is>
          <t>支払計画</t>
        </is>
      </c>
      <c r="D36" s="141" t="inlineStr">
        <is>
          <t>支払計画</t>
        </is>
      </c>
      <c r="E36" s="141" t="inlineStr">
        <is>
          <t>支払計画</t>
        </is>
      </c>
      <c r="F36" s="141" t="inlineStr">
        <is>
          <t>expected_amount</t>
        </is>
      </c>
      <c r="G36" s="141" t="inlineStr">
        <is>
          <t>支払予定額</t>
        </is>
      </c>
      <c r="H36" s="141" t="inlineStr">
        <is>
          <t>currency</t>
        </is>
      </c>
      <c r="I36" s="141" t="inlineStr">
        <is>
          <t>amount</t>
        </is>
      </c>
      <c r="J36" s="141" t="inlineStr">
        <is>
          <t>はい</t>
        </is>
      </c>
      <c r="K36" s="141" t="inlineStr">
        <is>
          <t>いいえ</t>
        </is>
      </c>
      <c r="L36" s="141" t="n">
        <v>0</v>
      </c>
      <c r="M36" s="141" t="inlineStr">
        <is>
          <t>金額は0より大きく入力。</t>
        </is>
      </c>
      <c r="N36" s="141" t="str"/>
      <c r="O36" s="141" t="inlineStr">
        <is>
          <t>いいえ</t>
        </is>
      </c>
      <c r="P36" s="141" t="inlineStr">
        <is>
          <t>いいえ</t>
        </is>
      </c>
      <c r="Q36" s="141" t="inlineStr">
        <is>
          <t>はい</t>
        </is>
      </c>
      <c r="R36" s="141" t="inlineStr">
        <is>
          <t>はい</t>
        </is>
      </c>
      <c r="S36" s="141" t="inlineStr">
        <is>
          <t>はい</t>
        </is>
      </c>
      <c r="T36" s="141" t="inlineStr">
        <is>
          <t>はい</t>
        </is>
      </c>
      <c r="U36" s="141" t="inlineStr">
        <is>
          <t>はい</t>
        </is>
      </c>
      <c r="V36" s="141" t="inlineStr">
        <is>
          <t>いいえ</t>
        </is>
      </c>
      <c r="W36" s="141" t="inlineStr">
        <is>
          <t>はい</t>
        </is>
      </c>
      <c r="X36" s="141" t="str"/>
      <c r="Y36" s="141" t="str"/>
      <c r="Z36" s="141" t="inlineStr">
        <is>
          <t>入力例</t>
        </is>
      </c>
    </row>
    <row r="37">
      <c r="A37" s="141" t="inlineStr">
        <is>
          <t>支払計画</t>
        </is>
      </c>
      <c r="B37" s="141" t="inlineStr">
        <is>
          <t>支払計画</t>
        </is>
      </c>
      <c r="C37" s="141" t="inlineStr">
        <is>
          <t>支払計画</t>
        </is>
      </c>
      <c r="D37" s="141" t="inlineStr">
        <is>
          <t>支払計画</t>
        </is>
      </c>
      <c r="E37" s="141" t="inlineStr">
        <is>
          <t>支払計画</t>
        </is>
      </c>
      <c r="F37" s="141" t="inlineStr">
        <is>
          <t>paid_amount</t>
        </is>
      </c>
      <c r="G37" s="141" t="inlineStr">
        <is>
          <t>支払済額</t>
        </is>
      </c>
      <c r="H37" s="141" t="inlineStr">
        <is>
          <t>currency</t>
        </is>
      </c>
      <c r="I37" s="141" t="inlineStr">
        <is>
          <t>amount</t>
        </is>
      </c>
      <c r="J37" s="141" t="inlineStr">
        <is>
          <t>いいえ</t>
        </is>
      </c>
      <c r="K37" s="141" t="inlineStr">
        <is>
          <t>いいえ</t>
        </is>
      </c>
      <c r="L37" s="141" t="n">
        <v>0</v>
      </c>
      <c r="M37" s="141" t="inlineStr">
        <is>
          <t>このテンプレートの入力例です。必要に応じて自社データに置き換えてください。</t>
        </is>
      </c>
      <c r="N37" s="141" t="str"/>
      <c r="O37" s="141" t="inlineStr">
        <is>
          <t>いいえ</t>
        </is>
      </c>
      <c r="P37" s="141" t="inlineStr">
        <is>
          <t>いいえ</t>
        </is>
      </c>
      <c r="Q37" s="141" t="inlineStr">
        <is>
          <t>はい</t>
        </is>
      </c>
      <c r="R37" s="141" t="inlineStr">
        <is>
          <t>いいえ</t>
        </is>
      </c>
      <c r="S37" s="141" t="inlineStr">
        <is>
          <t>いいえ</t>
        </is>
      </c>
      <c r="T37" s="141" t="inlineStr">
        <is>
          <t>はい</t>
        </is>
      </c>
      <c r="U37" s="141" t="inlineStr">
        <is>
          <t>はい</t>
        </is>
      </c>
      <c r="V37" s="141" t="inlineStr">
        <is>
          <t>いいえ</t>
        </is>
      </c>
      <c r="W37" s="141" t="inlineStr">
        <is>
          <t>はい</t>
        </is>
      </c>
      <c r="X37" s="141" t="str"/>
      <c r="Y37" s="141" t="str"/>
      <c r="Z37" s="141" t="inlineStr">
        <is>
          <t>入力例</t>
        </is>
      </c>
    </row>
    <row r="38">
      <c r="A38" s="141" t="inlineStr">
        <is>
          <t>支払計画</t>
        </is>
      </c>
      <c r="B38" s="141" t="inlineStr">
        <is>
          <t>支払計画</t>
        </is>
      </c>
      <c r="C38" s="141" t="inlineStr">
        <is>
          <t>支払計画</t>
        </is>
      </c>
      <c r="D38" s="141" t="inlineStr">
        <is>
          <t>支払計画</t>
        </is>
      </c>
      <c r="E38" s="141" t="inlineStr">
        <is>
          <t>支払計画</t>
        </is>
      </c>
      <c r="F38" s="141" t="inlineStr">
        <is>
          <t>priority</t>
        </is>
      </c>
      <c r="G38" s="141" t="inlineStr">
        <is>
          <t>優先度</t>
        </is>
      </c>
      <c r="H38" s="141" t="inlineStr">
        <is>
          <t>select</t>
        </is>
      </c>
      <c r="I38" s="141" t="inlineStr">
        <is>
          <t>priority</t>
        </is>
      </c>
      <c r="J38" s="141" t="inlineStr">
        <is>
          <t>はい</t>
        </is>
      </c>
      <c r="K38" s="141" t="inlineStr">
        <is>
          <t>いいえ</t>
        </is>
      </c>
      <c r="L38" s="141" t="inlineStr">
        <is>
          <t>medium</t>
        </is>
      </c>
      <c r="M38" s="141" t="inlineStr">
        <is>
          <t>このテンプレートの入力例です。必要に応じて自社データに置き換えてください。</t>
        </is>
      </c>
      <c r="N38" s="141" t="inlineStr">
        <is>
          <t>cash_priority</t>
        </is>
      </c>
      <c r="O38" s="141" t="inlineStr">
        <is>
          <t>いいえ</t>
        </is>
      </c>
      <c r="P38" s="141" t="inlineStr">
        <is>
          <t>はい</t>
        </is>
      </c>
      <c r="Q38" s="141" t="inlineStr">
        <is>
          <t>はい</t>
        </is>
      </c>
      <c r="R38" s="141" t="inlineStr">
        <is>
          <t>はい</t>
        </is>
      </c>
      <c r="S38" s="141" t="inlineStr">
        <is>
          <t>いいえ</t>
        </is>
      </c>
      <c r="T38" s="141" t="inlineStr">
        <is>
          <t>はい</t>
        </is>
      </c>
      <c r="U38" s="141" t="inlineStr">
        <is>
          <t>はい</t>
        </is>
      </c>
      <c r="V38" s="141" t="inlineStr">
        <is>
          <t>いいえ</t>
        </is>
      </c>
      <c r="W38" s="141" t="inlineStr">
        <is>
          <t>はい</t>
        </is>
      </c>
      <c r="X38" s="141" t="str"/>
      <c r="Y38" s="141" t="str"/>
      <c r="Z38" s="141" t="inlineStr">
        <is>
          <t>このテンプレートの入力例です。必要に応じて自社データに置き換えてください。</t>
        </is>
      </c>
    </row>
    <row r="39">
      <c r="A39" s="141" t="inlineStr">
        <is>
          <t>支払計画</t>
        </is>
      </c>
      <c r="B39" s="141" t="inlineStr">
        <is>
          <t>支払計画</t>
        </is>
      </c>
      <c r="C39" s="141" t="inlineStr">
        <is>
          <t>支払計画</t>
        </is>
      </c>
      <c r="D39" s="141" t="inlineStr">
        <is>
          <t>支払計画</t>
        </is>
      </c>
      <c r="E39" s="141" t="inlineStr">
        <is>
          <t>支払計画</t>
        </is>
      </c>
      <c r="F39" s="141" t="inlineStr">
        <is>
          <t>status</t>
        </is>
      </c>
      <c r="G39" s="141" t="inlineStr">
        <is>
          <t>支払ステータス</t>
        </is>
      </c>
      <c r="H39" s="141" t="inlineStr">
        <is>
          <t>select</t>
        </is>
      </c>
      <c r="I39" s="141" t="inlineStr">
        <is>
          <t>status</t>
        </is>
      </c>
      <c r="J39" s="141" t="inlineStr">
        <is>
          <t>はい</t>
        </is>
      </c>
      <c r="K39" s="141" t="inlineStr">
        <is>
          <t>いいえ</t>
        </is>
      </c>
      <c r="L39" s="141" t="inlineStr">
        <is>
          <t>planned</t>
        </is>
      </c>
      <c r="M39" s="141" t="inlineStr">
        <is>
          <t>次の選択肢である必要があります:支払ステータス之一。</t>
        </is>
      </c>
      <c r="N39" s="141" t="inlineStr">
        <is>
          <t>payable_status</t>
        </is>
      </c>
      <c r="O39" s="141" t="inlineStr">
        <is>
          <t>いいえ</t>
        </is>
      </c>
      <c r="P39" s="141" t="inlineStr">
        <is>
          <t>はい</t>
        </is>
      </c>
      <c r="Q39" s="141" t="inlineStr">
        <is>
          <t>はい</t>
        </is>
      </c>
      <c r="R39" s="141" t="inlineStr">
        <is>
          <t>はい</t>
        </is>
      </c>
      <c r="S39" s="141" t="inlineStr">
        <is>
          <t>はい</t>
        </is>
      </c>
      <c r="T39" s="141" t="inlineStr">
        <is>
          <t>はい</t>
        </is>
      </c>
      <c r="U39" s="141" t="inlineStr">
        <is>
          <t>はい</t>
        </is>
      </c>
      <c r="V39" s="141" t="inlineStr">
        <is>
          <t>いいえ</t>
        </is>
      </c>
      <c r="W39" s="141" t="inlineStr">
        <is>
          <t>はい</t>
        </is>
      </c>
      <c r="X39" s="141" t="str"/>
      <c r="Y39" s="141" t="str"/>
      <c r="Z39" s="141" t="inlineStr">
        <is>
          <t>共通ステータス項目，項目名固定为 status。</t>
        </is>
      </c>
    </row>
    <row r="40">
      <c r="A40" s="141" t="inlineStr">
        <is>
          <t>支払計画</t>
        </is>
      </c>
      <c r="B40" s="141" t="inlineStr">
        <is>
          <t>支払計画</t>
        </is>
      </c>
      <c r="C40" s="141" t="inlineStr">
        <is>
          <t>支払計画</t>
        </is>
      </c>
      <c r="D40" s="141" t="inlineStr">
        <is>
          <t>支払計画</t>
        </is>
      </c>
      <c r="E40" s="141" t="inlineStr">
        <is>
          <t>支払計画</t>
        </is>
      </c>
      <c r="F40" s="141" t="inlineStr">
        <is>
          <t>owner</t>
        </is>
      </c>
      <c r="G40" s="141" t="inlineStr">
        <is>
          <t>担当者</t>
        </is>
      </c>
      <c r="H40" s="141" t="inlineStr">
        <is>
          <t>text</t>
        </is>
      </c>
      <c r="I40" s="141" t="inlineStr">
        <is>
          <t>owner</t>
        </is>
      </c>
      <c r="J40" s="141" t="inlineStr">
        <is>
          <t>はい</t>
        </is>
      </c>
      <c r="K40" s="141" t="inlineStr">
        <is>
          <t>いいえ</t>
        </is>
      </c>
      <c r="L40" s="141" t="str"/>
      <c r="M40" s="141" t="inlineStr">
        <is>
          <t>入力例</t>
        </is>
      </c>
      <c r="N40" s="141" t="str"/>
      <c r="O40" s="141" t="inlineStr">
        <is>
          <t>はい</t>
        </is>
      </c>
      <c r="P40" s="141" t="inlineStr">
        <is>
          <t>はい</t>
        </is>
      </c>
      <c r="Q40" s="141" t="inlineStr">
        <is>
          <t>はい</t>
        </is>
      </c>
      <c r="R40" s="141" t="inlineStr">
        <is>
          <t>はい</t>
        </is>
      </c>
      <c r="S40" s="141" t="inlineStr">
        <is>
          <t>はい</t>
        </is>
      </c>
      <c r="T40" s="141" t="inlineStr">
        <is>
          <t>はい</t>
        </is>
      </c>
      <c r="U40" s="141" t="inlineStr">
        <is>
          <t>はい</t>
        </is>
      </c>
      <c r="V40" s="141" t="inlineStr">
        <is>
          <t>いいえ</t>
        </is>
      </c>
      <c r="W40" s="141" t="inlineStr">
        <is>
          <t>はい</t>
        </is>
      </c>
      <c r="X40" s="141" t="str"/>
      <c r="Y40" s="141" t="str"/>
      <c r="Z40" s="141" t="inlineStr">
        <is>
          <t>统一担当者項目。</t>
        </is>
      </c>
    </row>
    <row r="41">
      <c r="A41" s="141" t="inlineStr">
        <is>
          <t>支払計画</t>
        </is>
      </c>
      <c r="B41" s="141" t="inlineStr">
        <is>
          <t>支払計画</t>
        </is>
      </c>
      <c r="C41" s="141" t="inlineStr">
        <is>
          <t>支払計画</t>
        </is>
      </c>
      <c r="D41" s="141" t="inlineStr">
        <is>
          <t>支払計画</t>
        </is>
      </c>
      <c r="E41" s="141" t="inlineStr">
        <is>
          <t>支払計画</t>
        </is>
      </c>
      <c r="F41" s="141" t="inlineStr">
        <is>
          <t>created_date</t>
        </is>
      </c>
      <c r="G41" s="141" t="inlineStr">
        <is>
          <t>作成日</t>
        </is>
      </c>
      <c r="H41" s="141" t="inlineStr">
        <is>
          <t>date</t>
        </is>
      </c>
      <c r="I41" s="141" t="inlineStr">
        <is>
          <t>system</t>
        </is>
      </c>
      <c r="J41" s="141" t="inlineStr">
        <is>
          <t>はい</t>
        </is>
      </c>
      <c r="K41" s="141" t="inlineStr">
        <is>
          <t>いいえ</t>
        </is>
      </c>
      <c r="L41" s="141" t="inlineStr">
        <is>
          <t>today</t>
        </is>
      </c>
      <c r="M41" s="141" t="inlineStr">
        <is>
          <t>日付形式はYYYY-MM-DD。</t>
        </is>
      </c>
      <c r="N41" s="141" t="str"/>
      <c r="O41" s="141" t="inlineStr">
        <is>
          <t>いいえ</t>
        </is>
      </c>
      <c r="P41" s="141" t="inlineStr">
        <is>
          <t>いいえ</t>
        </is>
      </c>
      <c r="Q41" s="141" t="inlineStr">
        <is>
          <t>はい</t>
        </is>
      </c>
      <c r="R41" s="141" t="inlineStr">
        <is>
          <t>いいえ</t>
        </is>
      </c>
      <c r="S41" s="141" t="inlineStr">
        <is>
          <t>いいえ</t>
        </is>
      </c>
      <c r="T41" s="141" t="inlineStr">
        <is>
          <t>いいえ</t>
        </is>
      </c>
      <c r="U41" s="141" t="inlineStr">
        <is>
          <t>はい</t>
        </is>
      </c>
      <c r="V41" s="141" t="inlineStr">
        <is>
          <t>はい</t>
        </is>
      </c>
      <c r="W41" s="141" t="inlineStr">
        <is>
          <t>はい</t>
        </is>
      </c>
      <c r="X41" s="141" t="str"/>
      <c r="Y41" s="141" t="str"/>
      <c r="Z41" s="141" t="inlineStr">
        <is>
          <t>系统日付項目。</t>
        </is>
      </c>
    </row>
    <row r="42">
      <c r="A42" s="141" t="inlineStr">
        <is>
          <t>支払計画</t>
        </is>
      </c>
      <c r="B42" s="141" t="inlineStr">
        <is>
          <t>支払計画</t>
        </is>
      </c>
      <c r="C42" s="141" t="inlineStr">
        <is>
          <t>支払計画</t>
        </is>
      </c>
      <c r="D42" s="141" t="inlineStr">
        <is>
          <t>支払計画</t>
        </is>
      </c>
      <c r="E42" s="141" t="inlineStr">
        <is>
          <t>支払計画</t>
        </is>
      </c>
      <c r="F42" s="141" t="inlineStr">
        <is>
          <t>updated_date</t>
        </is>
      </c>
      <c r="G42" s="141" t="inlineStr">
        <is>
          <t>更新日</t>
        </is>
      </c>
      <c r="H42" s="141" t="inlineStr">
        <is>
          <t>date</t>
        </is>
      </c>
      <c r="I42" s="141" t="inlineStr">
        <is>
          <t>system</t>
        </is>
      </c>
      <c r="J42" s="141" t="inlineStr">
        <is>
          <t>はい</t>
        </is>
      </c>
      <c r="K42" s="141" t="inlineStr">
        <is>
          <t>いいえ</t>
        </is>
      </c>
      <c r="L42" s="141" t="inlineStr">
        <is>
          <t>today</t>
        </is>
      </c>
      <c r="M42" s="141" t="inlineStr">
        <is>
          <t>日付形式はYYYY-MM-DD；記録更新时刷新。</t>
        </is>
      </c>
      <c r="N42" s="141" t="str"/>
      <c r="O42" s="141" t="inlineStr">
        <is>
          <t>いいえ</t>
        </is>
      </c>
      <c r="P42" s="141" t="inlineStr">
        <is>
          <t>いいえ</t>
        </is>
      </c>
      <c r="Q42" s="141" t="inlineStr">
        <is>
          <t>はい</t>
        </is>
      </c>
      <c r="R42" s="141" t="inlineStr">
        <is>
          <t>いいえ</t>
        </is>
      </c>
      <c r="S42" s="141" t="inlineStr">
        <is>
          <t>いいえ</t>
        </is>
      </c>
      <c r="T42" s="141" t="inlineStr">
        <is>
          <t>いいえ</t>
        </is>
      </c>
      <c r="U42" s="141" t="inlineStr">
        <is>
          <t>はい</t>
        </is>
      </c>
      <c r="V42" s="141" t="inlineStr">
        <is>
          <t>はい</t>
        </is>
      </c>
      <c r="W42" s="141" t="inlineStr">
        <is>
          <t>はい</t>
        </is>
      </c>
      <c r="X42" s="141" t="str"/>
      <c r="Y42" s="141" t="str"/>
      <c r="Z42" s="141" t="inlineStr">
        <is>
          <t>系统日付項目。</t>
        </is>
      </c>
    </row>
    <row r="43">
      <c r="A43" s="141" t="inlineStr">
        <is>
          <t>支払計画</t>
        </is>
      </c>
      <c r="B43" s="141" t="inlineStr">
        <is>
          <t>支払計画</t>
        </is>
      </c>
      <c r="C43" s="141" t="inlineStr">
        <is>
          <t>支払計画</t>
        </is>
      </c>
      <c r="D43" s="141" t="inlineStr">
        <is>
          <t>支払計画</t>
        </is>
      </c>
      <c r="E43" s="141" t="inlineStr">
        <is>
          <t>支払計画</t>
        </is>
      </c>
      <c r="F43" s="141" t="inlineStr">
        <is>
          <t>notes</t>
        </is>
      </c>
      <c r="G43" s="141" t="inlineStr">
        <is>
          <t>備考</t>
        </is>
      </c>
      <c r="H43" s="141" t="inlineStr">
        <is>
          <t>long_text</t>
        </is>
      </c>
      <c r="I43" s="141" t="inlineStr">
        <is>
          <t>notes</t>
        </is>
      </c>
      <c r="J43" s="141" t="inlineStr">
        <is>
          <t>いいえ</t>
        </is>
      </c>
      <c r="K43" s="141" t="inlineStr">
        <is>
          <t>いいえ</t>
        </is>
      </c>
      <c r="L43" s="141" t="str"/>
      <c r="M43" s="141" t="inlineStr">
        <is>
          <t>このテンプレートの入力例です。必要に応じて自社データに置き換えてください。</t>
        </is>
      </c>
      <c r="N43" s="141" t="str"/>
      <c r="O43" s="141" t="inlineStr">
        <is>
          <t>はい</t>
        </is>
      </c>
      <c r="P43" s="141" t="inlineStr">
        <is>
          <t>いいえ</t>
        </is>
      </c>
      <c r="Q43" s="141" t="inlineStr">
        <is>
          <t>いいえ</t>
        </is>
      </c>
      <c r="R43" s="141" t="inlineStr">
        <is>
          <t>いいえ</t>
        </is>
      </c>
      <c r="S43" s="141" t="inlineStr">
        <is>
          <t>いいえ</t>
        </is>
      </c>
      <c r="T43" s="141" t="inlineStr">
        <is>
          <t>はい</t>
        </is>
      </c>
      <c r="U43" s="141" t="inlineStr">
        <is>
          <t>はい</t>
        </is>
      </c>
      <c r="V43" s="141" t="inlineStr">
        <is>
          <t>いいえ</t>
        </is>
      </c>
      <c r="W43" s="141" t="inlineStr">
        <is>
          <t>はい</t>
        </is>
      </c>
      <c r="X43" s="141" t="str"/>
      <c r="Y43" s="141" t="str"/>
      <c r="Z43" s="141" t="inlineStr">
        <is>
          <t>このテンプレートの入力例です。必要に応じて自社データに置き換えてください。</t>
        </is>
      </c>
    </row>
    <row r="44">
      <c r="A44" s="141" t="inlineStr">
        <is>
          <t>定期収支</t>
        </is>
      </c>
      <c r="B44" s="141" t="inlineStr">
        <is>
          <t>定期収支</t>
        </is>
      </c>
      <c r="C44" s="141" t="inlineStr">
        <is>
          <t>定期収支</t>
        </is>
      </c>
      <c r="D44" s="141" t="inlineStr">
        <is>
          <t>定期収支</t>
        </is>
      </c>
      <c r="E44" s="141" t="inlineStr">
        <is>
          <t>定期収支</t>
        </is>
      </c>
      <c r="F44" s="141" t="inlineStr">
        <is>
          <t>record_id</t>
        </is>
      </c>
      <c r="G44" s="141" t="inlineStr">
        <is>
          <t>記録ID</t>
        </is>
      </c>
      <c r="H44" s="141" t="inlineStr">
        <is>
          <t>text</t>
        </is>
      </c>
      <c r="I44" s="141" t="inlineStr">
        <is>
          <t>primary_key</t>
        </is>
      </c>
      <c r="J44" s="141" t="inlineStr">
        <is>
          <t>はい</t>
        </is>
      </c>
      <c r="K44" s="141" t="inlineStr">
        <is>
          <t>はい</t>
        </is>
      </c>
      <c r="L44" s="141" t="str"/>
      <c r="M44" s="141" t="inlineStr">
        <is>
          <t>REC-0001形式で自動生成します。</t>
        </is>
      </c>
      <c r="N44" s="141" t="str"/>
      <c r="O44" s="141" t="inlineStr">
        <is>
          <t>はい</t>
        </is>
      </c>
      <c r="P44" s="141" t="inlineStr">
        <is>
          <t>いいえ</t>
        </is>
      </c>
      <c r="Q44" s="141" t="inlineStr">
        <is>
          <t>はい</t>
        </is>
      </c>
      <c r="R44" s="141" t="inlineStr">
        <is>
          <t>はい</t>
        </is>
      </c>
      <c r="S44" s="141" t="inlineStr">
        <is>
          <t>はい</t>
        </is>
      </c>
      <c r="T44" s="141" t="inlineStr">
        <is>
          <t>いいえ</t>
        </is>
      </c>
      <c r="U44" s="141" t="inlineStr">
        <is>
          <t>はい</t>
        </is>
      </c>
      <c r="V44" s="141" t="inlineStr">
        <is>
          <t>はい</t>
        </is>
      </c>
      <c r="W44" s="141" t="inlineStr">
        <is>
          <t>はい</t>
        </is>
      </c>
      <c r="X44" s="141" t="str"/>
      <c r="Y44" s="141" t="str"/>
      <c r="Z44" s="141" t="inlineStr">
        <is>
          <t>主キー，key_path=record_id。</t>
        </is>
      </c>
    </row>
    <row r="45">
      <c r="A45" s="141" t="inlineStr">
        <is>
          <t>定期収支</t>
        </is>
      </c>
      <c r="B45" s="141" t="inlineStr">
        <is>
          <t>定期収支</t>
        </is>
      </c>
      <c r="C45" s="141" t="inlineStr">
        <is>
          <t>定期収支</t>
        </is>
      </c>
      <c r="D45" s="141" t="inlineStr">
        <is>
          <t>定期収支</t>
        </is>
      </c>
      <c r="E45" s="141" t="inlineStr">
        <is>
          <t>定期収支</t>
        </is>
      </c>
      <c r="F45" s="141" t="inlineStr">
        <is>
          <t>flow_name</t>
        </is>
      </c>
      <c r="G45" s="141" t="inlineStr">
        <is>
          <t>定期項目名</t>
        </is>
      </c>
      <c r="H45" s="141" t="inlineStr">
        <is>
          <t>text</t>
        </is>
      </c>
      <c r="I45" s="141" t="inlineStr">
        <is>
          <t>display_name</t>
        </is>
      </c>
      <c r="J45" s="141" t="inlineStr">
        <is>
          <t>はい</t>
        </is>
      </c>
      <c r="K45" s="141" t="inlineStr">
        <is>
          <t>いいえ</t>
        </is>
      </c>
      <c r="L45" s="141" t="str"/>
      <c r="M45" s="141" t="inlineStr">
        <is>
          <t>このテンプレートの入力例です。必要に応じて自社データに置き換えてください。</t>
        </is>
      </c>
      <c r="N45" s="141" t="str"/>
      <c r="O45" s="141" t="inlineStr">
        <is>
          <t>はい</t>
        </is>
      </c>
      <c r="P45" s="141" t="inlineStr">
        <is>
          <t>いいえ</t>
        </is>
      </c>
      <c r="Q45" s="141" t="inlineStr">
        <is>
          <t>はい</t>
        </is>
      </c>
      <c r="R45" s="141" t="inlineStr">
        <is>
          <t>はい</t>
        </is>
      </c>
      <c r="S45" s="141" t="inlineStr">
        <is>
          <t>はい</t>
        </is>
      </c>
      <c r="T45" s="141" t="inlineStr">
        <is>
          <t>はい</t>
        </is>
      </c>
      <c r="U45" s="141" t="inlineStr">
        <is>
          <t>はい</t>
        </is>
      </c>
      <c r="V45" s="141" t="inlineStr">
        <is>
          <t>いいえ</t>
        </is>
      </c>
      <c r="W45" s="141" t="inlineStr">
        <is>
          <t>はい</t>
        </is>
      </c>
      <c r="X45" s="141" t="str"/>
      <c r="Y45" s="141" t="str"/>
      <c r="Z45" s="141" t="inlineStr">
        <is>
          <t>定期収支的显示名称。</t>
        </is>
      </c>
    </row>
    <row r="46">
      <c r="A46" s="141" t="inlineStr">
        <is>
          <t>定期収支</t>
        </is>
      </c>
      <c r="B46" s="141" t="inlineStr">
        <is>
          <t>定期収支</t>
        </is>
      </c>
      <c r="C46" s="141" t="inlineStr">
        <is>
          <t>定期収支</t>
        </is>
      </c>
      <c r="D46" s="141" t="inlineStr">
        <is>
          <t>定期収支</t>
        </is>
      </c>
      <c r="E46" s="141" t="inlineStr">
        <is>
          <t>定期収支</t>
        </is>
      </c>
      <c r="F46" s="141" t="inlineStr">
        <is>
          <t>direction</t>
        </is>
      </c>
      <c r="G46" s="141" t="inlineStr">
        <is>
          <t>収支方向</t>
        </is>
      </c>
      <c r="H46" s="141" t="inlineStr">
        <is>
          <t>select</t>
        </is>
      </c>
      <c r="I46" s="141" t="inlineStr">
        <is>
          <t>lookup</t>
        </is>
      </c>
      <c r="J46" s="141" t="inlineStr">
        <is>
          <t>はい</t>
        </is>
      </c>
      <c r="K46" s="141" t="inlineStr">
        <is>
          <t>いいえ</t>
        </is>
      </c>
      <c r="L46" s="141" t="inlineStr">
        <is>
          <t>outflow</t>
        </is>
      </c>
      <c r="M46" s="141" t="inlineStr">
        <is>
          <t>次の選択肢である必要があります:流入或流出。</t>
        </is>
      </c>
      <c r="N46" s="141" t="inlineStr">
        <is>
          <t>cash_flow_direction</t>
        </is>
      </c>
      <c r="O46" s="141" t="inlineStr">
        <is>
          <t>いいえ</t>
        </is>
      </c>
      <c r="P46" s="141" t="inlineStr">
        <is>
          <t>はい</t>
        </is>
      </c>
      <c r="Q46" s="141" t="inlineStr">
        <is>
          <t>はい</t>
        </is>
      </c>
      <c r="R46" s="141" t="inlineStr">
        <is>
          <t>はい</t>
        </is>
      </c>
      <c r="S46" s="141" t="inlineStr">
        <is>
          <t>はい</t>
        </is>
      </c>
      <c r="T46" s="141" t="inlineStr">
        <is>
          <t>はい</t>
        </is>
      </c>
      <c r="U46" s="141" t="inlineStr">
        <is>
          <t>はい</t>
        </is>
      </c>
      <c r="V46" s="141" t="inlineStr">
        <is>
          <t>いいえ</t>
        </is>
      </c>
      <c r="W46" s="141" t="inlineStr">
        <is>
          <t>はい</t>
        </is>
      </c>
      <c r="X46" s="141" t="str"/>
      <c r="Y46" s="141" t="str"/>
      <c r="Z46" s="141" t="inlineStr">
        <is>
          <t>このテンプレートの入力例です。必要に応じて自社データに置き換えてください。</t>
        </is>
      </c>
    </row>
    <row r="47">
      <c r="A47" s="141" t="inlineStr">
        <is>
          <t>定期収支</t>
        </is>
      </c>
      <c r="B47" s="141" t="inlineStr">
        <is>
          <t>定期収支</t>
        </is>
      </c>
      <c r="C47" s="141" t="inlineStr">
        <is>
          <t>定期収支</t>
        </is>
      </c>
      <c r="D47" s="141" t="inlineStr">
        <is>
          <t>定期収支</t>
        </is>
      </c>
      <c r="E47" s="141" t="inlineStr">
        <is>
          <t>定期収支</t>
        </is>
      </c>
      <c r="F47" s="141" t="inlineStr">
        <is>
          <t>category</t>
        </is>
      </c>
      <c r="G47" s="141" t="inlineStr">
        <is>
          <t>定期区分</t>
        </is>
      </c>
      <c r="H47" s="141" t="inlineStr">
        <is>
          <t>select</t>
        </is>
      </c>
      <c r="I47" s="141" t="inlineStr">
        <is>
          <t>lookup</t>
        </is>
      </c>
      <c r="J47" s="141" t="inlineStr">
        <is>
          <t>はい</t>
        </is>
      </c>
      <c r="K47" s="141" t="inlineStr">
        <is>
          <t>いいえ</t>
        </is>
      </c>
      <c r="L47" s="141" t="inlineStr">
        <is>
          <t>rent</t>
        </is>
      </c>
      <c r="M47" s="141" t="inlineStr">
        <is>
          <t>このテンプレートの入力例です。必要に応じて自社データに置き換えてください。</t>
        </is>
      </c>
      <c r="N47" s="141" t="inlineStr">
        <is>
          <t>recurring_category</t>
        </is>
      </c>
      <c r="O47" s="141" t="inlineStr">
        <is>
          <t>いいえ</t>
        </is>
      </c>
      <c r="P47" s="141" t="inlineStr">
        <is>
          <t>はい</t>
        </is>
      </c>
      <c r="Q47" s="141" t="inlineStr">
        <is>
          <t>はい</t>
        </is>
      </c>
      <c r="R47" s="141" t="inlineStr">
        <is>
          <t>はい</t>
        </is>
      </c>
      <c r="S47" s="141" t="inlineStr">
        <is>
          <t>いいえ</t>
        </is>
      </c>
      <c r="T47" s="141" t="inlineStr">
        <is>
          <t>はい</t>
        </is>
      </c>
      <c r="U47" s="141" t="inlineStr">
        <is>
          <t>はい</t>
        </is>
      </c>
      <c r="V47" s="141" t="inlineStr">
        <is>
          <t>いいえ</t>
        </is>
      </c>
      <c r="W47" s="141" t="inlineStr">
        <is>
          <t>はい</t>
        </is>
      </c>
      <c r="X47" s="141" t="str"/>
      <c r="Y47" s="141" t="str"/>
      <c r="Z47" s="141" t="inlineStr">
        <is>
          <t>入力例</t>
        </is>
      </c>
    </row>
    <row r="48">
      <c r="A48" s="141" t="inlineStr">
        <is>
          <t>定期収支</t>
        </is>
      </c>
      <c r="B48" s="141" t="inlineStr">
        <is>
          <t>定期収支</t>
        </is>
      </c>
      <c r="C48" s="141" t="inlineStr">
        <is>
          <t>定期収支</t>
        </is>
      </c>
      <c r="D48" s="141" t="inlineStr">
        <is>
          <t>定期収支</t>
        </is>
      </c>
      <c r="E48" s="141" t="inlineStr">
        <is>
          <t>定期収支</t>
        </is>
      </c>
      <c r="F48" s="141" t="inlineStr">
        <is>
          <t>frequency</t>
        </is>
      </c>
      <c r="G48" s="141" t="inlineStr">
        <is>
          <t>発生頻度</t>
        </is>
      </c>
      <c r="H48" s="141" t="inlineStr">
        <is>
          <t>select</t>
        </is>
      </c>
      <c r="I48" s="141" t="inlineStr">
        <is>
          <t>lookup</t>
        </is>
      </c>
      <c r="J48" s="141" t="inlineStr">
        <is>
          <t>はい</t>
        </is>
      </c>
      <c r="K48" s="141" t="inlineStr">
        <is>
          <t>いいえ</t>
        </is>
      </c>
      <c r="L48" s="141" t="inlineStr">
        <is>
          <t>monthly</t>
        </is>
      </c>
      <c r="M48" s="141" t="inlineStr">
        <is>
          <t>このテンプレートの入力例です。必要に応じて自社データに置き換えてください。</t>
        </is>
      </c>
      <c r="N48" s="141" t="inlineStr">
        <is>
          <t>recurrence_frequency</t>
        </is>
      </c>
      <c r="O48" s="141" t="inlineStr">
        <is>
          <t>いいえ</t>
        </is>
      </c>
      <c r="P48" s="141" t="inlineStr">
        <is>
          <t>はい</t>
        </is>
      </c>
      <c r="Q48" s="141" t="inlineStr">
        <is>
          <t>はい</t>
        </is>
      </c>
      <c r="R48" s="141" t="inlineStr">
        <is>
          <t>はい</t>
        </is>
      </c>
      <c r="S48" s="141" t="inlineStr">
        <is>
          <t>はい</t>
        </is>
      </c>
      <c r="T48" s="141" t="inlineStr">
        <is>
          <t>はい</t>
        </is>
      </c>
      <c r="U48" s="141" t="inlineStr">
        <is>
          <t>はい</t>
        </is>
      </c>
      <c r="V48" s="141" t="inlineStr">
        <is>
          <t>いいえ</t>
        </is>
      </c>
      <c r="W48" s="141" t="inlineStr">
        <is>
          <t>はい</t>
        </is>
      </c>
      <c r="X48" s="141" t="str"/>
      <c r="Y48" s="141" t="str"/>
      <c r="Z48" s="141" t="inlineStr">
        <is>
          <t>入力例</t>
        </is>
      </c>
    </row>
    <row r="49">
      <c r="A49" s="141" t="inlineStr">
        <is>
          <t>定期収支</t>
        </is>
      </c>
      <c r="B49" s="141" t="inlineStr">
        <is>
          <t>定期収支</t>
        </is>
      </c>
      <c r="C49" s="141" t="inlineStr">
        <is>
          <t>定期収支</t>
        </is>
      </c>
      <c r="D49" s="141" t="inlineStr">
        <is>
          <t>定期収支</t>
        </is>
      </c>
      <c r="E49" s="141" t="inlineStr">
        <is>
          <t>定期収支</t>
        </is>
      </c>
      <c r="F49" s="141" t="inlineStr">
        <is>
          <t>amount</t>
        </is>
      </c>
      <c r="G49" s="141" t="inlineStr">
        <is>
          <t>定期金額</t>
        </is>
      </c>
      <c r="H49" s="141" t="inlineStr">
        <is>
          <t>currency</t>
        </is>
      </c>
      <c r="I49" s="141" t="inlineStr">
        <is>
          <t>amount</t>
        </is>
      </c>
      <c r="J49" s="141" t="inlineStr">
        <is>
          <t>はい</t>
        </is>
      </c>
      <c r="K49" s="141" t="inlineStr">
        <is>
          <t>いいえ</t>
        </is>
      </c>
      <c r="L49" s="141" t="n">
        <v>0</v>
      </c>
      <c r="M49" s="141" t="inlineStr">
        <is>
          <t>金額は0より大きく入力。</t>
        </is>
      </c>
      <c r="N49" s="141" t="str"/>
      <c r="O49" s="141" t="inlineStr">
        <is>
          <t>いいえ</t>
        </is>
      </c>
      <c r="P49" s="141" t="inlineStr">
        <is>
          <t>いいえ</t>
        </is>
      </c>
      <c r="Q49" s="141" t="inlineStr">
        <is>
          <t>はい</t>
        </is>
      </c>
      <c r="R49" s="141" t="inlineStr">
        <is>
          <t>はい</t>
        </is>
      </c>
      <c r="S49" s="141" t="inlineStr">
        <is>
          <t>はい</t>
        </is>
      </c>
      <c r="T49" s="141" t="inlineStr">
        <is>
          <t>はい</t>
        </is>
      </c>
      <c r="U49" s="141" t="inlineStr">
        <is>
          <t>はい</t>
        </is>
      </c>
      <c r="V49" s="141" t="inlineStr">
        <is>
          <t>いいえ</t>
        </is>
      </c>
      <c r="W49" s="141" t="inlineStr">
        <is>
          <t>はい</t>
        </is>
      </c>
      <c r="X49" s="141" t="str"/>
      <c r="Y49" s="141" t="str"/>
      <c r="Z49" s="141" t="inlineStr">
        <is>
          <t>入力例</t>
        </is>
      </c>
    </row>
    <row r="50">
      <c r="A50" s="141" t="inlineStr">
        <is>
          <t>定期収支</t>
        </is>
      </c>
      <c r="B50" s="141" t="inlineStr">
        <is>
          <t>定期収支</t>
        </is>
      </c>
      <c r="C50" s="141" t="inlineStr">
        <is>
          <t>定期収支</t>
        </is>
      </c>
      <c r="D50" s="141" t="inlineStr">
        <is>
          <t>定期収支</t>
        </is>
      </c>
      <c r="E50" s="141" t="inlineStr">
        <is>
          <t>定期収支</t>
        </is>
      </c>
      <c r="F50" s="141" t="inlineStr">
        <is>
          <t>next_effective_date</t>
        </is>
      </c>
      <c r="G50" s="141" t="inlineStr">
        <is>
          <t>次回有効日</t>
        </is>
      </c>
      <c r="H50" s="141" t="inlineStr">
        <is>
          <t>date</t>
        </is>
      </c>
      <c r="I50" s="141" t="inlineStr">
        <is>
          <t>due_date</t>
        </is>
      </c>
      <c r="J50" s="141" t="inlineStr">
        <is>
          <t>はい</t>
        </is>
      </c>
      <c r="K50" s="141" t="inlineStr">
        <is>
          <t>いいえ</t>
        </is>
      </c>
      <c r="L50" s="141" t="str"/>
      <c r="M50" s="141" t="inlineStr">
        <is>
          <t>日付形式はYYYY-MM-DD。</t>
        </is>
      </c>
      <c r="N50" s="141" t="str"/>
      <c r="O50" s="141" t="inlineStr">
        <is>
          <t>いいえ</t>
        </is>
      </c>
      <c r="P50" s="141" t="inlineStr">
        <is>
          <t>はい</t>
        </is>
      </c>
      <c r="Q50" s="141" t="inlineStr">
        <is>
          <t>はい</t>
        </is>
      </c>
      <c r="R50" s="141" t="inlineStr">
        <is>
          <t>はい</t>
        </is>
      </c>
      <c r="S50" s="141" t="inlineStr">
        <is>
          <t>いいえ</t>
        </is>
      </c>
      <c r="T50" s="141" t="inlineStr">
        <is>
          <t>はい</t>
        </is>
      </c>
      <c r="U50" s="141" t="inlineStr">
        <is>
          <t>はい</t>
        </is>
      </c>
      <c r="V50" s="141" t="inlineStr">
        <is>
          <t>いいえ</t>
        </is>
      </c>
      <c r="W50" s="141" t="inlineStr">
        <is>
          <t>はい</t>
        </is>
      </c>
      <c r="X50" s="141" t="str"/>
      <c r="Y50" s="141" t="str"/>
      <c r="Z50" s="141" t="inlineStr">
        <is>
          <t>このテンプレートの入力例です。必要に応じて自社データに置き換えてください。</t>
        </is>
      </c>
    </row>
    <row r="51">
      <c r="A51" s="141" t="inlineStr">
        <is>
          <t>定期収支</t>
        </is>
      </c>
      <c r="B51" s="141" t="inlineStr">
        <is>
          <t>定期収支</t>
        </is>
      </c>
      <c r="C51" s="141" t="inlineStr">
        <is>
          <t>定期収支</t>
        </is>
      </c>
      <c r="D51" s="141" t="inlineStr">
        <is>
          <t>定期収支</t>
        </is>
      </c>
      <c r="E51" s="141" t="inlineStr">
        <is>
          <t>定期収支</t>
        </is>
      </c>
      <c r="F51" s="141" t="inlineStr">
        <is>
          <t>end_date</t>
        </is>
      </c>
      <c r="G51" s="141" t="inlineStr">
        <is>
          <t>終了日</t>
        </is>
      </c>
      <c r="H51" s="141" t="inlineStr">
        <is>
          <t>date</t>
        </is>
      </c>
      <c r="I51" s="141" t="inlineStr">
        <is>
          <t>date</t>
        </is>
      </c>
      <c r="J51" s="141" t="inlineStr">
        <is>
          <t>いいえ</t>
        </is>
      </c>
      <c r="K51" s="141" t="inlineStr">
        <is>
          <t>いいえ</t>
        </is>
      </c>
      <c r="L51" s="141" t="str"/>
      <c r="M51" s="141" t="inlineStr">
        <is>
          <t>日付形式はYYYY-MM-DD；为空表示持续有効。</t>
        </is>
      </c>
      <c r="N51" s="141" t="str"/>
      <c r="O51" s="141" t="inlineStr">
        <is>
          <t>いいえ</t>
        </is>
      </c>
      <c r="P51" s="141" t="inlineStr">
        <is>
          <t>はい</t>
        </is>
      </c>
      <c r="Q51" s="141" t="inlineStr">
        <is>
          <t>はい</t>
        </is>
      </c>
      <c r="R51" s="141" t="inlineStr">
        <is>
          <t>いいえ</t>
        </is>
      </c>
      <c r="S51" s="141" t="inlineStr">
        <is>
          <t>いいえ</t>
        </is>
      </c>
      <c r="T51" s="141" t="inlineStr">
        <is>
          <t>はい</t>
        </is>
      </c>
      <c r="U51" s="141" t="inlineStr">
        <is>
          <t>はい</t>
        </is>
      </c>
      <c r="V51" s="141" t="inlineStr">
        <is>
          <t>いいえ</t>
        </is>
      </c>
      <c r="W51" s="141" t="inlineStr">
        <is>
          <t>はい</t>
        </is>
      </c>
      <c r="X51" s="141" t="str"/>
      <c r="Y51" s="141" t="str"/>
      <c r="Z51" s="141" t="inlineStr">
        <is>
          <t>このテンプレートの入力例です。必要に応じて自社データに置き換えてください。</t>
        </is>
      </c>
    </row>
    <row r="52">
      <c r="A52" s="141" t="inlineStr">
        <is>
          <t>定期収支</t>
        </is>
      </c>
      <c r="B52" s="141" t="inlineStr">
        <is>
          <t>定期収支</t>
        </is>
      </c>
      <c r="C52" s="141" t="inlineStr">
        <is>
          <t>定期収支</t>
        </is>
      </c>
      <c r="D52" s="141" t="inlineStr">
        <is>
          <t>定期収支</t>
        </is>
      </c>
      <c r="E52" s="141" t="inlineStr">
        <is>
          <t>定期収支</t>
        </is>
      </c>
      <c r="F52" s="141" t="inlineStr">
        <is>
          <t>status</t>
        </is>
      </c>
      <c r="G52" s="141" t="inlineStr">
        <is>
          <t>定期項目ステータス</t>
        </is>
      </c>
      <c r="H52" s="141" t="inlineStr">
        <is>
          <t>select</t>
        </is>
      </c>
      <c r="I52" s="141" t="inlineStr">
        <is>
          <t>status</t>
        </is>
      </c>
      <c r="J52" s="141" t="inlineStr">
        <is>
          <t>はい</t>
        </is>
      </c>
      <c r="K52" s="141" t="inlineStr">
        <is>
          <t>いいえ</t>
        </is>
      </c>
      <c r="L52" s="141" t="inlineStr">
        <is>
          <t>active</t>
        </is>
      </c>
      <c r="M52" s="141" t="inlineStr">
        <is>
          <t>次の選択肢である必要があります:定期項目ステータス之一。</t>
        </is>
      </c>
      <c r="N52" s="141" t="inlineStr">
        <is>
          <t>recurring_flow_status</t>
        </is>
      </c>
      <c r="O52" s="141" t="inlineStr">
        <is>
          <t>いいえ</t>
        </is>
      </c>
      <c r="P52" s="141" t="inlineStr">
        <is>
          <t>はい</t>
        </is>
      </c>
      <c r="Q52" s="141" t="inlineStr">
        <is>
          <t>はい</t>
        </is>
      </c>
      <c r="R52" s="141" t="inlineStr">
        <is>
          <t>はい</t>
        </is>
      </c>
      <c r="S52" s="141" t="inlineStr">
        <is>
          <t>はい</t>
        </is>
      </c>
      <c r="T52" s="141" t="inlineStr">
        <is>
          <t>はい</t>
        </is>
      </c>
      <c r="U52" s="141" t="inlineStr">
        <is>
          <t>はい</t>
        </is>
      </c>
      <c r="V52" s="141" t="inlineStr">
        <is>
          <t>いいえ</t>
        </is>
      </c>
      <c r="W52" s="141" t="inlineStr">
        <is>
          <t>はい</t>
        </is>
      </c>
      <c r="X52" s="141" t="str"/>
      <c r="Y52" s="141" t="str"/>
      <c r="Z52" s="141" t="inlineStr">
        <is>
          <t>共通ステータス項目，項目名固定为 status。</t>
        </is>
      </c>
    </row>
    <row r="53">
      <c r="A53" s="141" t="inlineStr">
        <is>
          <t>定期収支</t>
        </is>
      </c>
      <c r="B53" s="141" t="inlineStr">
        <is>
          <t>定期収支</t>
        </is>
      </c>
      <c r="C53" s="141" t="inlineStr">
        <is>
          <t>定期収支</t>
        </is>
      </c>
      <c r="D53" s="141" t="inlineStr">
        <is>
          <t>定期収支</t>
        </is>
      </c>
      <c r="E53" s="141" t="inlineStr">
        <is>
          <t>定期収支</t>
        </is>
      </c>
      <c r="F53" s="141" t="inlineStr">
        <is>
          <t>owner</t>
        </is>
      </c>
      <c r="G53" s="141" t="inlineStr">
        <is>
          <t>担当者</t>
        </is>
      </c>
      <c r="H53" s="141" t="inlineStr">
        <is>
          <t>text</t>
        </is>
      </c>
      <c r="I53" s="141" t="inlineStr">
        <is>
          <t>owner</t>
        </is>
      </c>
      <c r="J53" s="141" t="inlineStr">
        <is>
          <t>はい</t>
        </is>
      </c>
      <c r="K53" s="141" t="inlineStr">
        <is>
          <t>いいえ</t>
        </is>
      </c>
      <c r="L53" s="141" t="str"/>
      <c r="M53" s="141" t="inlineStr">
        <is>
          <t>このテンプレートの入力例です。必要に応じて自社データに置き換えてください。</t>
        </is>
      </c>
      <c r="N53" s="141" t="str"/>
      <c r="O53" s="141" t="inlineStr">
        <is>
          <t>はい</t>
        </is>
      </c>
      <c r="P53" s="141" t="inlineStr">
        <is>
          <t>はい</t>
        </is>
      </c>
      <c r="Q53" s="141" t="inlineStr">
        <is>
          <t>はい</t>
        </is>
      </c>
      <c r="R53" s="141" t="inlineStr">
        <is>
          <t>はい</t>
        </is>
      </c>
      <c r="S53" s="141" t="inlineStr">
        <is>
          <t>はい</t>
        </is>
      </c>
      <c r="T53" s="141" t="inlineStr">
        <is>
          <t>はい</t>
        </is>
      </c>
      <c r="U53" s="141" t="inlineStr">
        <is>
          <t>はい</t>
        </is>
      </c>
      <c r="V53" s="141" t="inlineStr">
        <is>
          <t>いいえ</t>
        </is>
      </c>
      <c r="W53" s="141" t="inlineStr">
        <is>
          <t>はい</t>
        </is>
      </c>
      <c r="X53" s="141" t="str"/>
      <c r="Y53" s="141" t="str"/>
      <c r="Z53" s="141" t="inlineStr">
        <is>
          <t>统一担当者項目。</t>
        </is>
      </c>
    </row>
    <row r="54">
      <c r="A54" s="141" t="inlineStr">
        <is>
          <t>定期収支</t>
        </is>
      </c>
      <c r="B54" s="141" t="inlineStr">
        <is>
          <t>定期収支</t>
        </is>
      </c>
      <c r="C54" s="141" t="inlineStr">
        <is>
          <t>定期収支</t>
        </is>
      </c>
      <c r="D54" s="141" t="inlineStr">
        <is>
          <t>定期収支</t>
        </is>
      </c>
      <c r="E54" s="141" t="inlineStr">
        <is>
          <t>定期収支</t>
        </is>
      </c>
      <c r="F54" s="141" t="inlineStr">
        <is>
          <t>created_date</t>
        </is>
      </c>
      <c r="G54" s="141" t="inlineStr">
        <is>
          <t>作成日</t>
        </is>
      </c>
      <c r="H54" s="141" t="inlineStr">
        <is>
          <t>date</t>
        </is>
      </c>
      <c r="I54" s="141" t="inlineStr">
        <is>
          <t>system</t>
        </is>
      </c>
      <c r="J54" s="141" t="inlineStr">
        <is>
          <t>はい</t>
        </is>
      </c>
      <c r="K54" s="141" t="inlineStr">
        <is>
          <t>いいえ</t>
        </is>
      </c>
      <c r="L54" s="141" t="inlineStr">
        <is>
          <t>today</t>
        </is>
      </c>
      <c r="M54" s="141" t="inlineStr">
        <is>
          <t>日付形式はYYYY-MM-DD。</t>
        </is>
      </c>
      <c r="N54" s="141" t="str"/>
      <c r="O54" s="141" t="inlineStr">
        <is>
          <t>いいえ</t>
        </is>
      </c>
      <c r="P54" s="141" t="inlineStr">
        <is>
          <t>いいえ</t>
        </is>
      </c>
      <c r="Q54" s="141" t="inlineStr">
        <is>
          <t>はい</t>
        </is>
      </c>
      <c r="R54" s="141" t="inlineStr">
        <is>
          <t>いいえ</t>
        </is>
      </c>
      <c r="S54" s="141" t="inlineStr">
        <is>
          <t>いいえ</t>
        </is>
      </c>
      <c r="T54" s="141" t="inlineStr">
        <is>
          <t>いいえ</t>
        </is>
      </c>
      <c r="U54" s="141" t="inlineStr">
        <is>
          <t>はい</t>
        </is>
      </c>
      <c r="V54" s="141" t="inlineStr">
        <is>
          <t>はい</t>
        </is>
      </c>
      <c r="W54" s="141" t="inlineStr">
        <is>
          <t>はい</t>
        </is>
      </c>
      <c r="X54" s="141" t="str"/>
      <c r="Y54" s="141" t="str"/>
      <c r="Z54" s="141" t="inlineStr">
        <is>
          <t>系统日付項目。</t>
        </is>
      </c>
    </row>
    <row r="55">
      <c r="A55" s="141" t="inlineStr">
        <is>
          <t>定期収支</t>
        </is>
      </c>
      <c r="B55" s="141" t="inlineStr">
        <is>
          <t>定期収支</t>
        </is>
      </c>
      <c r="C55" s="141" t="inlineStr">
        <is>
          <t>定期収支</t>
        </is>
      </c>
      <c r="D55" s="141" t="inlineStr">
        <is>
          <t>定期収支</t>
        </is>
      </c>
      <c r="E55" s="141" t="inlineStr">
        <is>
          <t>定期収支</t>
        </is>
      </c>
      <c r="F55" s="141" t="inlineStr">
        <is>
          <t>updated_date</t>
        </is>
      </c>
      <c r="G55" s="141" t="inlineStr">
        <is>
          <t>更新日</t>
        </is>
      </c>
      <c r="H55" s="141" t="inlineStr">
        <is>
          <t>date</t>
        </is>
      </c>
      <c r="I55" s="141" t="inlineStr">
        <is>
          <t>system</t>
        </is>
      </c>
      <c r="J55" s="141" t="inlineStr">
        <is>
          <t>はい</t>
        </is>
      </c>
      <c r="K55" s="141" t="inlineStr">
        <is>
          <t>いいえ</t>
        </is>
      </c>
      <c r="L55" s="141" t="inlineStr">
        <is>
          <t>today</t>
        </is>
      </c>
      <c r="M55" s="141" t="inlineStr">
        <is>
          <t>日付形式はYYYY-MM-DD；記録更新时刷新。</t>
        </is>
      </c>
      <c r="N55" s="141" t="str"/>
      <c r="O55" s="141" t="inlineStr">
        <is>
          <t>いいえ</t>
        </is>
      </c>
      <c r="P55" s="141" t="inlineStr">
        <is>
          <t>いいえ</t>
        </is>
      </c>
      <c r="Q55" s="141" t="inlineStr">
        <is>
          <t>はい</t>
        </is>
      </c>
      <c r="R55" s="141" t="inlineStr">
        <is>
          <t>いいえ</t>
        </is>
      </c>
      <c r="S55" s="141" t="inlineStr">
        <is>
          <t>いいえ</t>
        </is>
      </c>
      <c r="T55" s="141" t="inlineStr">
        <is>
          <t>いいえ</t>
        </is>
      </c>
      <c r="U55" s="141" t="inlineStr">
        <is>
          <t>はい</t>
        </is>
      </c>
      <c r="V55" s="141" t="inlineStr">
        <is>
          <t>はい</t>
        </is>
      </c>
      <c r="W55" s="141" t="inlineStr">
        <is>
          <t>はい</t>
        </is>
      </c>
      <c r="X55" s="141" t="str"/>
      <c r="Y55" s="141" t="str"/>
      <c r="Z55" s="141" t="inlineStr">
        <is>
          <t>系统日付項目。</t>
        </is>
      </c>
    </row>
    <row r="56">
      <c r="A56" s="141" t="inlineStr">
        <is>
          <t>定期収支</t>
        </is>
      </c>
      <c r="B56" s="141" t="inlineStr">
        <is>
          <t>定期収支</t>
        </is>
      </c>
      <c r="C56" s="141" t="inlineStr">
        <is>
          <t>定期収支</t>
        </is>
      </c>
      <c r="D56" s="141" t="inlineStr">
        <is>
          <t>定期収支</t>
        </is>
      </c>
      <c r="E56" s="141" t="inlineStr">
        <is>
          <t>定期収支</t>
        </is>
      </c>
      <c r="F56" s="141" t="inlineStr">
        <is>
          <t>notes</t>
        </is>
      </c>
      <c r="G56" s="141" t="inlineStr">
        <is>
          <t>備考</t>
        </is>
      </c>
      <c r="H56" s="141" t="inlineStr">
        <is>
          <t>long_text</t>
        </is>
      </c>
      <c r="I56" s="141" t="inlineStr">
        <is>
          <t>notes</t>
        </is>
      </c>
      <c r="J56" s="141" t="inlineStr">
        <is>
          <t>いいえ</t>
        </is>
      </c>
      <c r="K56" s="141" t="inlineStr">
        <is>
          <t>いいえ</t>
        </is>
      </c>
      <c r="L56" s="141" t="str"/>
      <c r="M56" s="141" t="inlineStr">
        <is>
          <t>このテンプレートの入力例です。必要に応じて自社データに置き換えてください。</t>
        </is>
      </c>
      <c r="N56" s="141" t="str"/>
      <c r="O56" s="141" t="inlineStr">
        <is>
          <t>はい</t>
        </is>
      </c>
      <c r="P56" s="141" t="inlineStr">
        <is>
          <t>いいえ</t>
        </is>
      </c>
      <c r="Q56" s="141" t="inlineStr">
        <is>
          <t>いいえ</t>
        </is>
      </c>
      <c r="R56" s="141" t="inlineStr">
        <is>
          <t>いいえ</t>
        </is>
      </c>
      <c r="S56" s="141" t="inlineStr">
        <is>
          <t>いいえ</t>
        </is>
      </c>
      <c r="T56" s="141" t="inlineStr">
        <is>
          <t>はい</t>
        </is>
      </c>
      <c r="U56" s="141" t="inlineStr">
        <is>
          <t>はい</t>
        </is>
      </c>
      <c r="V56" s="141" t="inlineStr">
        <is>
          <t>いいえ</t>
        </is>
      </c>
      <c r="W56" s="141" t="inlineStr">
        <is>
          <t>はい</t>
        </is>
      </c>
      <c r="X56" s="141" t="str"/>
      <c r="Y56" s="141" t="str"/>
      <c r="Z56" s="141" t="inlineStr">
        <is>
          <t>このテンプレートの入力例です。必要に応じて自社データに置き換えてください。</t>
        </is>
      </c>
    </row>
    <row r="57">
      <c r="A57" s="141" t="inlineStr">
        <is>
          <t>月次資金繰り予測</t>
        </is>
      </c>
      <c r="B57" s="141" t="inlineStr">
        <is>
          <t>月次資金繰り予測</t>
        </is>
      </c>
      <c r="C57" s="141" t="inlineStr">
        <is>
          <t>月次資金繰り予測</t>
        </is>
      </c>
      <c r="D57" s="141" t="inlineStr">
        <is>
          <t>月次資金繰り予測</t>
        </is>
      </c>
      <c r="E57" s="141" t="inlineStr">
        <is>
          <t>月次資金繰り予測</t>
        </is>
      </c>
      <c r="F57" s="141" t="inlineStr">
        <is>
          <t>record_id</t>
        </is>
      </c>
      <c r="G57" s="141" t="inlineStr">
        <is>
          <t>記録ID</t>
        </is>
      </c>
      <c r="H57" s="141" t="inlineStr">
        <is>
          <t>text</t>
        </is>
      </c>
      <c r="I57" s="141" t="inlineStr">
        <is>
          <t>primary_key</t>
        </is>
      </c>
      <c r="J57" s="141" t="inlineStr">
        <is>
          <t>はい</t>
        </is>
      </c>
      <c r="K57" s="141" t="inlineStr">
        <is>
          <t>はい</t>
        </is>
      </c>
      <c r="L57" s="141" t="str"/>
      <c r="M57" s="141" t="inlineStr">
        <is>
          <t>FCF-0001形式で自動生成します。</t>
        </is>
      </c>
      <c r="N57" s="141" t="str"/>
      <c r="O57" s="141" t="inlineStr">
        <is>
          <t>はい</t>
        </is>
      </c>
      <c r="P57" s="141" t="inlineStr">
        <is>
          <t>いいえ</t>
        </is>
      </c>
      <c r="Q57" s="141" t="inlineStr">
        <is>
          <t>はい</t>
        </is>
      </c>
      <c r="R57" s="141" t="inlineStr">
        <is>
          <t>はい</t>
        </is>
      </c>
      <c r="S57" s="141" t="inlineStr">
        <is>
          <t>はい</t>
        </is>
      </c>
      <c r="T57" s="141" t="inlineStr">
        <is>
          <t>いいえ</t>
        </is>
      </c>
      <c r="U57" s="141" t="inlineStr">
        <is>
          <t>はい</t>
        </is>
      </c>
      <c r="V57" s="141" t="inlineStr">
        <is>
          <t>はい</t>
        </is>
      </c>
      <c r="W57" s="141" t="inlineStr">
        <is>
          <t>はい</t>
        </is>
      </c>
      <c r="X57" s="141" t="str"/>
      <c r="Y57" s="141" t="str"/>
      <c r="Z57" s="141" t="inlineStr">
        <is>
          <t>主キー，key_path=record_id。</t>
        </is>
      </c>
    </row>
    <row r="58">
      <c r="A58" s="141" t="inlineStr">
        <is>
          <t>月次資金繰り予測</t>
        </is>
      </c>
      <c r="B58" s="141" t="inlineStr">
        <is>
          <t>月次資金繰り予測</t>
        </is>
      </c>
      <c r="C58" s="141" t="inlineStr">
        <is>
          <t>月次資金繰り予測</t>
        </is>
      </c>
      <c r="D58" s="141" t="inlineStr">
        <is>
          <t>月次資金繰り予測</t>
        </is>
      </c>
      <c r="E58" s="141" t="inlineStr">
        <is>
          <t>月次資金繰り予測</t>
        </is>
      </c>
      <c r="F58" s="141" t="inlineStr">
        <is>
          <t>会社情報_id</t>
        </is>
      </c>
      <c r="G58" s="141" t="inlineStr">
        <is>
          <t>会社情報ID</t>
        </is>
      </c>
      <c r="H58" s="141" t="inlineStr">
        <is>
          <t>foreign_key</t>
        </is>
      </c>
      <c r="I58" s="141" t="inlineStr">
        <is>
          <t>foreign_key</t>
        </is>
      </c>
      <c r="J58" s="141" t="inlineStr">
        <is>
          <t>はい</t>
        </is>
      </c>
      <c r="K58" s="141" t="inlineStr">
        <is>
          <t>いいえ</t>
        </is>
      </c>
      <c r="L58" s="141" t="str"/>
      <c r="M58" s="141" t="inlineStr">
        <is>
          <t>このテンプレートの入力例です。必要に応じて自社データに置き換えてください。</t>
        </is>
      </c>
      <c r="N58" s="141" t="str"/>
      <c r="O58" s="141" t="inlineStr">
        <is>
          <t>いいえ</t>
        </is>
      </c>
      <c r="P58" s="141" t="inlineStr">
        <is>
          <t>はい</t>
        </is>
      </c>
      <c r="Q58" s="141" t="inlineStr">
        <is>
          <t>はい</t>
        </is>
      </c>
      <c r="R58" s="141" t="inlineStr">
        <is>
          <t>いいえ</t>
        </is>
      </c>
      <c r="S58" s="141" t="inlineStr">
        <is>
          <t>いいえ</t>
        </is>
      </c>
      <c r="T58" s="141" t="inlineStr">
        <is>
          <t>はい</t>
        </is>
      </c>
      <c r="U58" s="141" t="inlineStr">
        <is>
          <t>はい</t>
        </is>
      </c>
      <c r="V58" s="141" t="inlineStr">
        <is>
          <t>いいえ</t>
        </is>
      </c>
      <c r="W58" s="141" t="inlineStr">
        <is>
          <t>はい</t>
        </is>
      </c>
      <c r="X58" s="141" t="inlineStr">
        <is>
          <t>会社情報</t>
        </is>
      </c>
      <c r="Y58" s="141" t="inlineStr">
        <is>
          <t>record_id</t>
        </is>
      </c>
      <c r="Z58" s="141" t="inlineStr">
        <is>
          <t>関連シート 会社情報，関連項目 record_id。</t>
        </is>
      </c>
    </row>
    <row r="59">
      <c r="A59" s="141" t="inlineStr">
        <is>
          <t>月次資金繰り予測</t>
        </is>
      </c>
      <c r="B59" s="141" t="inlineStr">
        <is>
          <t>月次資金繰り予測</t>
        </is>
      </c>
      <c r="C59" s="141" t="inlineStr">
        <is>
          <t>月次資金繰り予測</t>
        </is>
      </c>
      <c r="D59" s="141" t="inlineStr">
        <is>
          <t>月次資金繰り予測</t>
        </is>
      </c>
      <c r="E59" s="141" t="inlineStr">
        <is>
          <t>月次資金繰り予測</t>
        </is>
      </c>
      <c r="F59" s="141" t="inlineStr">
        <is>
          <t>forecast_month</t>
        </is>
      </c>
      <c r="G59" s="141" t="inlineStr">
        <is>
          <t>予測月</t>
        </is>
      </c>
      <c r="H59" s="141" t="inlineStr">
        <is>
          <t>date</t>
        </is>
      </c>
      <c r="I59" s="141" t="inlineStr">
        <is>
          <t>date</t>
        </is>
      </c>
      <c r="J59" s="141" t="inlineStr">
        <is>
          <t>はい</t>
        </is>
      </c>
      <c r="K59" s="141" t="inlineStr">
        <is>
          <t>はい</t>
        </is>
      </c>
      <c r="L59" s="141" t="str"/>
      <c r="M59" s="141" t="inlineStr">
        <is>
          <t>使用该月第一天表示月份，書式 YYYY-MM-DD。</t>
        </is>
      </c>
      <c r="N59" s="141" t="str"/>
      <c r="O59" s="141" t="inlineStr">
        <is>
          <t>いいえ</t>
        </is>
      </c>
      <c r="P59" s="141" t="inlineStr">
        <is>
          <t>はい</t>
        </is>
      </c>
      <c r="Q59" s="141" t="inlineStr">
        <is>
          <t>はい</t>
        </is>
      </c>
      <c r="R59" s="141" t="inlineStr">
        <is>
          <t>はい</t>
        </is>
      </c>
      <c r="S59" s="141" t="inlineStr">
        <is>
          <t>はい</t>
        </is>
      </c>
      <c r="T59" s="141" t="inlineStr">
        <is>
          <t>はい</t>
        </is>
      </c>
      <c r="U59" s="141" t="inlineStr">
        <is>
          <t>はい</t>
        </is>
      </c>
      <c r="V59" s="141" t="inlineStr">
        <is>
          <t>いいえ</t>
        </is>
      </c>
      <c r="W59" s="141" t="inlineStr">
        <is>
          <t>はい</t>
        </is>
      </c>
      <c r="X59" s="141" t="str"/>
      <c r="Y59" s="141" t="str"/>
      <c r="Z59" s="141" t="inlineStr">
        <is>
          <t>月次で残高推移を確認するために使います。</t>
        </is>
      </c>
    </row>
    <row r="60">
      <c r="A60" s="141" t="inlineStr">
        <is>
          <t>月次資金繰り予測</t>
        </is>
      </c>
      <c r="B60" s="141" t="inlineStr">
        <is>
          <t>月次資金繰り予測</t>
        </is>
      </c>
      <c r="C60" s="141" t="inlineStr">
        <is>
          <t>月次資金繰り予測</t>
        </is>
      </c>
      <c r="D60" s="141" t="inlineStr">
        <is>
          <t>月次資金繰り予測</t>
        </is>
      </c>
      <c r="E60" s="141" t="inlineStr">
        <is>
          <t>月次資金繰り予測</t>
        </is>
      </c>
      <c r="F60" s="141" t="inlineStr">
        <is>
          <t>opening_balance</t>
        </is>
      </c>
      <c r="G60" s="141" t="inlineStr">
        <is>
          <t>月初現金残高</t>
        </is>
      </c>
      <c r="H60" s="141" t="inlineStr">
        <is>
          <t>currency</t>
        </is>
      </c>
      <c r="I60" s="141" t="inlineStr">
        <is>
          <t>amount</t>
        </is>
      </c>
      <c r="J60" s="141" t="inlineStr">
        <is>
          <t>はい</t>
        </is>
      </c>
      <c r="K60" s="141" t="inlineStr">
        <is>
          <t>いいえ</t>
        </is>
      </c>
      <c r="L60" s="141" t="n">
        <v>0</v>
      </c>
      <c r="M60" s="141" t="inlineStr">
        <is>
          <t>金額は0以上で入力。</t>
        </is>
      </c>
      <c r="N60" s="141" t="str"/>
      <c r="O60" s="141" t="inlineStr">
        <is>
          <t>いいえ</t>
        </is>
      </c>
      <c r="P60" s="141" t="inlineStr">
        <is>
          <t>いいえ</t>
        </is>
      </c>
      <c r="Q60" s="141" t="inlineStr">
        <is>
          <t>はい</t>
        </is>
      </c>
      <c r="R60" s="141" t="inlineStr">
        <is>
          <t>はい</t>
        </is>
      </c>
      <c r="S60" s="141" t="inlineStr">
        <is>
          <t>はい</t>
        </is>
      </c>
      <c r="T60" s="141" t="inlineStr">
        <is>
          <t>はい</t>
        </is>
      </c>
      <c r="U60" s="141" t="inlineStr">
        <is>
          <t>はい</t>
        </is>
      </c>
      <c r="V60" s="141" t="inlineStr">
        <is>
          <t>いいえ</t>
        </is>
      </c>
      <c r="W60" s="141" t="inlineStr">
        <is>
          <t>はい</t>
        </is>
      </c>
      <c r="X60" s="141" t="str"/>
      <c r="Y60" s="141" t="str"/>
      <c r="Z60" s="141" t="inlineStr">
        <is>
          <t>当月の資金予測の起点です。</t>
        </is>
      </c>
    </row>
    <row r="61">
      <c r="A61" s="141" t="inlineStr">
        <is>
          <t>月次資金繰り予測</t>
        </is>
      </c>
      <c r="B61" s="141" t="inlineStr">
        <is>
          <t>月次資金繰り予測</t>
        </is>
      </c>
      <c r="C61" s="141" t="inlineStr">
        <is>
          <t>月次資金繰り予測</t>
        </is>
      </c>
      <c r="D61" s="141" t="inlineStr">
        <is>
          <t>月次資金繰り予測</t>
        </is>
      </c>
      <c r="E61" s="141" t="inlineStr">
        <is>
          <t>月次資金繰り予測</t>
        </is>
      </c>
      <c r="F61" s="141" t="inlineStr">
        <is>
          <t>planned_inflow</t>
        </is>
      </c>
      <c r="G61" s="141" t="inlineStr">
        <is>
          <t>予測入金</t>
        </is>
      </c>
      <c r="H61" s="141" t="inlineStr">
        <is>
          <t>currency</t>
        </is>
      </c>
      <c r="I61" s="141" t="inlineStr">
        <is>
          <t>amount</t>
        </is>
      </c>
      <c r="J61" s="141" t="inlineStr">
        <is>
          <t>はい</t>
        </is>
      </c>
      <c r="K61" s="141" t="inlineStr">
        <is>
          <t>いいえ</t>
        </is>
      </c>
      <c r="L61" s="141" t="n">
        <v>0</v>
      </c>
      <c r="M61" s="141" t="inlineStr">
        <is>
          <t>金額は0以上で入力。</t>
        </is>
      </c>
      <c r="N61" s="141" t="str"/>
      <c r="O61" s="141" t="inlineStr">
        <is>
          <t>いいえ</t>
        </is>
      </c>
      <c r="P61" s="141" t="inlineStr">
        <is>
          <t>いいえ</t>
        </is>
      </c>
      <c r="Q61" s="141" t="inlineStr">
        <is>
          <t>はい</t>
        </is>
      </c>
      <c r="R61" s="141" t="inlineStr">
        <is>
          <t>はい</t>
        </is>
      </c>
      <c r="S61" s="141" t="inlineStr">
        <is>
          <t>はい</t>
        </is>
      </c>
      <c r="T61" s="141" t="inlineStr">
        <is>
          <t>はい</t>
        </is>
      </c>
      <c r="U61" s="141" t="inlineStr">
        <is>
          <t>はい</t>
        </is>
      </c>
      <c r="V61" s="141" t="inlineStr">
        <is>
          <t>いいえ</t>
        </is>
      </c>
      <c r="W61" s="141" t="inlineStr">
        <is>
          <t>はい</t>
        </is>
      </c>
      <c r="X61" s="141" t="str"/>
      <c r="Y61" s="141" t="str"/>
      <c r="Z61" s="141" t="inlineStr">
        <is>
          <t>このテンプレートの入力例です。必要に応じて自社データに置き換えてください。</t>
        </is>
      </c>
    </row>
    <row r="62">
      <c r="A62" s="141" t="inlineStr">
        <is>
          <t>月次資金繰り予測</t>
        </is>
      </c>
      <c r="B62" s="141" t="inlineStr">
        <is>
          <t>月次資金繰り予測</t>
        </is>
      </c>
      <c r="C62" s="141" t="inlineStr">
        <is>
          <t>月次資金繰り予測</t>
        </is>
      </c>
      <c r="D62" s="141" t="inlineStr">
        <is>
          <t>月次資金繰り予測</t>
        </is>
      </c>
      <c r="E62" s="141" t="inlineStr">
        <is>
          <t>月次資金繰り予測</t>
        </is>
      </c>
      <c r="F62" s="141" t="inlineStr">
        <is>
          <t>planned_outflow</t>
        </is>
      </c>
      <c r="G62" s="141" t="inlineStr">
        <is>
          <t>予測支払</t>
        </is>
      </c>
      <c r="H62" s="141" t="inlineStr">
        <is>
          <t>currency</t>
        </is>
      </c>
      <c r="I62" s="141" t="inlineStr">
        <is>
          <t>amount</t>
        </is>
      </c>
      <c r="J62" s="141" t="inlineStr">
        <is>
          <t>はい</t>
        </is>
      </c>
      <c r="K62" s="141" t="inlineStr">
        <is>
          <t>いいえ</t>
        </is>
      </c>
      <c r="L62" s="141" t="n">
        <v>0</v>
      </c>
      <c r="M62" s="141" t="inlineStr">
        <is>
          <t>金額は0以上で入力。</t>
        </is>
      </c>
      <c r="N62" s="141" t="str"/>
      <c r="O62" s="141" t="inlineStr">
        <is>
          <t>いいえ</t>
        </is>
      </c>
      <c r="P62" s="141" t="inlineStr">
        <is>
          <t>いいえ</t>
        </is>
      </c>
      <c r="Q62" s="141" t="inlineStr">
        <is>
          <t>はい</t>
        </is>
      </c>
      <c r="R62" s="141" t="inlineStr">
        <is>
          <t>はい</t>
        </is>
      </c>
      <c r="S62" s="141" t="inlineStr">
        <is>
          <t>はい</t>
        </is>
      </c>
      <c r="T62" s="141" t="inlineStr">
        <is>
          <t>はい</t>
        </is>
      </c>
      <c r="U62" s="141" t="inlineStr">
        <is>
          <t>はい</t>
        </is>
      </c>
      <c r="V62" s="141" t="inlineStr">
        <is>
          <t>いいえ</t>
        </is>
      </c>
      <c r="W62" s="141" t="inlineStr">
        <is>
          <t>はい</t>
        </is>
      </c>
      <c r="X62" s="141" t="str"/>
      <c r="Y62" s="141" t="str"/>
      <c r="Z62" s="141" t="inlineStr">
        <is>
          <t>このテンプレートの入力例です。必要に応じて自社データに置き換えてください。</t>
        </is>
      </c>
    </row>
    <row r="63">
      <c r="A63" s="141" t="inlineStr">
        <is>
          <t>月次資金繰り予測</t>
        </is>
      </c>
      <c r="B63" s="141" t="inlineStr">
        <is>
          <t>月次資金繰り予測</t>
        </is>
      </c>
      <c r="C63" s="141" t="inlineStr">
        <is>
          <t>月次資金繰り予測</t>
        </is>
      </c>
      <c r="D63" s="141" t="inlineStr">
        <is>
          <t>月次資金繰り予測</t>
        </is>
      </c>
      <c r="E63" s="141" t="inlineStr">
        <is>
          <t>月次資金繰り予測</t>
        </is>
      </c>
      <c r="F63" s="141" t="inlineStr">
        <is>
          <t>financing_reserve</t>
        </is>
      </c>
      <c r="G63" s="141" t="inlineStr">
        <is>
          <t>資金調達予備枠</t>
        </is>
      </c>
      <c r="H63" s="141" t="inlineStr">
        <is>
          <t>currency</t>
        </is>
      </c>
      <c r="I63" s="141" t="inlineStr">
        <is>
          <t>amount</t>
        </is>
      </c>
      <c r="J63" s="141" t="inlineStr">
        <is>
          <t>はい</t>
        </is>
      </c>
      <c r="K63" s="141" t="inlineStr">
        <is>
          <t>いいえ</t>
        </is>
      </c>
      <c r="L63" s="141" t="n">
        <v>0</v>
      </c>
      <c r="M63" s="141" t="inlineStr">
        <is>
          <t>金額は0以上で入力。</t>
        </is>
      </c>
      <c r="N63" s="141" t="str"/>
      <c r="O63" s="141" t="inlineStr">
        <is>
          <t>いいえ</t>
        </is>
      </c>
      <c r="P63" s="141" t="inlineStr">
        <is>
          <t>いいえ</t>
        </is>
      </c>
      <c r="Q63" s="141" t="inlineStr">
        <is>
          <t>はい</t>
        </is>
      </c>
      <c r="R63" s="141" t="inlineStr">
        <is>
          <t>はい</t>
        </is>
      </c>
      <c r="S63" s="141" t="inlineStr">
        <is>
          <t>いいえ</t>
        </is>
      </c>
      <c r="T63" s="141" t="inlineStr">
        <is>
          <t>はい</t>
        </is>
      </c>
      <c r="U63" s="141" t="inlineStr">
        <is>
          <t>はい</t>
        </is>
      </c>
      <c r="V63" s="141" t="inlineStr">
        <is>
          <t>いいえ</t>
        </is>
      </c>
      <c r="W63" s="141" t="inlineStr">
        <is>
          <t>はい</t>
        </is>
      </c>
      <c r="X63" s="141" t="str"/>
      <c r="Y63" s="141" t="str"/>
      <c r="Z63" s="141" t="inlineStr">
        <is>
          <t>資金不足に備える予備額としてのみ使い、資金調達システムには拡張しません。</t>
        </is>
      </c>
    </row>
    <row r="64">
      <c r="A64" s="141" t="inlineStr">
        <is>
          <t>月次資金繰り予測</t>
        </is>
      </c>
      <c r="B64" s="141" t="inlineStr">
        <is>
          <t>月次資金繰り予測</t>
        </is>
      </c>
      <c r="C64" s="141" t="inlineStr">
        <is>
          <t>月次資金繰り予測</t>
        </is>
      </c>
      <c r="D64" s="141" t="inlineStr">
        <is>
          <t>月次資金繰り予測</t>
        </is>
      </c>
      <c r="E64" s="141" t="inlineStr">
        <is>
          <t>月次資金繰り予測</t>
        </is>
      </c>
      <c r="F64" s="141" t="inlineStr">
        <is>
          <t>projected_ending_balance</t>
        </is>
      </c>
      <c r="G64" s="141" t="inlineStr">
        <is>
          <t>予測期末現金</t>
        </is>
      </c>
      <c r="H64" s="141" t="inlineStr">
        <is>
          <t>calculated</t>
        </is>
      </c>
      <c r="I64" s="141" t="inlineStr">
        <is>
          <t>calculated</t>
        </is>
      </c>
      <c r="J64" s="141" t="inlineStr">
        <is>
          <t>いいえ</t>
        </is>
      </c>
      <c r="K64" s="141" t="inlineStr">
        <is>
          <t>いいえ</t>
        </is>
      </c>
      <c r="L64" s="141" t="str"/>
      <c r="M64" s="141" t="inlineStr">
        <is>
          <t>このテンプレートの入力例です。必要に応じて自社データに置き換えてください。</t>
        </is>
      </c>
      <c r="N64" s="141" t="str"/>
      <c r="O64" s="141" t="inlineStr">
        <is>
          <t>いいえ</t>
        </is>
      </c>
      <c r="P64" s="141" t="inlineStr">
        <is>
          <t>いいえ</t>
        </is>
      </c>
      <c r="Q64" s="141" t="inlineStr">
        <is>
          <t>はい</t>
        </is>
      </c>
      <c r="R64" s="141" t="inlineStr">
        <is>
          <t>はい</t>
        </is>
      </c>
      <c r="S64" s="141" t="inlineStr">
        <is>
          <t>はい</t>
        </is>
      </c>
      <c r="T64" s="141" t="inlineStr">
        <is>
          <t>いいえ</t>
        </is>
      </c>
      <c r="U64" s="141" t="inlineStr">
        <is>
          <t>はい</t>
        </is>
      </c>
      <c r="V64" s="141" t="inlineStr">
        <is>
          <t>はい</t>
        </is>
      </c>
      <c r="W64" s="141" t="inlineStr">
        <is>
          <t>はい</t>
        </is>
      </c>
      <c r="X64" s="141" t="str"/>
      <c r="Y64" s="141" t="str"/>
      <c r="Z64" s="141" t="inlineStr">
        <is>
          <t>このテンプレートの入力例です。必要に応じて自社データに置き換えてください。</t>
        </is>
      </c>
    </row>
    <row r="65">
      <c r="A65" s="141" t="inlineStr">
        <is>
          <t>月次資金繰り予測</t>
        </is>
      </c>
      <c r="B65" s="141" t="inlineStr">
        <is>
          <t>月次資金繰り予測</t>
        </is>
      </c>
      <c r="C65" s="141" t="inlineStr">
        <is>
          <t>月次資金繰り予測</t>
        </is>
      </c>
      <c r="D65" s="141" t="inlineStr">
        <is>
          <t>月次資金繰り予測</t>
        </is>
      </c>
      <c r="E65" s="141" t="inlineStr">
        <is>
          <t>月次資金繰り予測</t>
        </is>
      </c>
      <c r="F65" s="141" t="inlineStr">
        <is>
          <t>actual_inflow</t>
        </is>
      </c>
      <c r="G65" s="141" t="inlineStr">
        <is>
          <t>実績入金</t>
        </is>
      </c>
      <c r="H65" s="141" t="inlineStr">
        <is>
          <t>currency</t>
        </is>
      </c>
      <c r="I65" s="141" t="inlineStr">
        <is>
          <t>amount</t>
        </is>
      </c>
      <c r="J65" s="141" t="inlineStr">
        <is>
          <t>いいえ</t>
        </is>
      </c>
      <c r="K65" s="141" t="inlineStr">
        <is>
          <t>いいえ</t>
        </is>
      </c>
      <c r="L65" s="141" t="n">
        <v>0</v>
      </c>
      <c r="M65" s="141" t="inlineStr">
        <is>
          <t>金額は0以上で入力。</t>
        </is>
      </c>
      <c r="N65" s="141" t="str"/>
      <c r="O65" s="141" t="inlineStr">
        <is>
          <t>いいえ</t>
        </is>
      </c>
      <c r="P65" s="141" t="inlineStr">
        <is>
          <t>いいえ</t>
        </is>
      </c>
      <c r="Q65" s="141" t="inlineStr">
        <is>
          <t>はい</t>
        </is>
      </c>
      <c r="R65" s="141" t="inlineStr">
        <is>
          <t>いいえ</t>
        </is>
      </c>
      <c r="S65" s="141" t="inlineStr">
        <is>
          <t>いいえ</t>
        </is>
      </c>
      <c r="T65" s="141" t="inlineStr">
        <is>
          <t>はい</t>
        </is>
      </c>
      <c r="U65" s="141" t="inlineStr">
        <is>
          <t>はい</t>
        </is>
      </c>
      <c r="V65" s="141" t="inlineStr">
        <is>
          <t>いいえ</t>
        </is>
      </c>
      <c r="W65" s="141" t="inlineStr">
        <is>
          <t>はい</t>
        </is>
      </c>
      <c r="X65" s="141" t="str"/>
      <c r="Y65" s="141" t="str"/>
      <c r="Z65" s="141" t="inlineStr">
        <is>
          <t>入力例</t>
        </is>
      </c>
    </row>
    <row r="66">
      <c r="A66" s="141" t="inlineStr">
        <is>
          <t>月次資金繰り予測</t>
        </is>
      </c>
      <c r="B66" s="141" t="inlineStr">
        <is>
          <t>月次資金繰り予測</t>
        </is>
      </c>
      <c r="C66" s="141" t="inlineStr">
        <is>
          <t>月次資金繰り予測</t>
        </is>
      </c>
      <c r="D66" s="141" t="inlineStr">
        <is>
          <t>月次資金繰り予測</t>
        </is>
      </c>
      <c r="E66" s="141" t="inlineStr">
        <is>
          <t>月次資金繰り予測</t>
        </is>
      </c>
      <c r="F66" s="141" t="inlineStr">
        <is>
          <t>actual_outflow</t>
        </is>
      </c>
      <c r="G66" s="141" t="inlineStr">
        <is>
          <t>実績支払</t>
        </is>
      </c>
      <c r="H66" s="141" t="inlineStr">
        <is>
          <t>currency</t>
        </is>
      </c>
      <c r="I66" s="141" t="inlineStr">
        <is>
          <t>amount</t>
        </is>
      </c>
      <c r="J66" s="141" t="inlineStr">
        <is>
          <t>いいえ</t>
        </is>
      </c>
      <c r="K66" s="141" t="inlineStr">
        <is>
          <t>いいえ</t>
        </is>
      </c>
      <c r="L66" s="141" t="n">
        <v>0</v>
      </c>
      <c r="M66" s="141" t="inlineStr">
        <is>
          <t>金額は0以上で入力。</t>
        </is>
      </c>
      <c r="N66" s="141" t="str"/>
      <c r="O66" s="141" t="inlineStr">
        <is>
          <t>いいえ</t>
        </is>
      </c>
      <c r="P66" s="141" t="inlineStr">
        <is>
          <t>いいえ</t>
        </is>
      </c>
      <c r="Q66" s="141" t="inlineStr">
        <is>
          <t>はい</t>
        </is>
      </c>
      <c r="R66" s="141" t="inlineStr">
        <is>
          <t>いいえ</t>
        </is>
      </c>
      <c r="S66" s="141" t="inlineStr">
        <is>
          <t>いいえ</t>
        </is>
      </c>
      <c r="T66" s="141" t="inlineStr">
        <is>
          <t>はい</t>
        </is>
      </c>
      <c r="U66" s="141" t="inlineStr">
        <is>
          <t>はい</t>
        </is>
      </c>
      <c r="V66" s="141" t="inlineStr">
        <is>
          <t>いいえ</t>
        </is>
      </c>
      <c r="W66" s="141" t="inlineStr">
        <is>
          <t>はい</t>
        </is>
      </c>
      <c r="X66" s="141" t="str"/>
      <c r="Y66" s="141" t="str"/>
      <c r="Z66" s="141" t="inlineStr">
        <is>
          <t>入力例</t>
        </is>
      </c>
    </row>
    <row r="67">
      <c r="A67" s="141" t="inlineStr">
        <is>
          <t>月次資金繰り予測</t>
        </is>
      </c>
      <c r="B67" s="141" t="inlineStr">
        <is>
          <t>月次資金繰り予測</t>
        </is>
      </c>
      <c r="C67" s="141" t="inlineStr">
        <is>
          <t>月次資金繰り予測</t>
        </is>
      </c>
      <c r="D67" s="141" t="inlineStr">
        <is>
          <t>月次資金繰り予測</t>
        </is>
      </c>
      <c r="E67" s="141" t="inlineStr">
        <is>
          <t>月次資金繰り予測</t>
        </is>
      </c>
      <c r="F67" s="141" t="inlineStr">
        <is>
          <t>actual_ending_balance</t>
        </is>
      </c>
      <c r="G67" s="141" t="inlineStr">
        <is>
          <t>実績期末現金</t>
        </is>
      </c>
      <c r="H67" s="141" t="inlineStr">
        <is>
          <t>currency</t>
        </is>
      </c>
      <c r="I67" s="141" t="inlineStr">
        <is>
          <t>amount</t>
        </is>
      </c>
      <c r="J67" s="141" t="inlineStr">
        <is>
          <t>いいえ</t>
        </is>
      </c>
      <c r="K67" s="141" t="inlineStr">
        <is>
          <t>いいえ</t>
        </is>
      </c>
      <c r="L67" s="141" t="n">
        <v>0</v>
      </c>
      <c r="M67" s="141" t="inlineStr">
        <is>
          <t>金額は0以上で入力。</t>
        </is>
      </c>
      <c r="N67" s="141" t="str"/>
      <c r="O67" s="141" t="inlineStr">
        <is>
          <t>いいえ</t>
        </is>
      </c>
      <c r="P67" s="141" t="inlineStr">
        <is>
          <t>いいえ</t>
        </is>
      </c>
      <c r="Q67" s="141" t="inlineStr">
        <is>
          <t>はい</t>
        </is>
      </c>
      <c r="R67" s="141" t="inlineStr">
        <is>
          <t>いいえ</t>
        </is>
      </c>
      <c r="S67" s="141" t="inlineStr">
        <is>
          <t>いいえ</t>
        </is>
      </c>
      <c r="T67" s="141" t="inlineStr">
        <is>
          <t>はい</t>
        </is>
      </c>
      <c r="U67" s="141" t="inlineStr">
        <is>
          <t>はい</t>
        </is>
      </c>
      <c r="V67" s="141" t="inlineStr">
        <is>
          <t>いいえ</t>
        </is>
      </c>
      <c r="W67" s="141" t="inlineStr">
        <is>
          <t>はい</t>
        </is>
      </c>
      <c r="X67" s="141" t="str"/>
      <c r="Y67" s="141" t="str"/>
      <c r="Z67" s="141" t="inlineStr">
        <is>
          <t>入力例</t>
        </is>
      </c>
    </row>
    <row r="68">
      <c r="A68" s="141" t="inlineStr">
        <is>
          <t>月次資金繰り予測</t>
        </is>
      </c>
      <c r="B68" s="141" t="inlineStr">
        <is>
          <t>月次資金繰り予測</t>
        </is>
      </c>
      <c r="C68" s="141" t="inlineStr">
        <is>
          <t>月次資金繰り予測</t>
        </is>
      </c>
      <c r="D68" s="141" t="inlineStr">
        <is>
          <t>月次資金繰り予測</t>
        </is>
      </c>
      <c r="E68" s="141" t="inlineStr">
        <is>
          <t>月次資金繰り予測</t>
        </is>
      </c>
      <c r="F68" s="141" t="inlineStr">
        <is>
          <t>safety_cash_line_snapshot</t>
        </is>
      </c>
      <c r="G68" s="141" t="inlineStr">
        <is>
          <t>安全資金ラインのスナップショット</t>
        </is>
      </c>
      <c r="H68" s="141" t="inlineStr">
        <is>
          <t>currency</t>
        </is>
      </c>
      <c r="I68" s="141" t="inlineStr">
        <is>
          <t>amount</t>
        </is>
      </c>
      <c r="J68" s="141" t="inlineStr">
        <is>
          <t>はい</t>
        </is>
      </c>
      <c r="K68" s="141" t="inlineStr">
        <is>
          <t>いいえ</t>
        </is>
      </c>
      <c r="L68" s="141" t="n">
        <v>0</v>
      </c>
      <c r="M68" s="141" t="inlineStr">
        <is>
          <t>金額は0以上で入力。</t>
        </is>
      </c>
      <c r="N68" s="141" t="str"/>
      <c r="O68" s="141" t="inlineStr">
        <is>
          <t>いいえ</t>
        </is>
      </c>
      <c r="P68" s="141" t="inlineStr">
        <is>
          <t>いいえ</t>
        </is>
      </c>
      <c r="Q68" s="141" t="inlineStr">
        <is>
          <t>はい</t>
        </is>
      </c>
      <c r="R68" s="141" t="inlineStr">
        <is>
          <t>いいえ</t>
        </is>
      </c>
      <c r="S68" s="141" t="inlineStr">
        <is>
          <t>いいえ</t>
        </is>
      </c>
      <c r="T68" s="141" t="inlineStr">
        <is>
          <t>はい</t>
        </is>
      </c>
      <c r="U68" s="141" t="inlineStr">
        <is>
          <t>はい</t>
        </is>
      </c>
      <c r="V68" s="141" t="inlineStr">
        <is>
          <t>いいえ</t>
        </is>
      </c>
      <c r="W68" s="141" t="inlineStr">
        <is>
          <t>はい</t>
        </is>
      </c>
      <c r="X68" s="141" t="str"/>
      <c r="Y68" s="141" t="str"/>
      <c r="Z68" s="141" t="inlineStr">
        <is>
          <t>このテンプレートの入力例です。必要に応じて自社データに置き換えてください。</t>
        </is>
      </c>
    </row>
    <row r="69">
      <c r="A69" s="141" t="inlineStr">
        <is>
          <t>月次資金繰り予測</t>
        </is>
      </c>
      <c r="B69" s="141" t="inlineStr">
        <is>
          <t>月次資金繰り予測</t>
        </is>
      </c>
      <c r="C69" s="141" t="inlineStr">
        <is>
          <t>月次資金繰り予測</t>
        </is>
      </c>
      <c r="D69" s="141" t="inlineStr">
        <is>
          <t>月次資金繰り予測</t>
        </is>
      </c>
      <c r="E69" s="141" t="inlineStr">
        <is>
          <t>月次資金繰り予測</t>
        </is>
      </c>
      <c r="F69" s="141" t="inlineStr">
        <is>
          <t>below_safety_line</t>
        </is>
      </c>
      <c r="G69" s="141" t="inlineStr">
        <is>
          <t>安全ライン割れ</t>
        </is>
      </c>
      <c r="H69" s="141" t="inlineStr">
        <is>
          <t>boolean</t>
        </is>
      </c>
      <c r="I69" s="141" t="inlineStr">
        <is>
          <t>risk</t>
        </is>
      </c>
      <c r="J69" s="141" t="inlineStr">
        <is>
          <t>はい</t>
        </is>
      </c>
      <c r="K69" s="141" t="inlineStr">
        <is>
          <t>いいえ</t>
        </is>
      </c>
      <c r="L69" s="141" t="inlineStr">
        <is>
          <t>いいえ</t>
        </is>
      </c>
      <c r="M69" s="141" t="inlineStr">
        <is>
          <t>当 projected_ending_balance &lt; safety_cash_line_snapshot 时为 true。</t>
        </is>
      </c>
      <c r="N69" s="141" t="str"/>
      <c r="O69" s="141" t="inlineStr">
        <is>
          <t>いいえ</t>
        </is>
      </c>
      <c r="P69" s="141" t="inlineStr">
        <is>
          <t>はい</t>
        </is>
      </c>
      <c r="Q69" s="141" t="inlineStr">
        <is>
          <t>はい</t>
        </is>
      </c>
      <c r="R69" s="141" t="inlineStr">
        <is>
          <t>はい</t>
        </is>
      </c>
      <c r="S69" s="141" t="inlineStr">
        <is>
          <t>はい</t>
        </is>
      </c>
      <c r="T69" s="141" t="inlineStr">
        <is>
          <t>いいえ</t>
        </is>
      </c>
      <c r="U69" s="141" t="inlineStr">
        <is>
          <t>はい</t>
        </is>
      </c>
      <c r="V69" s="141" t="inlineStr">
        <is>
          <t>はい</t>
        </is>
      </c>
      <c r="W69" s="141" t="inlineStr">
        <is>
          <t>はい</t>
        </is>
      </c>
      <c r="X69" s="141" t="str"/>
      <c r="Y69" s="141" t="str"/>
      <c r="Z69" s="141" t="inlineStr">
        <is>
          <t>入力例</t>
        </is>
      </c>
    </row>
    <row r="70">
      <c r="A70" s="141" t="inlineStr">
        <is>
          <t>月次資金繰り予測</t>
        </is>
      </c>
      <c r="B70" s="141" t="inlineStr">
        <is>
          <t>月次資金繰り予測</t>
        </is>
      </c>
      <c r="C70" s="141" t="inlineStr">
        <is>
          <t>月次資金繰り予測</t>
        </is>
      </c>
      <c r="D70" s="141" t="inlineStr">
        <is>
          <t>月次資金繰り予測</t>
        </is>
      </c>
      <c r="E70" s="141" t="inlineStr">
        <is>
          <t>月次資金繰り予測</t>
        </is>
      </c>
      <c r="F70" s="141" t="inlineStr">
        <is>
          <t>status</t>
        </is>
      </c>
      <c r="G70" s="141" t="inlineStr">
        <is>
          <t>予測ステータス</t>
        </is>
      </c>
      <c r="H70" s="141" t="inlineStr">
        <is>
          <t>select</t>
        </is>
      </c>
      <c r="I70" s="141" t="inlineStr">
        <is>
          <t>status</t>
        </is>
      </c>
      <c r="J70" s="141" t="inlineStr">
        <is>
          <t>はい</t>
        </is>
      </c>
      <c r="K70" s="141" t="inlineStr">
        <is>
          <t>いいえ</t>
        </is>
      </c>
      <c r="L70" s="141" t="inlineStr">
        <is>
          <t>draft</t>
        </is>
      </c>
      <c r="M70" s="141" t="inlineStr">
        <is>
          <t>次の選択肢である必要があります:予測ステータス之一。</t>
        </is>
      </c>
      <c r="N70" s="141" t="inlineStr">
        <is>
          <t>monthly_forecast_status</t>
        </is>
      </c>
      <c r="O70" s="141" t="inlineStr">
        <is>
          <t>いいえ</t>
        </is>
      </c>
      <c r="P70" s="141" t="inlineStr">
        <is>
          <t>はい</t>
        </is>
      </c>
      <c r="Q70" s="141" t="inlineStr">
        <is>
          <t>はい</t>
        </is>
      </c>
      <c r="R70" s="141" t="inlineStr">
        <is>
          <t>はい</t>
        </is>
      </c>
      <c r="S70" s="141" t="inlineStr">
        <is>
          <t>はい</t>
        </is>
      </c>
      <c r="T70" s="141" t="inlineStr">
        <is>
          <t>はい</t>
        </is>
      </c>
      <c r="U70" s="141" t="inlineStr">
        <is>
          <t>はい</t>
        </is>
      </c>
      <c r="V70" s="141" t="inlineStr">
        <is>
          <t>いいえ</t>
        </is>
      </c>
      <c r="W70" s="141" t="inlineStr">
        <is>
          <t>はい</t>
        </is>
      </c>
      <c r="X70" s="141" t="str"/>
      <c r="Y70" s="141" t="str"/>
      <c r="Z70" s="141" t="inlineStr">
        <is>
          <t>共通ステータス項目，項目名固定为 status。</t>
        </is>
      </c>
    </row>
    <row r="71">
      <c r="A71" s="141" t="inlineStr">
        <is>
          <t>月次資金繰り予測</t>
        </is>
      </c>
      <c r="B71" s="141" t="inlineStr">
        <is>
          <t>月次資金繰り予測</t>
        </is>
      </c>
      <c r="C71" s="141" t="inlineStr">
        <is>
          <t>月次資金繰り予測</t>
        </is>
      </c>
      <c r="D71" s="141" t="inlineStr">
        <is>
          <t>月次資金繰り予測</t>
        </is>
      </c>
      <c r="E71" s="141" t="inlineStr">
        <is>
          <t>月次資金繰り予測</t>
        </is>
      </c>
      <c r="F71" s="141" t="inlineStr">
        <is>
          <t>owner</t>
        </is>
      </c>
      <c r="G71" s="141" t="inlineStr">
        <is>
          <t>担当者</t>
        </is>
      </c>
      <c r="H71" s="141" t="inlineStr">
        <is>
          <t>text</t>
        </is>
      </c>
      <c r="I71" s="141" t="inlineStr">
        <is>
          <t>owner</t>
        </is>
      </c>
      <c r="J71" s="141" t="inlineStr">
        <is>
          <t>はい</t>
        </is>
      </c>
      <c r="K71" s="141" t="inlineStr">
        <is>
          <t>いいえ</t>
        </is>
      </c>
      <c r="L71" s="141" t="str"/>
      <c r="M71" s="141" t="inlineStr">
        <is>
          <t>資金予測レビューの担当者を入力します。</t>
        </is>
      </c>
      <c r="N71" s="141" t="str"/>
      <c r="O71" s="141" t="inlineStr">
        <is>
          <t>はい</t>
        </is>
      </c>
      <c r="P71" s="141" t="inlineStr">
        <is>
          <t>はい</t>
        </is>
      </c>
      <c r="Q71" s="141" t="inlineStr">
        <is>
          <t>はい</t>
        </is>
      </c>
      <c r="R71" s="141" t="inlineStr">
        <is>
          <t>はい</t>
        </is>
      </c>
      <c r="S71" s="141" t="inlineStr">
        <is>
          <t>はい</t>
        </is>
      </c>
      <c r="T71" s="141" t="inlineStr">
        <is>
          <t>はい</t>
        </is>
      </c>
      <c r="U71" s="141" t="inlineStr">
        <is>
          <t>はい</t>
        </is>
      </c>
      <c r="V71" s="141" t="inlineStr">
        <is>
          <t>いいえ</t>
        </is>
      </c>
      <c r="W71" s="141" t="inlineStr">
        <is>
          <t>はい</t>
        </is>
      </c>
      <c r="X71" s="141" t="str"/>
      <c r="Y71" s="141" t="str"/>
      <c r="Z71" s="141" t="inlineStr">
        <is>
          <t>统一担当者項目。</t>
        </is>
      </c>
    </row>
    <row r="72">
      <c r="A72" s="141" t="inlineStr">
        <is>
          <t>月次資金繰り予測</t>
        </is>
      </c>
      <c r="B72" s="141" t="inlineStr">
        <is>
          <t>月次資金繰り予測</t>
        </is>
      </c>
      <c r="C72" s="141" t="inlineStr">
        <is>
          <t>月次資金繰り予測</t>
        </is>
      </c>
      <c r="D72" s="141" t="inlineStr">
        <is>
          <t>月次資金繰り予測</t>
        </is>
      </c>
      <c r="E72" s="141" t="inlineStr">
        <is>
          <t>月次資金繰り予測</t>
        </is>
      </c>
      <c r="F72" s="141" t="inlineStr">
        <is>
          <t>created_date</t>
        </is>
      </c>
      <c r="G72" s="141" t="inlineStr">
        <is>
          <t>作成日</t>
        </is>
      </c>
      <c r="H72" s="141" t="inlineStr">
        <is>
          <t>date</t>
        </is>
      </c>
      <c r="I72" s="141" t="inlineStr">
        <is>
          <t>system</t>
        </is>
      </c>
      <c r="J72" s="141" t="inlineStr">
        <is>
          <t>はい</t>
        </is>
      </c>
      <c r="K72" s="141" t="inlineStr">
        <is>
          <t>いいえ</t>
        </is>
      </c>
      <c r="L72" s="141" t="inlineStr">
        <is>
          <t>today</t>
        </is>
      </c>
      <c r="M72" s="141" t="inlineStr">
        <is>
          <t>日付形式はYYYY-MM-DD。</t>
        </is>
      </c>
      <c r="N72" s="141" t="str"/>
      <c r="O72" s="141" t="inlineStr">
        <is>
          <t>いいえ</t>
        </is>
      </c>
      <c r="P72" s="141" t="inlineStr">
        <is>
          <t>いいえ</t>
        </is>
      </c>
      <c r="Q72" s="141" t="inlineStr">
        <is>
          <t>はい</t>
        </is>
      </c>
      <c r="R72" s="141" t="inlineStr">
        <is>
          <t>いいえ</t>
        </is>
      </c>
      <c r="S72" s="141" t="inlineStr">
        <is>
          <t>いいえ</t>
        </is>
      </c>
      <c r="T72" s="141" t="inlineStr">
        <is>
          <t>いいえ</t>
        </is>
      </c>
      <c r="U72" s="141" t="inlineStr">
        <is>
          <t>はい</t>
        </is>
      </c>
      <c r="V72" s="141" t="inlineStr">
        <is>
          <t>はい</t>
        </is>
      </c>
      <c r="W72" s="141" t="inlineStr">
        <is>
          <t>はい</t>
        </is>
      </c>
      <c r="X72" s="141" t="str"/>
      <c r="Y72" s="141" t="str"/>
      <c r="Z72" s="141" t="inlineStr">
        <is>
          <t>系统日付項目。</t>
        </is>
      </c>
    </row>
    <row r="73">
      <c r="A73" s="141" t="inlineStr">
        <is>
          <t>月次資金繰り予測</t>
        </is>
      </c>
      <c r="B73" s="141" t="inlineStr">
        <is>
          <t>月次資金繰り予測</t>
        </is>
      </c>
      <c r="C73" s="141" t="inlineStr">
        <is>
          <t>月次資金繰り予測</t>
        </is>
      </c>
      <c r="D73" s="141" t="inlineStr">
        <is>
          <t>月次資金繰り予測</t>
        </is>
      </c>
      <c r="E73" s="141" t="inlineStr">
        <is>
          <t>月次資金繰り予測</t>
        </is>
      </c>
      <c r="F73" s="141" t="inlineStr">
        <is>
          <t>updated_date</t>
        </is>
      </c>
      <c r="G73" s="141" t="inlineStr">
        <is>
          <t>更新日</t>
        </is>
      </c>
      <c r="H73" s="141" t="inlineStr">
        <is>
          <t>date</t>
        </is>
      </c>
      <c r="I73" s="141" t="inlineStr">
        <is>
          <t>system</t>
        </is>
      </c>
      <c r="J73" s="141" t="inlineStr">
        <is>
          <t>はい</t>
        </is>
      </c>
      <c r="K73" s="141" t="inlineStr">
        <is>
          <t>いいえ</t>
        </is>
      </c>
      <c r="L73" s="141" t="inlineStr">
        <is>
          <t>today</t>
        </is>
      </c>
      <c r="M73" s="141" t="inlineStr">
        <is>
          <t>日付形式はYYYY-MM-DD；記録更新时刷新。</t>
        </is>
      </c>
      <c r="N73" s="141" t="str"/>
      <c r="O73" s="141" t="inlineStr">
        <is>
          <t>いいえ</t>
        </is>
      </c>
      <c r="P73" s="141" t="inlineStr">
        <is>
          <t>いいえ</t>
        </is>
      </c>
      <c r="Q73" s="141" t="inlineStr">
        <is>
          <t>はい</t>
        </is>
      </c>
      <c r="R73" s="141" t="inlineStr">
        <is>
          <t>いいえ</t>
        </is>
      </c>
      <c r="S73" s="141" t="inlineStr">
        <is>
          <t>いいえ</t>
        </is>
      </c>
      <c r="T73" s="141" t="inlineStr">
        <is>
          <t>いいえ</t>
        </is>
      </c>
      <c r="U73" s="141" t="inlineStr">
        <is>
          <t>はい</t>
        </is>
      </c>
      <c r="V73" s="141" t="inlineStr">
        <is>
          <t>はい</t>
        </is>
      </c>
      <c r="W73" s="141" t="inlineStr">
        <is>
          <t>はい</t>
        </is>
      </c>
      <c r="X73" s="141" t="str"/>
      <c r="Y73" s="141" t="str"/>
      <c r="Z73" s="141" t="inlineStr">
        <is>
          <t>系统日付項目。</t>
        </is>
      </c>
    </row>
    <row r="74">
      <c r="A74" s="141" t="inlineStr">
        <is>
          <t>月次資金繰り予測</t>
        </is>
      </c>
      <c r="B74" s="141" t="inlineStr">
        <is>
          <t>月次資金繰り予測</t>
        </is>
      </c>
      <c r="C74" s="141" t="inlineStr">
        <is>
          <t>月次資金繰り予測</t>
        </is>
      </c>
      <c r="D74" s="141" t="inlineStr">
        <is>
          <t>月次資金繰り予測</t>
        </is>
      </c>
      <c r="E74" s="141" t="inlineStr">
        <is>
          <t>月次資金繰り予測</t>
        </is>
      </c>
      <c r="F74" s="141" t="inlineStr">
        <is>
          <t>notes</t>
        </is>
      </c>
      <c r="G74" s="141" t="inlineStr">
        <is>
          <t>備考</t>
        </is>
      </c>
      <c r="H74" s="141" t="inlineStr">
        <is>
          <t>long_text</t>
        </is>
      </c>
      <c r="I74" s="141" t="inlineStr">
        <is>
          <t>notes</t>
        </is>
      </c>
      <c r="J74" s="141" t="inlineStr">
        <is>
          <t>いいえ</t>
        </is>
      </c>
      <c r="K74" s="141" t="inlineStr">
        <is>
          <t>いいえ</t>
        </is>
      </c>
      <c r="L74" s="141" t="str"/>
      <c r="M74" s="141" t="inlineStr">
        <is>
          <t>このテンプレートの入力例です。必要に応じて自社データに置き換えてください。</t>
        </is>
      </c>
      <c r="N74" s="141" t="str"/>
      <c r="O74" s="141" t="inlineStr">
        <is>
          <t>はい</t>
        </is>
      </c>
      <c r="P74" s="141" t="inlineStr">
        <is>
          <t>いいえ</t>
        </is>
      </c>
      <c r="Q74" s="141" t="inlineStr">
        <is>
          <t>いいえ</t>
        </is>
      </c>
      <c r="R74" s="141" t="inlineStr">
        <is>
          <t>いいえ</t>
        </is>
      </c>
      <c r="S74" s="141" t="inlineStr">
        <is>
          <t>いいえ</t>
        </is>
      </c>
      <c r="T74" s="141" t="inlineStr">
        <is>
          <t>はい</t>
        </is>
      </c>
      <c r="U74" s="141" t="inlineStr">
        <is>
          <t>はい</t>
        </is>
      </c>
      <c r="V74" s="141" t="inlineStr">
        <is>
          <t>いいえ</t>
        </is>
      </c>
      <c r="W74" s="141" t="inlineStr">
        <is>
          <t>はい</t>
        </is>
      </c>
      <c r="X74" s="141" t="str"/>
      <c r="Y74" s="141" t="str"/>
      <c r="Z74" s="141" t="inlineStr">
        <is>
          <t>備考項目。</t>
        </is>
      </c>
    </row>
    <row r="75">
      <c r="A75" s="141" t="inlineStr">
        <is>
          <t>警告レビュー</t>
        </is>
      </c>
      <c r="B75" s="141" t="inlineStr">
        <is>
          <t>警告レビュー</t>
        </is>
      </c>
      <c r="C75" s="141" t="inlineStr">
        <is>
          <t>警告レビュー</t>
        </is>
      </c>
      <c r="D75" s="141" t="inlineStr">
        <is>
          <t>警告レビュー</t>
        </is>
      </c>
      <c r="E75" s="141" t="inlineStr">
        <is>
          <t>警告レビュー</t>
        </is>
      </c>
      <c r="F75" s="141" t="inlineStr">
        <is>
          <t>record_id</t>
        </is>
      </c>
      <c r="G75" s="141" t="inlineStr">
        <is>
          <t>記録ID</t>
        </is>
      </c>
      <c r="H75" s="141" t="inlineStr">
        <is>
          <t>text</t>
        </is>
      </c>
      <c r="I75" s="141" t="inlineStr">
        <is>
          <t>primary_key</t>
        </is>
      </c>
      <c r="J75" s="141" t="inlineStr">
        <is>
          <t>はい</t>
        </is>
      </c>
      <c r="K75" s="141" t="inlineStr">
        <is>
          <t>はい</t>
        </is>
      </c>
      <c r="L75" s="141" t="str"/>
      <c r="M75" s="141" t="inlineStr">
        <is>
          <t>ALR-0001形式で自動生成します。</t>
        </is>
      </c>
      <c r="N75" s="141" t="str"/>
      <c r="O75" s="141" t="inlineStr">
        <is>
          <t>はい</t>
        </is>
      </c>
      <c r="P75" s="141" t="inlineStr">
        <is>
          <t>いいえ</t>
        </is>
      </c>
      <c r="Q75" s="141" t="inlineStr">
        <is>
          <t>はい</t>
        </is>
      </c>
      <c r="R75" s="141" t="inlineStr">
        <is>
          <t>はい</t>
        </is>
      </c>
      <c r="S75" s="141" t="inlineStr">
        <is>
          <t>はい</t>
        </is>
      </c>
      <c r="T75" s="141" t="inlineStr">
        <is>
          <t>いいえ</t>
        </is>
      </c>
      <c r="U75" s="141" t="inlineStr">
        <is>
          <t>はい</t>
        </is>
      </c>
      <c r="V75" s="141" t="inlineStr">
        <is>
          <t>はい</t>
        </is>
      </c>
      <c r="W75" s="141" t="inlineStr">
        <is>
          <t>はい</t>
        </is>
      </c>
      <c r="X75" s="141" t="str"/>
      <c r="Y75" s="141" t="str"/>
      <c r="Z75" s="141" t="inlineStr">
        <is>
          <t>主キー，key_path=record_id。</t>
        </is>
      </c>
    </row>
    <row r="76">
      <c r="A76" s="141" t="inlineStr">
        <is>
          <t>警告レビュー</t>
        </is>
      </c>
      <c r="B76" s="141" t="inlineStr">
        <is>
          <t>警告レビュー</t>
        </is>
      </c>
      <c r="C76" s="141" t="inlineStr">
        <is>
          <t>警告レビュー</t>
        </is>
      </c>
      <c r="D76" s="141" t="inlineStr">
        <is>
          <t>警告レビュー</t>
        </is>
      </c>
      <c r="E76" s="141" t="inlineStr">
        <is>
          <t>警告レビュー</t>
        </is>
      </c>
      <c r="F76" s="141" t="inlineStr">
        <is>
          <t>月次資金繰り予測_id</t>
        </is>
      </c>
      <c r="G76" s="141" t="inlineStr">
        <is>
          <t>月次予測ID</t>
        </is>
      </c>
      <c r="H76" s="141" t="inlineStr">
        <is>
          <t>foreign_key</t>
        </is>
      </c>
      <c r="I76" s="141" t="inlineStr">
        <is>
          <t>foreign_key</t>
        </is>
      </c>
      <c r="J76" s="141" t="inlineStr">
        <is>
          <t>はい</t>
        </is>
      </c>
      <c r="K76" s="141" t="inlineStr">
        <is>
          <t>いいえ</t>
        </is>
      </c>
      <c r="L76" s="141" t="str"/>
      <c r="M76" s="141" t="inlineStr">
        <is>
          <t>このテンプレートの入力例です。必要に応じて自社データに置き換えてください。</t>
        </is>
      </c>
      <c r="N76" s="141" t="str"/>
      <c r="O76" s="141" t="inlineStr">
        <is>
          <t>いいえ</t>
        </is>
      </c>
      <c r="P76" s="141" t="inlineStr">
        <is>
          <t>はい</t>
        </is>
      </c>
      <c r="Q76" s="141" t="inlineStr">
        <is>
          <t>はい</t>
        </is>
      </c>
      <c r="R76" s="141" t="inlineStr">
        <is>
          <t>いいえ</t>
        </is>
      </c>
      <c r="S76" s="141" t="inlineStr">
        <is>
          <t>いいえ</t>
        </is>
      </c>
      <c r="T76" s="141" t="inlineStr">
        <is>
          <t>はい</t>
        </is>
      </c>
      <c r="U76" s="141" t="inlineStr">
        <is>
          <t>はい</t>
        </is>
      </c>
      <c r="V76" s="141" t="inlineStr">
        <is>
          <t>いいえ</t>
        </is>
      </c>
      <c r="W76" s="141" t="inlineStr">
        <is>
          <t>はい</t>
        </is>
      </c>
      <c r="X76" s="141" t="inlineStr">
        <is>
          <t>月次資金繰り予測</t>
        </is>
      </c>
      <c r="Y76" s="141" t="inlineStr">
        <is>
          <t>record_id</t>
        </is>
      </c>
      <c r="Z76" s="141" t="inlineStr">
        <is>
          <t>関連シート 月次資金繰り予測，関連項目 record_id。</t>
        </is>
      </c>
    </row>
    <row r="77">
      <c r="A77" s="141" t="inlineStr">
        <is>
          <t>警告レビュー</t>
        </is>
      </c>
      <c r="B77" s="141" t="inlineStr">
        <is>
          <t>警告レビュー</t>
        </is>
      </c>
      <c r="C77" s="141" t="inlineStr">
        <is>
          <t>警告レビュー</t>
        </is>
      </c>
      <c r="D77" s="141" t="inlineStr">
        <is>
          <t>警告レビュー</t>
        </is>
      </c>
      <c r="E77" s="141" t="inlineStr">
        <is>
          <t>警告レビュー</t>
        </is>
      </c>
      <c r="F77" s="141" t="inlineStr">
        <is>
          <t>alert_title</t>
        </is>
      </c>
      <c r="G77" s="141" t="inlineStr">
        <is>
          <t>警告タイトル</t>
        </is>
      </c>
      <c r="H77" s="141" t="inlineStr">
        <is>
          <t>text</t>
        </is>
      </c>
      <c r="I77" s="141" t="inlineStr">
        <is>
          <t>display_name</t>
        </is>
      </c>
      <c r="J77" s="141" t="inlineStr">
        <is>
          <t>はい</t>
        </is>
      </c>
      <c r="K77" s="141" t="inlineStr">
        <is>
          <t>いいえ</t>
        </is>
      </c>
      <c r="L77" s="141" t="str"/>
      <c r="M77" s="141" t="inlineStr">
        <is>
          <t>空欄不可。</t>
        </is>
      </c>
      <c r="N77" s="141" t="str"/>
      <c r="O77" s="141" t="inlineStr">
        <is>
          <t>はい</t>
        </is>
      </c>
      <c r="P77" s="141" t="inlineStr">
        <is>
          <t>いいえ</t>
        </is>
      </c>
      <c r="Q77" s="141" t="inlineStr">
        <is>
          <t>はい</t>
        </is>
      </c>
      <c r="R77" s="141" t="inlineStr">
        <is>
          <t>はい</t>
        </is>
      </c>
      <c r="S77" s="141" t="inlineStr">
        <is>
          <t>はい</t>
        </is>
      </c>
      <c r="T77" s="141" t="inlineStr">
        <is>
          <t>はい</t>
        </is>
      </c>
      <c r="U77" s="141" t="inlineStr">
        <is>
          <t>はい</t>
        </is>
      </c>
      <c r="V77" s="141" t="inlineStr">
        <is>
          <t>いいえ</t>
        </is>
      </c>
      <c r="W77" s="141" t="inlineStr">
        <is>
          <t>はい</t>
        </is>
      </c>
      <c r="X77" s="141" t="str"/>
      <c r="Y77" s="141" t="str"/>
      <c r="Z77" s="141" t="inlineStr">
        <is>
          <t>このテンプレートの入力例です。必要に応じて自社データに置き換えてください。</t>
        </is>
      </c>
    </row>
    <row r="78">
      <c r="A78" s="141" t="inlineStr">
        <is>
          <t>警告レビュー</t>
        </is>
      </c>
      <c r="B78" s="141" t="inlineStr">
        <is>
          <t>警告レビュー</t>
        </is>
      </c>
      <c r="C78" s="141" t="inlineStr">
        <is>
          <t>警告レビュー</t>
        </is>
      </c>
      <c r="D78" s="141" t="inlineStr">
        <is>
          <t>警告レビュー</t>
        </is>
      </c>
      <c r="E78" s="141" t="inlineStr">
        <is>
          <t>警告レビュー</t>
        </is>
      </c>
      <c r="F78" s="141" t="inlineStr">
        <is>
          <t>alert_type</t>
        </is>
      </c>
      <c r="G78" s="141" t="inlineStr">
        <is>
          <t>警告タイプ</t>
        </is>
      </c>
      <c r="H78" s="141" t="inlineStr">
        <is>
          <t>select</t>
        </is>
      </c>
      <c r="I78" s="141" t="inlineStr">
        <is>
          <t>lookup</t>
        </is>
      </c>
      <c r="J78" s="141" t="inlineStr">
        <is>
          <t>はい</t>
        </is>
      </c>
      <c r="K78" s="141" t="inlineStr">
        <is>
          <t>いいえ</t>
        </is>
      </c>
      <c r="L78" s="141" t="inlineStr">
        <is>
          <t>below_safety_line</t>
        </is>
      </c>
      <c r="M78" s="141" t="inlineStr">
        <is>
          <t>このテンプレートの入力例です。必要に応じて自社データに置き換えてください。</t>
        </is>
      </c>
      <c r="N78" s="141" t="inlineStr">
        <is>
          <t>alert_type</t>
        </is>
      </c>
      <c r="O78" s="141" t="inlineStr">
        <is>
          <t>いいえ</t>
        </is>
      </c>
      <c r="P78" s="141" t="inlineStr">
        <is>
          <t>はい</t>
        </is>
      </c>
      <c r="Q78" s="141" t="inlineStr">
        <is>
          <t>はい</t>
        </is>
      </c>
      <c r="R78" s="141" t="inlineStr">
        <is>
          <t>はい</t>
        </is>
      </c>
      <c r="S78" s="141" t="inlineStr">
        <is>
          <t>はい</t>
        </is>
      </c>
      <c r="T78" s="141" t="inlineStr">
        <is>
          <t>はい</t>
        </is>
      </c>
      <c r="U78" s="141" t="inlineStr">
        <is>
          <t>はい</t>
        </is>
      </c>
      <c r="V78" s="141" t="inlineStr">
        <is>
          <t>いいえ</t>
        </is>
      </c>
      <c r="W78" s="141" t="inlineStr">
        <is>
          <t>はい</t>
        </is>
      </c>
      <c r="X78" s="141" t="str"/>
      <c r="Y78" s="141" t="str"/>
      <c r="Z78" s="141" t="inlineStr">
        <is>
          <t>このテンプレートの入力例です。必要に応じて自社データに置き換えてください。</t>
        </is>
      </c>
    </row>
    <row r="79">
      <c r="A79" s="141" t="inlineStr">
        <is>
          <t>警告レビュー</t>
        </is>
      </c>
      <c r="B79" s="141" t="inlineStr">
        <is>
          <t>警告レビュー</t>
        </is>
      </c>
      <c r="C79" s="141" t="inlineStr">
        <is>
          <t>警告レビュー</t>
        </is>
      </c>
      <c r="D79" s="141" t="inlineStr">
        <is>
          <t>警告レビュー</t>
        </is>
      </c>
      <c r="E79" s="141" t="inlineStr">
        <is>
          <t>警告レビュー</t>
        </is>
      </c>
      <c r="F79" s="141" t="inlineStr">
        <is>
          <t>issue_date</t>
        </is>
      </c>
      <c r="G79" s="141" t="inlineStr">
        <is>
          <t>発見日</t>
        </is>
      </c>
      <c r="H79" s="141" t="inlineStr">
        <is>
          <t>date</t>
        </is>
      </c>
      <c r="I79" s="141" t="inlineStr">
        <is>
          <t>date</t>
        </is>
      </c>
      <c r="J79" s="141" t="inlineStr">
        <is>
          <t>はい</t>
        </is>
      </c>
      <c r="K79" s="141" t="inlineStr">
        <is>
          <t>いいえ</t>
        </is>
      </c>
      <c r="L79" s="141" t="inlineStr">
        <is>
          <t>today</t>
        </is>
      </c>
      <c r="M79" s="141" t="inlineStr">
        <is>
          <t>日付形式はYYYY-MM-DD。</t>
        </is>
      </c>
      <c r="N79" s="141" t="str"/>
      <c r="O79" s="141" t="inlineStr">
        <is>
          <t>いいえ</t>
        </is>
      </c>
      <c r="P79" s="141" t="inlineStr">
        <is>
          <t>はい</t>
        </is>
      </c>
      <c r="Q79" s="141" t="inlineStr">
        <is>
          <t>はい</t>
        </is>
      </c>
      <c r="R79" s="141" t="inlineStr">
        <is>
          <t>はい</t>
        </is>
      </c>
      <c r="S79" s="141" t="inlineStr">
        <is>
          <t>いいえ</t>
        </is>
      </c>
      <c r="T79" s="141" t="inlineStr">
        <is>
          <t>はい</t>
        </is>
      </c>
      <c r="U79" s="141" t="inlineStr">
        <is>
          <t>はい</t>
        </is>
      </c>
      <c r="V79" s="141" t="inlineStr">
        <is>
          <t>いいえ</t>
        </is>
      </c>
      <c r="W79" s="141" t="inlineStr">
        <is>
          <t>はい</t>
        </is>
      </c>
      <c r="X79" s="141" t="str"/>
      <c r="Y79" s="141" t="str"/>
      <c r="Z79" s="141" t="inlineStr">
        <is>
          <t>資金不足またはリスクを発見した日付を記録します。</t>
        </is>
      </c>
    </row>
    <row r="80">
      <c r="A80" s="141" t="inlineStr">
        <is>
          <t>警告レビュー</t>
        </is>
      </c>
      <c r="B80" s="141" t="inlineStr">
        <is>
          <t>警告レビュー</t>
        </is>
      </c>
      <c r="C80" s="141" t="inlineStr">
        <is>
          <t>警告レビュー</t>
        </is>
      </c>
      <c r="D80" s="141" t="inlineStr">
        <is>
          <t>警告レビュー</t>
        </is>
      </c>
      <c r="E80" s="141" t="inlineStr">
        <is>
          <t>警告レビュー</t>
        </is>
      </c>
      <c r="F80" s="141" t="inlineStr">
        <is>
          <t>due_date</t>
        </is>
      </c>
      <c r="G80" s="141" t="inlineStr">
        <is>
          <t>対応期限</t>
        </is>
      </c>
      <c r="H80" s="141" t="inlineStr">
        <is>
          <t>date</t>
        </is>
      </c>
      <c r="I80" s="141" t="inlineStr">
        <is>
          <t>due_date</t>
        </is>
      </c>
      <c r="J80" s="141" t="inlineStr">
        <is>
          <t>はい</t>
        </is>
      </c>
      <c r="K80" s="141" t="inlineStr">
        <is>
          <t>いいえ</t>
        </is>
      </c>
      <c r="L80" s="141" t="str"/>
      <c r="M80" s="141" t="inlineStr">
        <is>
          <t>このテンプレートの入力例です。必要に応じて自社データに置き換えてください。</t>
        </is>
      </c>
      <c r="N80" s="141" t="str"/>
      <c r="O80" s="141" t="inlineStr">
        <is>
          <t>いいえ</t>
        </is>
      </c>
      <c r="P80" s="141" t="inlineStr">
        <is>
          <t>はい</t>
        </is>
      </c>
      <c r="Q80" s="141" t="inlineStr">
        <is>
          <t>はい</t>
        </is>
      </c>
      <c r="R80" s="141" t="inlineStr">
        <is>
          <t>はい</t>
        </is>
      </c>
      <c r="S80" s="141" t="inlineStr">
        <is>
          <t>はい</t>
        </is>
      </c>
      <c r="T80" s="141" t="inlineStr">
        <is>
          <t>はい</t>
        </is>
      </c>
      <c r="U80" s="141" t="inlineStr">
        <is>
          <t>はい</t>
        </is>
      </c>
      <c r="V80" s="141" t="inlineStr">
        <is>
          <t>いいえ</t>
        </is>
      </c>
      <c r="W80" s="141" t="inlineStr">
        <is>
          <t>はい</t>
        </is>
      </c>
      <c r="X80" s="141" t="str"/>
      <c r="Y80" s="141" t="str"/>
      <c r="Z80" s="141" t="inlineStr">
        <is>
          <t>入力例</t>
        </is>
      </c>
    </row>
    <row r="81">
      <c r="A81" s="141" t="inlineStr">
        <is>
          <t>警告レビュー</t>
        </is>
      </c>
      <c r="B81" s="141" t="inlineStr">
        <is>
          <t>警告レビュー</t>
        </is>
      </c>
      <c r="C81" s="141" t="inlineStr">
        <is>
          <t>警告レビュー</t>
        </is>
      </c>
      <c r="D81" s="141" t="inlineStr">
        <is>
          <t>警告レビュー</t>
        </is>
      </c>
      <c r="E81" s="141" t="inlineStr">
        <is>
          <t>警告レビュー</t>
        </is>
      </c>
      <c r="F81" s="141" t="inlineStr">
        <is>
          <t>gap_amount</t>
        </is>
      </c>
      <c r="G81" s="141" t="inlineStr">
        <is>
          <t>不足額</t>
        </is>
      </c>
      <c r="H81" s="141" t="inlineStr">
        <is>
          <t>currency</t>
        </is>
      </c>
      <c r="I81" s="141" t="inlineStr">
        <is>
          <t>amount</t>
        </is>
      </c>
      <c r="J81" s="141" t="inlineStr">
        <is>
          <t>いいえ</t>
        </is>
      </c>
      <c r="K81" s="141" t="inlineStr">
        <is>
          <t>いいえ</t>
        </is>
      </c>
      <c r="L81" s="141" t="n">
        <v>0</v>
      </c>
      <c r="M81" s="141" t="inlineStr">
        <is>
          <t>金額は0以上で入力。</t>
        </is>
      </c>
      <c r="N81" s="141" t="str"/>
      <c r="O81" s="141" t="inlineStr">
        <is>
          <t>いいえ</t>
        </is>
      </c>
      <c r="P81" s="141" t="inlineStr">
        <is>
          <t>いいえ</t>
        </is>
      </c>
      <c r="Q81" s="141" t="inlineStr">
        <is>
          <t>はい</t>
        </is>
      </c>
      <c r="R81" s="141" t="inlineStr">
        <is>
          <t>はい</t>
        </is>
      </c>
      <c r="S81" s="141" t="inlineStr">
        <is>
          <t>はい</t>
        </is>
      </c>
      <c r="T81" s="141" t="inlineStr">
        <is>
          <t>はい</t>
        </is>
      </c>
      <c r="U81" s="141" t="inlineStr">
        <is>
          <t>はい</t>
        </is>
      </c>
      <c r="V81" s="141" t="inlineStr">
        <is>
          <t>いいえ</t>
        </is>
      </c>
      <c r="W81" s="141" t="inlineStr">
        <is>
          <t>はい</t>
        </is>
      </c>
      <c r="X81" s="141" t="str"/>
      <c r="Y81" s="141" t="str"/>
      <c r="Z81" s="141" t="inlineStr">
        <is>
          <t>記録安全ライン割れ或资金不足額。</t>
        </is>
      </c>
    </row>
    <row r="82">
      <c r="A82" s="141" t="inlineStr">
        <is>
          <t>警告レビュー</t>
        </is>
      </c>
      <c r="B82" s="141" t="inlineStr">
        <is>
          <t>警告レビュー</t>
        </is>
      </c>
      <c r="C82" s="141" t="inlineStr">
        <is>
          <t>警告レビュー</t>
        </is>
      </c>
      <c r="D82" s="141" t="inlineStr">
        <is>
          <t>警告レビュー</t>
        </is>
      </c>
      <c r="E82" s="141" t="inlineStr">
        <is>
          <t>警告レビュー</t>
        </is>
      </c>
      <c r="F82" s="141" t="inlineStr">
        <is>
          <t>risk_level</t>
        </is>
      </c>
      <c r="G82" s="141" t="inlineStr">
        <is>
          <t>リスク水準</t>
        </is>
      </c>
      <c r="H82" s="141" t="inlineStr">
        <is>
          <t>select</t>
        </is>
      </c>
      <c r="I82" s="141" t="inlineStr">
        <is>
          <t>risk</t>
        </is>
      </c>
      <c r="J82" s="141" t="inlineStr">
        <is>
          <t>はい</t>
        </is>
      </c>
      <c r="K82" s="141" t="inlineStr">
        <is>
          <t>いいえ</t>
        </is>
      </c>
      <c r="L82" s="141" t="inlineStr">
        <is>
          <t>medium</t>
        </is>
      </c>
      <c r="M82" s="141" t="inlineStr">
        <is>
          <t>このテンプレートの入力例です。必要に応じて自社データに置き換えてください。</t>
        </is>
      </c>
      <c r="N82" s="141" t="inlineStr">
        <is>
          <t>cash_risk_level</t>
        </is>
      </c>
      <c r="O82" s="141" t="inlineStr">
        <is>
          <t>いいえ</t>
        </is>
      </c>
      <c r="P82" s="141" t="inlineStr">
        <is>
          <t>はい</t>
        </is>
      </c>
      <c r="Q82" s="141" t="inlineStr">
        <is>
          <t>はい</t>
        </is>
      </c>
      <c r="R82" s="141" t="inlineStr">
        <is>
          <t>はい</t>
        </is>
      </c>
      <c r="S82" s="141" t="inlineStr">
        <is>
          <t>はい</t>
        </is>
      </c>
      <c r="T82" s="141" t="inlineStr">
        <is>
          <t>はい</t>
        </is>
      </c>
      <c r="U82" s="141" t="inlineStr">
        <is>
          <t>はい</t>
        </is>
      </c>
      <c r="V82" s="141" t="inlineStr">
        <is>
          <t>いいえ</t>
        </is>
      </c>
      <c r="W82" s="141" t="inlineStr">
        <is>
          <t>はい</t>
        </is>
      </c>
      <c r="X82" s="141" t="str"/>
      <c r="Y82" s="141" t="str"/>
      <c r="Z82" s="141" t="inlineStr">
        <is>
          <t>入力例</t>
        </is>
      </c>
    </row>
    <row r="83">
      <c r="A83" s="141" t="inlineStr">
        <is>
          <t>警告レビュー</t>
        </is>
      </c>
      <c r="B83" s="141" t="inlineStr">
        <is>
          <t>警告レビュー</t>
        </is>
      </c>
      <c r="C83" s="141" t="inlineStr">
        <is>
          <t>警告レビュー</t>
        </is>
      </c>
      <c r="D83" s="141" t="inlineStr">
        <is>
          <t>警告レビュー</t>
        </is>
      </c>
      <c r="E83" s="141" t="inlineStr">
        <is>
          <t>警告レビュー</t>
        </is>
      </c>
      <c r="F83" s="141" t="inlineStr">
        <is>
          <t>action_plan</t>
        </is>
      </c>
      <c r="G83" s="141" t="inlineStr">
        <is>
          <t>対応策</t>
        </is>
      </c>
      <c r="H83" s="141" t="inlineStr">
        <is>
          <t>long_text</t>
        </is>
      </c>
      <c r="I83" s="141" t="inlineStr">
        <is>
          <t>business</t>
        </is>
      </c>
      <c r="J83" s="141" t="inlineStr">
        <is>
          <t>はい</t>
        </is>
      </c>
      <c r="K83" s="141" t="inlineStr">
        <is>
          <t>いいえ</t>
        </is>
      </c>
      <c r="L83" s="141" t="str"/>
      <c r="M83" s="141" t="inlineStr">
        <is>
          <t>空欄不可；記録补缺、催收、延后支払等アクション。</t>
        </is>
      </c>
      <c r="N83" s="141" t="str"/>
      <c r="O83" s="141" t="inlineStr">
        <is>
          <t>はい</t>
        </is>
      </c>
      <c r="P83" s="141" t="inlineStr">
        <is>
          <t>いいえ</t>
        </is>
      </c>
      <c r="Q83" s="141" t="inlineStr">
        <is>
          <t>いいえ</t>
        </is>
      </c>
      <c r="R83" s="141" t="inlineStr">
        <is>
          <t>いいえ</t>
        </is>
      </c>
      <c r="S83" s="141" t="inlineStr">
        <is>
          <t>いいえ</t>
        </is>
      </c>
      <c r="T83" s="141" t="inlineStr">
        <is>
          <t>はい</t>
        </is>
      </c>
      <c r="U83" s="141" t="inlineStr">
        <is>
          <t>はい</t>
        </is>
      </c>
      <c r="V83" s="141" t="inlineStr">
        <is>
          <t>いいえ</t>
        </is>
      </c>
      <c r="W83" s="141" t="inlineStr">
        <is>
          <t>はい</t>
        </is>
      </c>
      <c r="X83" s="141" t="str"/>
      <c r="Y83" s="141" t="str"/>
      <c r="Z83" s="141" t="inlineStr">
        <is>
          <t>このテンプレートの入力例です。必要に応じて自社データに置き換えてください。</t>
        </is>
      </c>
    </row>
    <row r="84">
      <c r="A84" s="141" t="inlineStr">
        <is>
          <t>警告レビュー</t>
        </is>
      </c>
      <c r="B84" s="141" t="inlineStr">
        <is>
          <t>警告レビュー</t>
        </is>
      </c>
      <c r="C84" s="141" t="inlineStr">
        <is>
          <t>警告レビュー</t>
        </is>
      </c>
      <c r="D84" s="141" t="inlineStr">
        <is>
          <t>警告レビュー</t>
        </is>
      </c>
      <c r="E84" s="141" t="inlineStr">
        <is>
          <t>警告レビュー</t>
        </is>
      </c>
      <c r="F84" s="141" t="inlineStr">
        <is>
          <t>review_result</t>
        </is>
      </c>
      <c r="G84" s="141" t="inlineStr">
        <is>
          <t>レビュー結論</t>
        </is>
      </c>
      <c r="H84" s="141" t="inlineStr">
        <is>
          <t>long_text</t>
        </is>
      </c>
      <c r="I84" s="141" t="inlineStr">
        <is>
          <t>notes</t>
        </is>
      </c>
      <c r="J84" s="141" t="inlineStr">
        <is>
          <t>いいえ</t>
        </is>
      </c>
      <c r="K84" s="141" t="inlineStr">
        <is>
          <t>いいえ</t>
        </is>
      </c>
      <c r="L84" s="141" t="str"/>
      <c r="M84" s="141" t="inlineStr">
        <is>
          <t>このテンプレートの入力例です。必要に応じて自社データに置き換えてください。</t>
        </is>
      </c>
      <c r="N84" s="141" t="str"/>
      <c r="O84" s="141" t="inlineStr">
        <is>
          <t>はい</t>
        </is>
      </c>
      <c r="P84" s="141" t="inlineStr">
        <is>
          <t>いいえ</t>
        </is>
      </c>
      <c r="Q84" s="141" t="inlineStr">
        <is>
          <t>いいえ</t>
        </is>
      </c>
      <c r="R84" s="141" t="inlineStr">
        <is>
          <t>いいえ</t>
        </is>
      </c>
      <c r="S84" s="141" t="inlineStr">
        <is>
          <t>いいえ</t>
        </is>
      </c>
      <c r="T84" s="141" t="inlineStr">
        <is>
          <t>はい</t>
        </is>
      </c>
      <c r="U84" s="141" t="inlineStr">
        <is>
          <t>はい</t>
        </is>
      </c>
      <c r="V84" s="141" t="inlineStr">
        <is>
          <t>いいえ</t>
        </is>
      </c>
      <c r="W84" s="141" t="inlineStr">
        <is>
          <t>はい</t>
        </is>
      </c>
      <c r="X84" s="141" t="str"/>
      <c r="Y84" s="141" t="str"/>
      <c r="Z84" s="141" t="inlineStr">
        <is>
          <t>入力例</t>
        </is>
      </c>
    </row>
    <row r="85">
      <c r="A85" s="141" t="inlineStr">
        <is>
          <t>警告レビュー</t>
        </is>
      </c>
      <c r="B85" s="141" t="inlineStr">
        <is>
          <t>警告レビュー</t>
        </is>
      </c>
      <c r="C85" s="141" t="inlineStr">
        <is>
          <t>警告レビュー</t>
        </is>
      </c>
      <c r="D85" s="141" t="inlineStr">
        <is>
          <t>警告レビュー</t>
        </is>
      </c>
      <c r="E85" s="141" t="inlineStr">
        <is>
          <t>警告レビュー</t>
        </is>
      </c>
      <c r="F85" s="141" t="inlineStr">
        <is>
          <t>status</t>
        </is>
      </c>
      <c r="G85" s="141" t="inlineStr">
        <is>
          <t>警告ステータス</t>
        </is>
      </c>
      <c r="H85" s="141" t="inlineStr">
        <is>
          <t>select</t>
        </is>
      </c>
      <c r="I85" s="141" t="inlineStr">
        <is>
          <t>status</t>
        </is>
      </c>
      <c r="J85" s="141" t="inlineStr">
        <is>
          <t>はい</t>
        </is>
      </c>
      <c r="K85" s="141" t="inlineStr">
        <is>
          <t>いいえ</t>
        </is>
      </c>
      <c r="L85" s="141" t="inlineStr">
        <is>
          <t>open</t>
        </is>
      </c>
      <c r="M85" s="141" t="inlineStr">
        <is>
          <t>次の選択肢である必要があります:警告ステータス之一。</t>
        </is>
      </c>
      <c r="N85" s="141" t="inlineStr">
        <is>
          <t>alert_review_status</t>
        </is>
      </c>
      <c r="O85" s="141" t="inlineStr">
        <is>
          <t>いいえ</t>
        </is>
      </c>
      <c r="P85" s="141" t="inlineStr">
        <is>
          <t>はい</t>
        </is>
      </c>
      <c r="Q85" s="141" t="inlineStr">
        <is>
          <t>はい</t>
        </is>
      </c>
      <c r="R85" s="141" t="inlineStr">
        <is>
          <t>はい</t>
        </is>
      </c>
      <c r="S85" s="141" t="inlineStr">
        <is>
          <t>はい</t>
        </is>
      </c>
      <c r="T85" s="141" t="inlineStr">
        <is>
          <t>はい</t>
        </is>
      </c>
      <c r="U85" s="141" t="inlineStr">
        <is>
          <t>はい</t>
        </is>
      </c>
      <c r="V85" s="141" t="inlineStr">
        <is>
          <t>いいえ</t>
        </is>
      </c>
      <c r="W85" s="141" t="inlineStr">
        <is>
          <t>はい</t>
        </is>
      </c>
      <c r="X85" s="141" t="str"/>
      <c r="Y85" s="141" t="str"/>
      <c r="Z85" s="141" t="inlineStr">
        <is>
          <t>共通ステータス項目，項目名固定为 status。</t>
        </is>
      </c>
    </row>
    <row r="86">
      <c r="A86" s="141" t="inlineStr">
        <is>
          <t>警告レビュー</t>
        </is>
      </c>
      <c r="B86" s="141" t="inlineStr">
        <is>
          <t>警告レビュー</t>
        </is>
      </c>
      <c r="C86" s="141" t="inlineStr">
        <is>
          <t>警告レビュー</t>
        </is>
      </c>
      <c r="D86" s="141" t="inlineStr">
        <is>
          <t>警告レビュー</t>
        </is>
      </c>
      <c r="E86" s="141" t="inlineStr">
        <is>
          <t>警告レビュー</t>
        </is>
      </c>
      <c r="F86" s="141" t="inlineStr">
        <is>
          <t>owner</t>
        </is>
      </c>
      <c r="G86" s="141" t="inlineStr">
        <is>
          <t>担当者</t>
        </is>
      </c>
      <c r="H86" s="141" t="inlineStr">
        <is>
          <t>text</t>
        </is>
      </c>
      <c r="I86" s="141" t="inlineStr">
        <is>
          <t>owner</t>
        </is>
      </c>
      <c r="J86" s="141" t="inlineStr">
        <is>
          <t>はい</t>
        </is>
      </c>
      <c r="K86" s="141" t="inlineStr">
        <is>
          <t>いいえ</t>
        </is>
      </c>
      <c r="L86" s="141" t="str"/>
      <c r="M86" s="141" t="inlineStr">
        <is>
          <t>入力例</t>
        </is>
      </c>
      <c r="N86" s="141" t="str"/>
      <c r="O86" s="141" t="inlineStr">
        <is>
          <t>はい</t>
        </is>
      </c>
      <c r="P86" s="141" t="inlineStr">
        <is>
          <t>はい</t>
        </is>
      </c>
      <c r="Q86" s="141" t="inlineStr">
        <is>
          <t>はい</t>
        </is>
      </c>
      <c r="R86" s="141" t="inlineStr">
        <is>
          <t>はい</t>
        </is>
      </c>
      <c r="S86" s="141" t="inlineStr">
        <is>
          <t>はい</t>
        </is>
      </c>
      <c r="T86" s="141" t="inlineStr">
        <is>
          <t>はい</t>
        </is>
      </c>
      <c r="U86" s="141" t="inlineStr">
        <is>
          <t>はい</t>
        </is>
      </c>
      <c r="V86" s="141" t="inlineStr">
        <is>
          <t>いいえ</t>
        </is>
      </c>
      <c r="W86" s="141" t="inlineStr">
        <is>
          <t>はい</t>
        </is>
      </c>
      <c r="X86" s="141" t="str"/>
      <c r="Y86" s="141" t="str"/>
      <c r="Z86" s="141" t="inlineStr">
        <is>
          <t>统一担当者項目。</t>
        </is>
      </c>
    </row>
    <row r="87">
      <c r="A87" s="141" t="inlineStr">
        <is>
          <t>警告レビュー</t>
        </is>
      </c>
      <c r="B87" s="141" t="inlineStr">
        <is>
          <t>警告レビュー</t>
        </is>
      </c>
      <c r="C87" s="141" t="inlineStr">
        <is>
          <t>警告レビュー</t>
        </is>
      </c>
      <c r="D87" s="141" t="inlineStr">
        <is>
          <t>警告レビュー</t>
        </is>
      </c>
      <c r="E87" s="141" t="inlineStr">
        <is>
          <t>警告レビュー</t>
        </is>
      </c>
      <c r="F87" s="141" t="inlineStr">
        <is>
          <t>created_date</t>
        </is>
      </c>
      <c r="G87" s="141" t="inlineStr">
        <is>
          <t>作成日</t>
        </is>
      </c>
      <c r="H87" s="141" t="inlineStr">
        <is>
          <t>date</t>
        </is>
      </c>
      <c r="I87" s="141" t="inlineStr">
        <is>
          <t>system</t>
        </is>
      </c>
      <c r="J87" s="141" t="inlineStr">
        <is>
          <t>はい</t>
        </is>
      </c>
      <c r="K87" s="141" t="inlineStr">
        <is>
          <t>いいえ</t>
        </is>
      </c>
      <c r="L87" s="141" t="inlineStr">
        <is>
          <t>today</t>
        </is>
      </c>
      <c r="M87" s="141" t="inlineStr">
        <is>
          <t>日付形式はYYYY-MM-DD。</t>
        </is>
      </c>
      <c r="N87" s="141" t="str"/>
      <c r="O87" s="141" t="inlineStr">
        <is>
          <t>いいえ</t>
        </is>
      </c>
      <c r="P87" s="141" t="inlineStr">
        <is>
          <t>いいえ</t>
        </is>
      </c>
      <c r="Q87" s="141" t="inlineStr">
        <is>
          <t>はい</t>
        </is>
      </c>
      <c r="R87" s="141" t="inlineStr">
        <is>
          <t>いいえ</t>
        </is>
      </c>
      <c r="S87" s="141" t="inlineStr">
        <is>
          <t>いいえ</t>
        </is>
      </c>
      <c r="T87" s="141" t="inlineStr">
        <is>
          <t>いいえ</t>
        </is>
      </c>
      <c r="U87" s="141" t="inlineStr">
        <is>
          <t>はい</t>
        </is>
      </c>
      <c r="V87" s="141" t="inlineStr">
        <is>
          <t>はい</t>
        </is>
      </c>
      <c r="W87" s="141" t="inlineStr">
        <is>
          <t>はい</t>
        </is>
      </c>
      <c r="X87" s="141" t="str"/>
      <c r="Y87" s="141" t="str"/>
      <c r="Z87" s="141" t="inlineStr">
        <is>
          <t>系统日付項目。</t>
        </is>
      </c>
    </row>
    <row r="88">
      <c r="A88" s="141" t="inlineStr">
        <is>
          <t>警告レビュー</t>
        </is>
      </c>
      <c r="B88" s="141" t="inlineStr">
        <is>
          <t>警告レビュー</t>
        </is>
      </c>
      <c r="C88" s="141" t="inlineStr">
        <is>
          <t>警告レビュー</t>
        </is>
      </c>
      <c r="D88" s="141" t="inlineStr">
        <is>
          <t>警告レビュー</t>
        </is>
      </c>
      <c r="E88" s="141" t="inlineStr">
        <is>
          <t>警告レビュー</t>
        </is>
      </c>
      <c r="F88" s="141" t="inlineStr">
        <is>
          <t>updated_date</t>
        </is>
      </c>
      <c r="G88" s="141" t="inlineStr">
        <is>
          <t>更新日</t>
        </is>
      </c>
      <c r="H88" s="141" t="inlineStr">
        <is>
          <t>date</t>
        </is>
      </c>
      <c r="I88" s="141" t="inlineStr">
        <is>
          <t>system</t>
        </is>
      </c>
      <c r="J88" s="141" t="inlineStr">
        <is>
          <t>はい</t>
        </is>
      </c>
      <c r="K88" s="141" t="inlineStr">
        <is>
          <t>いいえ</t>
        </is>
      </c>
      <c r="L88" s="141" t="inlineStr">
        <is>
          <t>today</t>
        </is>
      </c>
      <c r="M88" s="141" t="inlineStr">
        <is>
          <t>日付形式はYYYY-MM-DD；記録更新时刷新。</t>
        </is>
      </c>
      <c r="N88" s="141" t="str"/>
      <c r="O88" s="141" t="inlineStr">
        <is>
          <t>いいえ</t>
        </is>
      </c>
      <c r="P88" s="141" t="inlineStr">
        <is>
          <t>いいえ</t>
        </is>
      </c>
      <c r="Q88" s="141" t="inlineStr">
        <is>
          <t>はい</t>
        </is>
      </c>
      <c r="R88" s="141" t="inlineStr">
        <is>
          <t>いいえ</t>
        </is>
      </c>
      <c r="S88" s="141" t="inlineStr">
        <is>
          <t>いいえ</t>
        </is>
      </c>
      <c r="T88" s="141" t="inlineStr">
        <is>
          <t>いいえ</t>
        </is>
      </c>
      <c r="U88" s="141" t="inlineStr">
        <is>
          <t>はい</t>
        </is>
      </c>
      <c r="V88" s="141" t="inlineStr">
        <is>
          <t>はい</t>
        </is>
      </c>
      <c r="W88" s="141" t="inlineStr">
        <is>
          <t>はい</t>
        </is>
      </c>
      <c r="X88" s="141" t="str"/>
      <c r="Y88" s="141" t="str"/>
      <c r="Z88" s="141" t="inlineStr">
        <is>
          <t>系统日付項目。</t>
        </is>
      </c>
    </row>
    <row r="89">
      <c r="A89" s="141" t="inlineStr">
        <is>
          <t>警告レビュー</t>
        </is>
      </c>
      <c r="B89" s="141" t="inlineStr">
        <is>
          <t>警告レビュー</t>
        </is>
      </c>
      <c r="C89" s="141" t="inlineStr">
        <is>
          <t>警告レビュー</t>
        </is>
      </c>
      <c r="D89" s="141" t="inlineStr">
        <is>
          <t>警告レビュー</t>
        </is>
      </c>
      <c r="E89" s="141" t="inlineStr">
        <is>
          <t>警告レビュー</t>
        </is>
      </c>
      <c r="F89" s="141" t="inlineStr">
        <is>
          <t>notes</t>
        </is>
      </c>
      <c r="G89" s="141" t="inlineStr">
        <is>
          <t>備考</t>
        </is>
      </c>
      <c r="H89" s="141" t="inlineStr">
        <is>
          <t>long_text</t>
        </is>
      </c>
      <c r="I89" s="141" t="inlineStr">
        <is>
          <t>notes</t>
        </is>
      </c>
      <c r="J89" s="141" t="inlineStr">
        <is>
          <t>いいえ</t>
        </is>
      </c>
      <c r="K89" s="141" t="inlineStr">
        <is>
          <t>いいえ</t>
        </is>
      </c>
      <c r="L89" s="141" t="str"/>
      <c r="M89" s="141" t="inlineStr">
        <is>
          <t>可記録补充説明。</t>
        </is>
      </c>
      <c r="N89" s="141" t="str"/>
      <c r="O89" s="141" t="inlineStr">
        <is>
          <t>はい</t>
        </is>
      </c>
      <c r="P89" s="141" t="inlineStr">
        <is>
          <t>いいえ</t>
        </is>
      </c>
      <c r="Q89" s="141" t="inlineStr">
        <is>
          <t>いいえ</t>
        </is>
      </c>
      <c r="R89" s="141" t="inlineStr">
        <is>
          <t>いいえ</t>
        </is>
      </c>
      <c r="S89" s="141" t="inlineStr">
        <is>
          <t>いいえ</t>
        </is>
      </c>
      <c r="T89" s="141" t="inlineStr">
        <is>
          <t>はい</t>
        </is>
      </c>
      <c r="U89" s="141" t="inlineStr">
        <is>
          <t>はい</t>
        </is>
      </c>
      <c r="V89" s="141" t="inlineStr">
        <is>
          <t>いいえ</t>
        </is>
      </c>
      <c r="W89" s="141" t="inlineStr">
        <is>
          <t>はい</t>
        </is>
      </c>
      <c r="X89" s="141" t="str"/>
      <c r="Y89" s="141" t="str"/>
      <c r="Z89" s="141" t="inlineStr">
        <is>
          <t>入力例</t>
        </is>
      </c>
    </row>
  </sheetData>
  <mergeCells count="2">
    <mergeCell ref="A1:Z1"/>
    <mergeCell ref="A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2026-05-19T01:47:03Z</dcterms:created>
  <dcterms:modified xmlns:dcterms="http://purl.org/dc/terms/" xmlns:xsi="http://www.w3.org/2001/XMLSchema-instance" xsi:type="dcterms:W3CDTF">2026-05-20T09:12:09Z</dcterms:modified>
</cp:coreProperties>
</file>