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4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sheets>
    <sheet name="概要" sheetId="1" r:id="rId1" state="visible"/>
    <sheet name="マスタ" sheetId="2" r:id="rId2" state="visible"/>
    <sheet name="月次" sheetId="3" r:id="rId3" state="visible"/>
    <sheet name="週間" sheetId="4" r:id="rId4" state="visible"/>
    <sheet name="記録" sheetId="5" r:id="rId5" state="visible"/>
  </sheets>
</workbook>
</file>

<file path=xl/sharedStrings.xml><?xml version="1.0" encoding="utf-8"?>
<sst xmlns="http://schemas.openxmlformats.org/spreadsheetml/2006/main" count="2" uniqueCount="2">
  <si>
    <t>写真登録</t>
  </si>
  <si>
    <t>完了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</si>
</sst>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8">
    <font>
      <sz val="11"/>
      <name val="Carlito"/>
    </font>
    <font>
      <b val="1"/>
      <sz val="11"/>
      <color rgb="00FFFFFF"/>
      <name val="Carlito"/>
    </font>
    <font>
      <b val="1"/>
      <sz val="11"/>
      <name val="Carlito"/>
    </font>
    <font>
      <b val="1"/>
      <sz val="18"/>
      <color rgb="00FFFFFF"/>
      <name val="Carlito"/>
    </font>
    <font>
      <i val="1"/>
      <sz val="11"/>
      <color rgb="00111827"/>
      <name val="Carlito"/>
    </font>
    <font>
      <b val="1"/>
      <sz val="14"/>
      <color rgb="00FFFFFF"/>
      <name val="Carlito"/>
    </font>
    <font>
      <i val="1"/>
      <sz val="11"/>
      <name val="Carlito"/>
    </font>
    <font>
      <b val="1"/>
      <sz val="16"/>
      <color rgb="00FFFFFF"/>
      <name val="Carlito"/>
    </font>
  </fonts>
  <fills count="10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0F766E"/>
      </patternFill>
    </fill>
    <fill>
      <patternFill patternType="solid">
        <fgColor rgb="00F3F4F6"/>
      </patternFill>
    </fill>
    <fill>
      <patternFill patternType="solid">
        <fgColor rgb="00EAF3F8"/>
      </patternFill>
    </fill>
    <fill>
      <patternFill patternType="solid">
        <fgColor rgb="00FFF2CC"/>
      </patternFill>
    </fill>
    <fill>
      <patternFill patternType="solid">
        <fgColor rgb="00D9EAF7"/>
      </patternFill>
    </fill>
    <fill>
      <patternFill patternType="solid">
        <fgColor rgb="00FFFFFF"/>
      </patternFill>
    </fill>
    <fill>
      <patternFill patternType="solid">
        <fgColor rgb="00F9FAFB"/>
      </patternFill>
    </fill>
  </fills>
  <borders count="2">
    <border/>
    <border/>
  </borders>
  <cellStyleXfs count="1">
    <xf numFmtId="0" fontId="0" fillId="0" borderId="1"/>
  </cellStyleXfs>
  <cellXfs count="202">
    <xf numFmtId="0" fontId="0" fillId="0" borderId="0" xfId="0" quotePrefix="false" pivotButton="false"/>
    <xf numFmtId="0" fontId="0" fillId="0" borderId="1" xfId="0" quotePrefix="false" pivotButton="false"/>
    <xf numFmtId="0" fontId="0" fillId="2" borderId="0" xfId="0" quotePrefix="false" pivotButton="false"/>
    <xf numFmtId="0" fontId="1" fillId="2" borderId="0" xfId="0" quotePrefix="false" pivotButton="false"/>
    <xf numFmtId="0" fontId="1" fillId="2" borderId="0" xfId="0" quotePrefix="false" pivotButton="false" applyAlignment="true">
      <alignment horizontal="center"/>
    </xf>
    <xf numFmtId="0" fontId="1" fillId="2" borderId="0" xfId="0" quotePrefix="false" pivotButton="false" applyAlignment="true">
      <alignment horizontal="center" vertical="center"/>
    </xf>
    <xf numFmtId="0" fontId="0" fillId="2" borderId="1" xfId="0" quotePrefix="false" pivotButton="false"/>
    <xf numFmtId="0" fontId="1" fillId="2" borderId="1" xfId="0" quotePrefix="false" pivotButton="false"/>
    <xf numFmtId="0" fontId="1" fillId="2" borderId="1" xfId="0" quotePrefix="false" pivotButton="false" applyAlignment="true">
      <alignment horizontal="center"/>
    </xf>
    <xf numFmtId="0" fontId="1" fillId="2" borderId="1" xfId="0" quotePrefix="false" pivotButton="false" applyAlignment="true">
      <alignment horizontal="center" vertical="center"/>
    </xf>
    <xf numFmtId="0" fontId="0" fillId="0" borderId="0" xfId="0" quotePrefix="false" pivotButton="false" applyAlignment="true">
      <alignment wrapText="true"/>
    </xf>
    <xf numFmtId="0" fontId="0" fillId="0" borderId="0" xfId="0" quotePrefix="false" pivotButton="false" applyAlignment="true">
      <alignment vertical="center" wrapText="true"/>
    </xf>
    <xf numFmtId="0" fontId="0" fillId="0" borderId="1" xfId="0" quotePrefix="false" pivotButton="false" applyAlignment="true">
      <alignment wrapText="true"/>
    </xf>
    <xf numFmtId="0" fontId="0" fillId="0" borderId="1" xfId="0" quotePrefix="false" pivotButton="false" applyAlignment="true">
      <alignment vertical="center" wrapText="true"/>
    </xf>
    <xf numFmtId="0" fontId="0" fillId="3" borderId="0" xfId="0" quotePrefix="false" pivotButton="false"/>
    <xf numFmtId="0" fontId="1" fillId="3" borderId="0" xfId="0" quotePrefix="false" pivotButton="false"/>
    <xf numFmtId="0" fontId="1" fillId="3" borderId="0" xfId="0" quotePrefix="false" pivotButton="false" applyAlignment="true">
      <alignment horizontal="center"/>
    </xf>
    <xf numFmtId="0" fontId="0" fillId="3" borderId="1" xfId="0" quotePrefix="false" pivotButton="false"/>
    <xf numFmtId="0" fontId="1" fillId="3" borderId="1" xfId="0" quotePrefix="false" pivotButton="false"/>
    <xf numFmtId="0" fontId="1" fillId="3" borderId="1" xfId="0" quotePrefix="false" pivotButton="false" applyAlignment="true">
      <alignment horizontal="center"/>
    </xf>
    <xf numFmtId="0" fontId="0" fillId="0" borderId="0" xfId="0" quotePrefix="false" pivotButton="false" applyAlignment="true">
      <alignment vertical="top" wrapText="true"/>
    </xf>
    <xf numFmtId="0" fontId="0" fillId="0" borderId="1" xfId="0" quotePrefix="false" pivotButton="false" applyAlignment="true">
      <alignment vertical="top" wrapText="true"/>
    </xf>
    <xf numFmtId="0" fontId="0" fillId="4" borderId="0" xfId="0" quotePrefix="false" pivotButton="false" applyAlignment="true">
      <alignment vertical="top" wrapText="true"/>
    </xf>
    <xf numFmtId="0" fontId="2" fillId="4" borderId="0" xfId="0" quotePrefix="false" pivotButton="false" applyAlignment="true">
      <alignment vertical="top" wrapText="true"/>
    </xf>
    <xf numFmtId="0" fontId="0" fillId="4" borderId="1" xfId="0" quotePrefix="false" pivotButton="false" applyAlignment="true">
      <alignment vertical="top" wrapText="true"/>
    </xf>
    <xf numFmtId="0" fontId="2" fillId="4" borderId="1" xfId="0" quotePrefix="false" pivotButton="false" applyAlignment="true">
      <alignment vertical="top" wrapText="true"/>
    </xf>
    <xf numFmtId="0" fontId="3" fillId="2" borderId="0" xfId="0" quotePrefix="false" pivotButton="false"/>
    <xf numFmtId="0" fontId="3" fillId="2" borderId="0" xfId="0" quotePrefix="false" pivotButton="false" applyAlignment="true">
      <alignment horizontal="center"/>
    </xf>
    <xf numFmtId="0" fontId="3" fillId="2" borderId="0" xfId="0" quotePrefix="false" pivotButton="false" applyAlignment="true">
      <alignment horizontal="center" vertical="center"/>
    </xf>
    <xf numFmtId="0" fontId="3" fillId="2" borderId="1" xfId="0" quotePrefix="false" pivotButton="false"/>
    <xf numFmtId="0" fontId="3" fillId="2" borderId="1" xfId="0" quotePrefix="false" pivotButton="false" applyAlignment="true">
      <alignment horizontal="center"/>
    </xf>
    <xf numFmtId="0" fontId="3" fillId="2" borderId="1" xfId="0" quotePrefix="false" pivotButton="false" applyAlignment="true">
      <alignment horizontal="center" vertical="center"/>
    </xf>
    <xf numFmtId="0" fontId="0" fillId="5" borderId="0" xfId="0" quotePrefix="false" pivotButton="false"/>
    <xf numFmtId="0" fontId="4" fillId="5" borderId="0" xfId="0" quotePrefix="false" pivotButton="false"/>
    <xf numFmtId="0" fontId="4" fillId="5" borderId="0" xfId="0" quotePrefix="false" pivotButton="false" applyAlignment="true">
      <alignment wrapText="true"/>
    </xf>
    <xf numFmtId="0" fontId="4" fillId="5" borderId="0" xfId="0" quotePrefix="false" pivotButton="false" applyAlignment="true">
      <alignment horizontal="left" wrapText="true"/>
    </xf>
    <xf numFmtId="0" fontId="4" fillId="5" borderId="0" xfId="0" quotePrefix="false" pivotButton="false" applyAlignment="true">
      <alignment horizontal="left" vertical="center" wrapText="true"/>
    </xf>
    <xf numFmtId="0" fontId="0" fillId="5" borderId="1" xfId="0" quotePrefix="false" pivotButton="false"/>
    <xf numFmtId="0" fontId="4" fillId="5" borderId="1" xfId="0" quotePrefix="false" pivotButton="false"/>
    <xf numFmtId="0" fontId="4" fillId="5" borderId="1" xfId="0" quotePrefix="false" pivotButton="false" applyAlignment="true">
      <alignment wrapText="true"/>
    </xf>
    <xf numFmtId="0" fontId="4" fillId="5" borderId="1" xfId="0" quotePrefix="false" pivotButton="false" applyAlignment="true">
      <alignment horizontal="left" wrapText="true"/>
    </xf>
    <xf numFmtId="0" fontId="4" fillId="5" borderId="1" xfId="0" quotePrefix="false" pivotButton="false" applyAlignment="true">
      <alignment horizontal="left" vertical="center" wrapText="true"/>
    </xf>
    <xf numFmtId="0" fontId="5" fillId="3" borderId="0" xfId="0" quotePrefix="false" pivotButton="false"/>
    <xf numFmtId="0" fontId="5" fillId="3" borderId="0" xfId="0" quotePrefix="false" pivotButton="false" applyAlignment="true">
      <alignment horizontal="center"/>
    </xf>
    <xf numFmtId="0" fontId="5" fillId="3" borderId="0" xfId="0" quotePrefix="false" pivotButton="false" applyAlignment="true">
      <alignment horizontal="center" vertical="center"/>
    </xf>
    <xf numFmtId="0" fontId="5" fillId="3" borderId="1" xfId="0" quotePrefix="false" pivotButton="false"/>
    <xf numFmtId="0" fontId="5" fillId="3" borderId="1" xfId="0" quotePrefix="false" pivotButton="false" applyAlignment="true">
      <alignment horizontal="center"/>
    </xf>
    <xf numFmtId="0" fontId="5" fillId="3" borderId="1" xfId="0" quotePrefix="false" pivotButton="false" applyAlignment="true">
      <alignment horizontal="center" vertical="center"/>
    </xf>
    <xf numFmtId="0" fontId="6" fillId="5" borderId="0" xfId="0" quotePrefix="false" pivotButton="false"/>
    <xf numFmtId="0" fontId="6" fillId="5" borderId="0" xfId="0" quotePrefix="false" pivotButton="false" applyAlignment="true">
      <alignment wrapText="true"/>
    </xf>
    <xf numFmtId="0" fontId="6" fillId="5" borderId="0" xfId="0" quotePrefix="false" pivotButton="false" applyAlignment="true">
      <alignment horizontal="left" wrapText="true"/>
    </xf>
    <xf numFmtId="0" fontId="6" fillId="5" borderId="1" xfId="0" quotePrefix="false" pivotButton="false"/>
    <xf numFmtId="0" fontId="6" fillId="5" borderId="1" xfId="0" quotePrefix="false" pivotButton="false" applyAlignment="true">
      <alignment wrapText="true"/>
    </xf>
    <xf numFmtId="0" fontId="6" fillId="5" borderId="1" xfId="0" quotePrefix="false" pivotButton="false" applyAlignment="true">
      <alignment horizontal="left" wrapText="true"/>
    </xf>
    <xf numFmtId="0" fontId="1" fillId="3" borderId="0" xfId="0" quotePrefix="false" pivotButton="false" applyAlignment="true">
      <alignment horizontal="left"/>
    </xf>
    <xf numFmtId="0" fontId="1" fillId="3" borderId="1" xfId="0" quotePrefix="false" pivotButton="false" applyAlignment="true">
      <alignment horizontal="left"/>
    </xf>
    <xf numFmtId="0" fontId="0" fillId="4" borderId="0" xfId="0" quotePrefix="false" pivotButton="false"/>
    <xf numFmtId="0" fontId="2" fillId="4" borderId="0" xfId="0" quotePrefix="false" pivotButton="false"/>
    <xf numFmtId="0" fontId="2" fillId="4" borderId="0" xfId="0" quotePrefix="false" pivotButton="false" applyAlignment="true">
      <alignment wrapText="true"/>
    </xf>
    <xf numFmtId="0" fontId="2" fillId="4" borderId="0" xfId="0" quotePrefix="false" pivotButton="false" applyAlignment="true">
      <alignment horizontal="center" wrapText="true"/>
    </xf>
    <xf numFmtId="0" fontId="2" fillId="4" borderId="0" xfId="0" quotePrefix="false" pivotButton="false" applyAlignment="true">
      <alignment horizontal="center" vertical="center" wrapText="true"/>
    </xf>
    <xf numFmtId="0" fontId="0" fillId="4" borderId="1" xfId="0" quotePrefix="false" pivotButton="false"/>
    <xf numFmtId="0" fontId="2" fillId="4" borderId="1" xfId="0" quotePrefix="false" pivotButton="false"/>
    <xf numFmtId="0" fontId="2" fillId="4" borderId="1" xfId="0" quotePrefix="false" pivotButton="false" applyAlignment="true">
      <alignment wrapText="true"/>
    </xf>
    <xf numFmtId="0" fontId="2" fillId="4" borderId="1" xfId="0" quotePrefix="false" pivotButton="false" applyAlignment="true">
      <alignment horizontal="center" wrapText="true"/>
    </xf>
    <xf numFmtId="0" fontId="2" fillId="4" borderId="1" xfId="0" quotePrefix="false" pivotButton="false" applyAlignment="true">
      <alignment horizontal="center" vertical="center" wrapText="true"/>
    </xf>
    <xf numFmtId="0" fontId="0" fillId="6" borderId="0" xfId="0" quotePrefix="false" pivotButton="false"/>
    <xf numFmtId="0" fontId="0" fillId="6" borderId="0" xfId="0" quotePrefix="false" pivotButton="false" applyAlignment="true">
      <alignment wrapText="true"/>
    </xf>
    <xf numFmtId="0" fontId="0" fillId="6" borderId="0" xfId="0" quotePrefix="false" pivotButton="false" applyAlignment="true">
      <alignment vertical="center" wrapText="true"/>
    </xf>
    <xf numFmtId="0" fontId="0" fillId="6" borderId="1" xfId="0" quotePrefix="false" pivotButton="false"/>
    <xf numFmtId="0" fontId="0" fillId="6" borderId="1" xfId="0" quotePrefix="false" pivotButton="false" applyAlignment="true">
      <alignment wrapText="true"/>
    </xf>
    <xf numFmtId="0" fontId="0" fillId="6" borderId="1" xfId="0" quotePrefix="false" pivotButton="false" applyAlignment="true">
      <alignment vertical="center" wrapText="true"/>
    </xf>
    <xf numFmtId="164" fontId="0" fillId="6" borderId="0" xfId="0" quotePrefix="false" pivotButton="false" applyAlignment="true">
      <alignment vertical="center" wrapText="true"/>
    </xf>
    <xf numFmtId="164" fontId="0" fillId="6" borderId="0" xfId="0" quotePrefix="false" pivotButton="false" applyAlignment="true">
      <alignment horizontal="center" vertical="center" wrapText="true"/>
    </xf>
    <xf numFmtId="164" fontId="0" fillId="6" borderId="1" xfId="0" quotePrefix="false" pivotButton="false" applyAlignment="true">
      <alignment vertical="center" wrapText="true"/>
    </xf>
    <xf numFmtId="164" fontId="0" fillId="6" borderId="1" xfId="0" quotePrefix="false" pivotButton="false" applyAlignment="true">
      <alignment horizontal="center" vertical="center" wrapText="true"/>
    </xf>
    <xf numFmtId="0" fontId="0" fillId="7" borderId="0" xfId="0" quotePrefix="false" pivotButton="false"/>
    <xf numFmtId="0" fontId="2" fillId="7" borderId="0" xfId="0" quotePrefix="false" pivotButton="false"/>
    <xf numFmtId="0" fontId="2" fillId="7" borderId="0" xfId="0" quotePrefix="false" pivotButton="false" applyAlignment="true">
      <alignment wrapText="true"/>
    </xf>
    <xf numFmtId="0" fontId="2" fillId="7" borderId="0" xfId="0" quotePrefix="false" pivotButton="false" applyAlignment="true">
      <alignment horizontal="center" wrapText="true"/>
    </xf>
    <xf numFmtId="0" fontId="2" fillId="7" borderId="0" xfId="0" quotePrefix="false" pivotButton="false" applyAlignment="true">
      <alignment horizontal="center" vertical="center" wrapText="true"/>
    </xf>
    <xf numFmtId="0" fontId="0" fillId="7" borderId="1" xfId="0" quotePrefix="false" pivotButton="false"/>
    <xf numFmtId="0" fontId="2" fillId="7" borderId="1" xfId="0" quotePrefix="false" pivotButton="false"/>
    <xf numFmtId="0" fontId="2" fillId="7" borderId="1" xfId="0" quotePrefix="false" pivotButton="false" applyAlignment="true">
      <alignment wrapText="true"/>
    </xf>
    <xf numFmtId="0" fontId="2" fillId="7" borderId="1" xfId="0" quotePrefix="false" pivotButton="false" applyAlignment="true">
      <alignment horizontal="center" wrapText="true"/>
    </xf>
    <xf numFmtId="0" fontId="2" fillId="7" borderId="1" xfId="0" quotePrefix="false" pivotButton="false" applyAlignment="true">
      <alignment horizontal="center" vertical="center" wrapText="true"/>
    </xf>
    <xf numFmtId="0" fontId="2" fillId="8" borderId="0" xfId="0" quotePrefix="false" pivotButton="false" applyAlignment="true">
      <alignment horizontal="center" vertical="center" wrapText="true"/>
    </xf>
    <xf numFmtId="0" fontId="2" fillId="8" borderId="1" xfId="0" quotePrefix="false" pivotButton="false" applyAlignment="true">
      <alignment horizontal="center" vertical="center" wrapText="true"/>
    </xf>
    <xf numFmtId="9" fontId="2" fillId="8" borderId="0" xfId="0" quotePrefix="false" pivotButton="false" applyAlignment="true">
      <alignment horizontal="center" vertical="center" wrapText="true"/>
    </xf>
    <xf numFmtId="9" fontId="2" fillId="8" borderId="1" xfId="0" quotePrefix="false" pivotButton="false" applyAlignment="true">
      <alignment horizontal="center" vertical="center" wrapText="true"/>
    </xf>
    <xf numFmtId="0" fontId="0" fillId="6" borderId="0" xfId="0" quotePrefix="false" pivotButton="false" applyAlignment="true">
      <alignment vertical="top" wrapText="true"/>
    </xf>
    <xf numFmtId="0" fontId="0" fillId="6" borderId="1" xfId="0" quotePrefix="false" pivotButton="false" applyAlignment="true">
      <alignment vertical="top" wrapText="true"/>
    </xf>
    <xf numFmtId="0" fontId="1" fillId="2" borderId="0" xfId="0" quotePrefix="false" pivotButton="false" applyAlignment="true">
      <alignment wrapText="true"/>
    </xf>
    <xf numFmtId="0" fontId="1" fillId="2" borderId="0" xfId="0" quotePrefix="false" pivotButton="false" applyAlignment="true">
      <alignment horizontal="center" wrapText="true"/>
    </xf>
    <xf numFmtId="0" fontId="1" fillId="2" borderId="0" xfId="0" quotePrefix="false" pivotButton="false" applyAlignment="true">
      <alignment horizontal="center" vertical="center" wrapText="true"/>
    </xf>
    <xf numFmtId="0" fontId="1" fillId="2" borderId="1" xfId="0" quotePrefix="false" pivotButton="false" applyAlignment="true">
      <alignment wrapText="true"/>
    </xf>
    <xf numFmtId="0" fontId="1" fillId="2" borderId="1" xfId="0" quotePrefix="false" pivotButton="false" applyAlignment="true">
      <alignment horizontal="center" wrapText="true"/>
    </xf>
    <xf numFmtId="0" fontId="1" fillId="2" borderId="1" xfId="0" quotePrefix="false" pivotButton="false" applyAlignment="true">
      <alignment horizontal="center" vertical="center" wrapText="true"/>
    </xf>
    <xf numFmtId="0" fontId="0" fillId="8" borderId="0" xfId="0" quotePrefix="false" pivotButton="false"/>
    <xf numFmtId="0" fontId="0" fillId="8" borderId="0" xfId="0" quotePrefix="false" pivotButton="false" applyAlignment="true">
      <alignment wrapText="true"/>
    </xf>
    <xf numFmtId="0" fontId="0" fillId="8" borderId="0" xfId="0" quotePrefix="false" pivotButton="false" applyAlignment="true">
      <alignment vertical="top" wrapText="true"/>
    </xf>
    <xf numFmtId="0" fontId="0" fillId="8" borderId="1" xfId="0" quotePrefix="false" pivotButton="false"/>
    <xf numFmtId="0" fontId="0" fillId="8" borderId="1" xfId="0" quotePrefix="false" pivotButton="false" applyAlignment="true">
      <alignment wrapText="true"/>
    </xf>
    <xf numFmtId="0" fontId="0" fillId="8" borderId="1" xfId="0" quotePrefix="false" pivotButton="false" applyAlignment="true">
      <alignment vertical="top" wrapText="true"/>
    </xf>
    <xf numFmtId="164" fontId="0" fillId="8" borderId="0" xfId="0" quotePrefix="false" pivotButton="false" applyAlignment="true">
      <alignment vertical="top" wrapText="true"/>
    </xf>
    <xf numFmtId="164" fontId="0" fillId="8" borderId="1" xfId="0" quotePrefix="false" pivotButton="false" applyAlignment="true">
      <alignment vertical="top" wrapText="true"/>
    </xf>
    <xf numFmtId="0" fontId="0" fillId="4" borderId="0" xfId="0" quotePrefix="false" pivotButton="false" applyAlignment="true">
      <alignment vertical="center" wrapText="true"/>
    </xf>
    <xf numFmtId="0" fontId="2" fillId="4" borderId="0" xfId="0" quotePrefix="false" pivotButton="false" applyAlignment="true">
      <alignment vertical="center" wrapText="true"/>
    </xf>
    <xf numFmtId="0" fontId="0" fillId="4" borderId="1" xfId="0" quotePrefix="false" pivotButton="false" applyAlignment="true">
      <alignment vertical="center" wrapText="true"/>
    </xf>
    <xf numFmtId="0" fontId="2" fillId="4" borderId="1" xfId="0" quotePrefix="false" pivotButton="false" applyAlignment="true">
      <alignment vertical="center" wrapText="true"/>
    </xf>
    <xf numFmtId="0" fontId="0" fillId="8" borderId="0" xfId="0" quotePrefix="false" pivotButton="false" applyAlignment="true">
      <alignment horizontal="center"/>
    </xf>
    <xf numFmtId="0" fontId="0" fillId="8" borderId="1" xfId="0" quotePrefix="false" pivotButton="false" applyAlignment="true">
      <alignment horizontal="center"/>
    </xf>
    <xf numFmtId="0" fontId="0" fillId="9" borderId="0" xfId="0" quotePrefix="false" pivotButton="false"/>
    <xf numFmtId="0" fontId="0" fillId="9" borderId="0" xfId="0" quotePrefix="false" pivotButton="false" applyAlignment="true">
      <alignment wrapText="true"/>
    </xf>
    <xf numFmtId="0" fontId="0" fillId="9" borderId="0" xfId="0" quotePrefix="false" pivotButton="false" applyAlignment="true">
      <alignment vertical="center" wrapText="true"/>
    </xf>
    <xf numFmtId="0" fontId="0" fillId="9" borderId="1" xfId="0" quotePrefix="false" pivotButton="false"/>
    <xf numFmtId="0" fontId="0" fillId="9" borderId="1" xfId="0" quotePrefix="false" pivotButton="false" applyAlignment="true">
      <alignment wrapText="true"/>
    </xf>
    <xf numFmtId="0" fontId="0" fillId="9" borderId="1" xfId="0" quotePrefix="false" pivotButton="false" applyAlignment="true">
      <alignment vertical="center" wrapText="true"/>
    </xf>
    <xf numFmtId="0" fontId="3" fillId="2" borderId="0" xfId="0" quotePrefix="false" pivotButton="false" applyAlignment="true">
      <alignment horizontal="center" vertical="center" wrapText="true"/>
    </xf>
    <xf numFmtId="0" fontId="5" fillId="3" borderId="0" xfId="0" quotePrefix="false" pivotButton="false" applyAlignment="true">
      <alignment horizontal="center" vertical="center" wrapText="true"/>
    </xf>
    <xf numFmtId="0" fontId="1" fillId="3" borderId="0" xfId="0" quotePrefix="false" pivotButton="false" applyAlignment="true">
      <alignment horizontal="left" wrapText="true"/>
    </xf>
    <xf numFmtId="0" fontId="0" fillId="8" borderId="0" xfId="0" quotePrefix="false" pivotButton="false" applyAlignment="true">
      <alignment horizontal="center" wrapText="true"/>
    </xf>
    <xf numFmtId="0" fontId="6" fillId="5" borderId="0" xfId="0" quotePrefix="false" pivotButton="false" applyAlignment="true">
      <alignment horizontal="left" vertical="center" wrapText="true"/>
    </xf>
    <xf numFmtId="0" fontId="1" fillId="3" borderId="0" xfId="0" quotePrefix="false" pivotButton="false" applyAlignment="true">
      <alignment horizontal="left" vertical="center" wrapText="true"/>
    </xf>
    <xf numFmtId="0" fontId="0" fillId="8" borderId="0" xfId="0" quotePrefix="false" pivotButton="false" applyAlignment="true">
      <alignment horizontal="center" vertical="center" wrapText="true"/>
    </xf>
    <xf numFmtId="0" fontId="0" fillId="8" borderId="0" xfId="0" quotePrefix="false" pivotButton="false" applyAlignment="true">
      <alignment vertical="center" wrapText="true"/>
    </xf>
    <xf numFmtId="164" fontId="0" fillId="8" borderId="0" xfId="0" quotePrefix="false" pivotButton="false" applyAlignment="true">
      <alignment vertical="center" wrapText="true"/>
    </xf>
    <xf numFmtId="0" fontId="3" fillId="2" borderId="1" xfId="0" quotePrefix="false" pivotButton="false" applyAlignment="true">
      <alignment horizontal="center" vertical="center" wrapText="true"/>
    </xf>
    <xf numFmtId="0" fontId="5" fillId="3" borderId="1" xfId="0" quotePrefix="false" pivotButton="false" applyAlignment="true">
      <alignment horizontal="center" vertical="center" wrapText="true"/>
    </xf>
    <xf numFmtId="0" fontId="1" fillId="3" borderId="1" xfId="0" quotePrefix="false" pivotButton="false" applyAlignment="true">
      <alignment horizontal="left" wrapText="true"/>
    </xf>
    <xf numFmtId="0" fontId="0" fillId="8" borderId="1" xfId="0" quotePrefix="false" pivotButton="false" applyAlignment="true">
      <alignment horizontal="center" wrapText="true"/>
    </xf>
    <xf numFmtId="0" fontId="6" fillId="5" borderId="1" xfId="0" quotePrefix="false" pivotButton="false" applyAlignment="true">
      <alignment horizontal="left" vertical="center" wrapText="true"/>
    </xf>
    <xf numFmtId="0" fontId="1" fillId="3" borderId="1" xfId="0" quotePrefix="false" pivotButton="false" applyAlignment="true">
      <alignment horizontal="left" vertical="center" wrapText="true"/>
    </xf>
    <xf numFmtId="0" fontId="0" fillId="8" borderId="1" xfId="0" quotePrefix="false" pivotButton="false" applyAlignment="true">
      <alignment horizontal="center" vertical="center" wrapText="true"/>
    </xf>
    <xf numFmtId="0" fontId="0" fillId="8" borderId="1" xfId="0" quotePrefix="false" pivotButton="false" applyAlignment="true">
      <alignment vertical="center" wrapText="true"/>
    </xf>
    <xf numFmtId="164" fontId="0" fillId="8" borderId="1" xfId="0" quotePrefix="false" pivotButton="false" applyAlignment="true">
      <alignment vertical="center" wrapText="true"/>
    </xf>
    <xf numFmtId="0" fontId="7" fillId="2" borderId="0" xfId="0" quotePrefix="false" pivotButton="false"/>
    <xf numFmtId="0" fontId="7" fillId="2" borderId="0" xfId="0" quotePrefix="false" pivotButton="false" applyAlignment="true">
      <alignment horizontal="center"/>
    </xf>
    <xf numFmtId="0" fontId="7" fillId="2" borderId="1" xfId="0" quotePrefix="false" pivotButton="false"/>
    <xf numFmtId="0" fontId="7" fillId="2" borderId="1" xfId="0" quotePrefix="false" pivotButton="false" applyAlignment="true">
      <alignment horizontal="center"/>
    </xf>
    <xf numFmtId="0" fontId="2" fillId="7" borderId="0" xfId="0" quotePrefix="false" pivotButton="false" applyAlignment="true">
      <alignment horizontal="center"/>
    </xf>
    <xf numFmtId="0" fontId="2" fillId="7" borderId="1" xfId="0" quotePrefix="false" pivotButton="false" applyAlignment="true">
      <alignment horizontal="center"/>
    </xf>
    <xf numFmtId="1" fontId="0" fillId="8" borderId="0" xfId="0" quotePrefix="false" pivotButton="false" applyAlignment="true">
      <alignment vertical="top" wrapText="true"/>
    </xf>
    <xf numFmtId="1" fontId="2" fillId="7" borderId="0" xfId="0" quotePrefix="false" pivotButton="false" applyAlignment="true">
      <alignment horizontal="center"/>
    </xf>
    <xf numFmtId="1" fontId="0" fillId="8" borderId="1" xfId="0" quotePrefix="false" pivotButton="false" applyAlignment="true">
      <alignment vertical="top" wrapText="true"/>
    </xf>
    <xf numFmtId="1" fontId="2" fillId="7" borderId="1" xfId="0" quotePrefix="false" pivotButton="false" applyAlignment="true">
      <alignment horizontal="center"/>
    </xf>
    <xf numFmtId="2" fontId="0" fillId="8" borderId="0" xfId="0" quotePrefix="false" pivotButton="false" applyAlignment="true">
      <alignment vertical="top" wrapText="true"/>
    </xf>
    <xf numFmtId="2" fontId="2" fillId="7" borderId="0" xfId="0" quotePrefix="false" pivotButton="false" applyAlignment="true">
      <alignment horizontal="center"/>
    </xf>
    <xf numFmtId="2" fontId="0" fillId="8" borderId="1" xfId="0" quotePrefix="false" pivotButton="false" applyAlignment="true">
      <alignment vertical="top" wrapText="true"/>
    </xf>
    <xf numFmtId="2" fontId="2" fillId="7" borderId="1" xfId="0" quotePrefix="false" pivotButton="false" applyAlignment="true">
      <alignment horizontal="center"/>
    </xf>
    <xf numFmtId="0" fontId="7" fillId="2" borderId="0" xfId="0" quotePrefix="false" pivotButton="false" applyAlignment="true">
      <alignment horizontal="center" wrapText="true"/>
    </xf>
    <xf numFmtId="1" fontId="2" fillId="7" borderId="0" xfId="0" quotePrefix="false" pivotButton="false" applyAlignment="true">
      <alignment horizontal="center" wrapText="true"/>
    </xf>
    <xf numFmtId="2" fontId="2" fillId="7" borderId="0" xfId="0" quotePrefix="false" pivotButton="false" applyAlignment="true">
      <alignment horizontal="center" wrapText="true"/>
    </xf>
    <xf numFmtId="0" fontId="7" fillId="2" borderId="0" xfId="0" quotePrefix="false" pivotButton="false" applyAlignment="true">
      <alignment horizontal="center" vertical="center" wrapText="true"/>
    </xf>
    <xf numFmtId="0" fontId="6" fillId="5" borderId="0" xfId="0" quotePrefix="false" pivotButton="false" applyAlignment="true">
      <alignment vertical="center" wrapText="true"/>
    </xf>
    <xf numFmtId="1" fontId="0" fillId="8" borderId="0" xfId="0" quotePrefix="false" pivotButton="false" applyAlignment="true">
      <alignment vertical="center" wrapText="true"/>
    </xf>
    <xf numFmtId="2" fontId="0" fillId="8" borderId="0" xfId="0" quotePrefix="false" pivotButton="false" applyAlignment="true">
      <alignment vertical="center" wrapText="true"/>
    </xf>
    <xf numFmtId="1" fontId="2" fillId="7" borderId="0" xfId="0" quotePrefix="false" pivotButton="false" applyAlignment="true">
      <alignment horizontal="center" vertical="center" wrapText="true"/>
    </xf>
    <xf numFmtId="2" fontId="2" fillId="7" borderId="0" xfId="0" quotePrefix="false" pivotButton="false" applyAlignment="true">
      <alignment horizontal="center" vertical="center" wrapText="true"/>
    </xf>
    <xf numFmtId="0" fontId="7" fillId="2" borderId="1" xfId="0" quotePrefix="false" pivotButton="false" applyAlignment="true">
      <alignment horizontal="center" wrapText="true"/>
    </xf>
    <xf numFmtId="1" fontId="2" fillId="7" borderId="1" xfId="0" quotePrefix="false" pivotButton="false" applyAlignment="true">
      <alignment horizontal="center" wrapText="true"/>
    </xf>
    <xf numFmtId="2" fontId="2" fillId="7" borderId="1" xfId="0" quotePrefix="false" pivotButton="false" applyAlignment="true">
      <alignment horizontal="center" wrapText="true"/>
    </xf>
    <xf numFmtId="0" fontId="7" fillId="2" borderId="1" xfId="0" quotePrefix="false" pivotButton="false" applyAlignment="true">
      <alignment horizontal="center" vertical="center" wrapText="true"/>
    </xf>
    <xf numFmtId="0" fontId="6" fillId="5" borderId="1" xfId="0" quotePrefix="false" pivotButton="false" applyAlignment="true">
      <alignment vertical="center" wrapText="true"/>
    </xf>
    <xf numFmtId="1" fontId="0" fillId="8" borderId="1" xfId="0" quotePrefix="false" pivotButton="false" applyAlignment="true">
      <alignment vertical="center" wrapText="true"/>
    </xf>
    <xf numFmtId="2" fontId="0" fillId="8" borderId="1" xfId="0" quotePrefix="false" pivotButton="false" applyAlignment="true">
      <alignment vertical="center" wrapText="true"/>
    </xf>
    <xf numFmtId="1" fontId="2" fillId="7" borderId="1" xfId="0" quotePrefix="false" pivotButton="false" applyAlignment="true">
      <alignment horizontal="center" vertical="center" wrapText="true"/>
    </xf>
    <xf numFmtId="2" fontId="2" fillId="7" borderId="1" xfId="0" quotePrefix="false" pivotButton="false" applyAlignment="true">
      <alignment horizontal="center" vertical="center" wrapText="true"/>
    </xf>
    <xf numFmtId="9" fontId="0" fillId="8" borderId="0" xfId="0" quotePrefix="false" pivotButton="false" applyAlignment="true">
      <alignment vertical="top" wrapText="true"/>
    </xf>
    <xf numFmtId="9" fontId="2" fillId="7" borderId="0" xfId="0" quotePrefix="false" pivotButton="false" applyAlignment="true">
      <alignment horizontal="center"/>
    </xf>
    <xf numFmtId="9" fontId="0" fillId="8" borderId="1" xfId="0" quotePrefix="false" pivotButton="false" applyAlignment="true">
      <alignment vertical="top" wrapText="true"/>
    </xf>
    <xf numFmtId="9" fontId="2" fillId="7" borderId="1" xfId="0" quotePrefix="false" pivotButton="false" applyAlignment="true">
      <alignment horizontal="center"/>
    </xf>
    <xf numFmtId="9" fontId="2" fillId="7" borderId="0" xfId="0" quotePrefix="false" pivotButton="false" applyAlignment="true">
      <alignment horizontal="center" wrapText="true"/>
    </xf>
    <xf numFmtId="9" fontId="0" fillId="8" borderId="0" xfId="0" quotePrefix="false" pivotButton="false" applyAlignment="true">
      <alignment vertical="center" wrapText="true"/>
    </xf>
    <xf numFmtId="9" fontId="2" fillId="7" borderId="0" xfId="0" quotePrefix="false" pivotButton="false" applyAlignment="true">
      <alignment horizontal="center" vertical="center" wrapText="true"/>
    </xf>
    <xf numFmtId="9" fontId="2" fillId="7" borderId="1" xfId="0" quotePrefix="false" pivotButton="false" applyAlignment="true">
      <alignment horizontal="center" wrapText="true"/>
    </xf>
    <xf numFmtId="9" fontId="0" fillId="8" borderId="1" xfId="0" quotePrefix="false" pivotButton="false" applyAlignment="true">
      <alignment vertical="center" wrapText="true"/>
    </xf>
    <xf numFmtId="9" fontId="2" fillId="7" borderId="1" xfId="0" quotePrefix="false" pivotButton="false" applyAlignment="true">
      <alignment horizontal="center" vertical="center" wrapText="true"/>
    </xf>
    <xf numFmtId="164" fontId="2" fillId="7" borderId="0" xfId="0" quotePrefix="false" pivotButton="false" applyAlignment="true">
      <alignment horizontal="center"/>
    </xf>
    <xf numFmtId="164" fontId="2" fillId="7" borderId="1" xfId="0" quotePrefix="false" pivotButton="false" applyAlignment="true">
      <alignment horizontal="center"/>
    </xf>
    <xf numFmtId="165" fontId="0" fillId="8" borderId="0" xfId="0" quotePrefix="false" pivotButton="false" applyAlignment="true">
      <alignment vertical="top" wrapText="true"/>
    </xf>
    <xf numFmtId="165" fontId="2" fillId="7" borderId="0" xfId="0" quotePrefix="false" pivotButton="false" applyAlignment="true">
      <alignment horizontal="center"/>
    </xf>
    <xf numFmtId="165" fontId="0" fillId="8" borderId="1" xfId="0" quotePrefix="false" pivotButton="false" applyAlignment="true">
      <alignment vertical="top" wrapText="true"/>
    </xf>
    <xf numFmtId="165" fontId="2" fillId="7" borderId="1" xfId="0" quotePrefix="false" pivotButton="false" applyAlignment="true">
      <alignment horizontal="center"/>
    </xf>
    <xf numFmtId="164" fontId="2" fillId="7" borderId="0" xfId="0" quotePrefix="false" pivotButton="false" applyAlignment="true">
      <alignment horizontal="center" wrapText="true"/>
    </xf>
    <xf numFmtId="165" fontId="2" fillId="7" borderId="0" xfId="0" quotePrefix="false" pivotButton="false" applyAlignment="true">
      <alignment horizontal="center" wrapText="true"/>
    </xf>
    <xf numFmtId="165" fontId="0" fillId="8" borderId="0" xfId="0" quotePrefix="false" pivotButton="false" applyAlignment="true">
      <alignment vertical="center" wrapText="true"/>
    </xf>
    <xf numFmtId="164" fontId="2" fillId="7" borderId="0" xfId="0" quotePrefix="false" pivotButton="false" applyAlignment="true">
      <alignment horizontal="center" vertical="center" wrapText="true"/>
    </xf>
    <xf numFmtId="165" fontId="2" fillId="7" borderId="0" xfId="0" quotePrefix="false" pivotButton="false" applyAlignment="true">
      <alignment horizontal="center" vertical="center" wrapText="true"/>
    </xf>
    <xf numFmtId="164" fontId="0" fillId="6" borderId="1" xfId="0" quotePrefix="false" pivotButton="false" applyAlignment="true">
      <alignment horizontal="center" vertical="center" wrapText="true"/>
    </xf>
    <xf numFmtId="9" fontId="2" fillId="8" borderId="0" xfId="0" quotePrefix="false" pivotButton="false" applyAlignment="true">
      <alignment horizontal="center" vertical="center" wrapText="true"/>
    </xf>
    <xf numFmtId="164" fontId="0" fillId="8" borderId="0" xfId="0" quotePrefix="false" pivotButton="false" applyAlignment="true">
      <alignment vertical="center" wrapText="true"/>
    </xf>
    <xf numFmtId="164" fontId="0" fillId="6" borderId="0" xfId="0" quotePrefix="false" pivotButton="false" applyAlignment="true">
      <alignment vertical="center" wrapText="true"/>
    </xf>
    <xf numFmtId="1" fontId="0" fillId="8" borderId="0" xfId="0" quotePrefix="false" pivotButton="false" applyAlignment="true">
      <alignment vertical="center" wrapText="true"/>
    </xf>
    <xf numFmtId="2" fontId="0" fillId="8" borderId="0" xfId="0" quotePrefix="false" pivotButton="false" applyAlignment="true">
      <alignment vertical="center" wrapText="true"/>
    </xf>
    <xf numFmtId="1" fontId="2" fillId="7" borderId="0" xfId="0" quotePrefix="false" pivotButton="false" applyAlignment="true">
      <alignment horizontal="center" vertical="center" wrapText="true"/>
    </xf>
    <xf numFmtId="2" fontId="2" fillId="7" borderId="0" xfId="0" quotePrefix="false" pivotButton="false" applyAlignment="true">
      <alignment horizontal="center" vertical="center" wrapText="true"/>
    </xf>
    <xf numFmtId="9" fontId="0" fillId="8" borderId="0" xfId="0" quotePrefix="false" pivotButton="false" applyAlignment="true">
      <alignment vertical="center" wrapText="true"/>
    </xf>
    <xf numFmtId="9" fontId="2" fillId="7" borderId="0" xfId="0" quotePrefix="false" pivotButton="false" applyAlignment="true">
      <alignment horizontal="center" vertical="center" wrapText="true"/>
    </xf>
    <xf numFmtId="165" fontId="0" fillId="8" borderId="0" xfId="0" quotePrefix="false" pivotButton="false" applyAlignment="true">
      <alignment vertical="center" wrapText="true"/>
    </xf>
    <xf numFmtId="164" fontId="2" fillId="7" borderId="0" xfId="0" quotePrefix="false" pivotButton="false" applyAlignment="true">
      <alignment horizontal="center" vertical="center" wrapText="true"/>
    </xf>
    <xf numFmtId="165" fontId="2" fillId="7" borderId="0" xfId="0" quotePrefix="false" pivotButton="false" applyAlignment="true">
      <alignment horizontal="center" vertical="center" wrapText="true"/>
    </xf>
  </cellXfs>
  <cellStyles count="1">
    <cellStyle name="Normal" xfId="0"/>
  </cellStyles>
  <dxfs count="14">
    <dxf>
      <fill>
        <patternFill patternType="solid">
          <bgColor rgb="00FCE4D6"/>
        </patternFill>
      </fill>
    </dxf>
    <dxf>
      <fill>
        <patternFill patternType="solid">
          <bgColor rgb="00FCE4D6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CE4D6"/>
        </patternFill>
      </fill>
    </dxf>
    <dxf>
      <fill>
        <patternFill patternType="solid">
          <bgColor rgb="00F8D7DA"/>
        </patternFill>
      </fill>
    </dxf>
    <dxf>
      <fill>
        <patternFill patternType="solid">
          <bgColor rgb="00FCE4D6"/>
        </patternFill>
      </fill>
    </dxf>
    <dxf>
      <fill>
        <patternFill patternType="solid">
          <bgColor rgb="00F8D7DA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8D7DA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EF3C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状態別内訳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件数</v>
          </tx>
          <spPr>
            <a:ln xmlns:a="http://schemas.openxmlformats.org/drawingml/2006/main">
              <a:prstDash val="solid"/>
            </a:ln>
          </spPr>
          <cat>
            <strRef>
              <f>'概要'!$L$5:$L$9</f>
              <strCache>
                <ptCount val="0"/>
              </strCache>
            </strRef>
          </cat>
          <val>
            <numRef>
              <f>'概要'!$M$5:$M$9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twoCellAnchor>
    <from>
      <col>11</col>
      <colOff>0</colOff>
      <row>17</row>
      <rowOff>0</rowOff>
    </from>
    <to>
      <col>16</col>
      <colOff>0</colOff>
      <row>32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taffTable" displayName="StaffTable" ref="A4:J4" headerRowCount="1">
  <tableColumns count="10">
    <tableColumn id="1" name="番号"/>
    <tableColumn id="2" name="協力会社・班"/>
    <tableColumn id="3" name="職種"/>
    <tableColumn id="4" name="作業エリア"/>
    <tableColumn id="5" name="予定人数"/>
    <tableColumn id="6" name="実出勤人数"/>
    <tableColumn id="7" name="通常工数"/>
    <tableColumn id="8" name="残業工数"/>
    <tableColumn id="9" name="主な作業内容"/>
    <tableColumn id="10" name="備考"/>
  </tableColumns>
  <tableStyleInfo name="TableStyleMedium2" showRowStripes="1"/>
</table>
</file>

<file path=xl/tables/table2.xml><?xml version="1.0" encoding="utf-8"?>
<table xmlns="http://schemas.openxmlformats.org/spreadsheetml/2006/main" id="2" name="EquipmentTable" displayName="EquipmentTable" ref="L4:T4" headerRowCount="1">
  <tableColumns count="9">
    <tableColumn id="1" name="番号"/>
    <tableColumn id="2" name="設備名"/>
    <tableColumn id="3" name="設備番号"/>
    <tableColumn id="4" name="状態"/>
    <tableColumn id="5" name="台数"/>
    <tableColumn id="6" name="稼働時間"/>
    <tableColumn id="7" name="配置場所"/>
    <tableColumn id="8" name="責任者"/>
    <tableColumn id="9" name="備考"/>
  </tableColumns>
  <tableStyleInfo name="TableStyleMedium2" showRowStripes="1"/>
</table>
</file>

<file path=xl/tables/table3.xml><?xml version="1.0" encoding="utf-8"?>
<table xmlns="http://schemas.openxmlformats.org/spreadsheetml/2006/main" id="3" name="MaterialsTable" displayName="MaterialsTable" ref="V4:AG4" headerRowCount="1">
  <tableColumns count="12">
    <tableColumn id="1" name="番号"/>
    <tableColumn id="2" name="資材名"/>
    <tableColumn id="3" name="仕様・型番"/>
    <tableColumn id="4" name="単位"/>
    <tableColumn id="5" name="期首在庫"/>
    <tableColumn id="6" name="入庫"/>
    <tableColumn id="7" name="払出"/>
    <tableColumn id="8" name="返品入庫"/>
    <tableColumn id="9" name="当日在庫"/>
    <tableColumn id="10" name="仕入先"/>
    <tableColumn id="11" name="伝票番号"/>
    <tableColumn id="12" name="備考"/>
  </tableColumns>
  <tableStyleInfo name="TableStyleMedium2" showRowStripes="1"/>
</table>
</file>

<file path=xl/tables/table4.xml><?xml version="1.0" encoding="utf-8"?>
<table xmlns="http://schemas.openxmlformats.org/spreadsheetml/2006/main" id="4" name="ProgressTable" displayName="ProgressTable" ref="A4:K4" headerRowCount="1">
  <tableColumns count="11">
    <tableColumn id="1" name="番号"/>
    <tableColumn id="2" name="作業面・部位"/>
    <tableColumn id="3" name="工種・分項"/>
    <tableColumn id="4" name="当日の作業内容"/>
    <tableColumn id="5" name="予定件数"/>
    <tableColumn id="6" name="完了件数"/>
    <tableColumn id="7" name="単位"/>
    <tableColumn id="8" name="完了率"/>
    <tableColumn id="9" name="状態"/>
    <tableColumn id="10" name="責任者"/>
    <tableColumn id="11" name="遅延理由・次アクション"/>
  </tableColumns>
  <tableStyleInfo name="TableStyleMedium2" showRowStripes="1"/>
</table>
</file>

<file path=xl/tables/table5.xml><?xml version="1.0" encoding="utf-8"?>
<table xmlns="http://schemas.openxmlformats.org/spreadsheetml/2006/main" id="5" name="IssueTable" displayName="IssueTable" ref="M4:V4" headerRowCount="1">
  <tableColumns count="10">
    <tableColumn id="1" name="番号"/>
    <tableColumn id="2" name="区分"/>
    <tableColumn id="3" name="優先度・リスク"/>
    <tableColumn id="4" name="影響種別"/>
    <tableColumn id="5" name="説明"/>
    <tableColumn id="6" name="工期影響（時間）"/>
    <tableColumn id="7" name="費用影響（概算）"/>
    <tableColumn id="8" name="責任者"/>
    <tableColumn id="9" name="期限"/>
    <tableColumn id="10" name="状態"/>
  </tableColumns>
  <tableStyleInfo name="TableStyleMedium2" showRowStripes="1"/>
</table>
</file>

<file path=xl/tables/table6.xml><?xml version="1.0" encoding="utf-8"?>
<table xmlns="http://schemas.openxmlformats.org/spreadsheetml/2006/main" id="6" name="ChecklistTable" displayName="ChecklistTable" ref="X4:AF4" headerRowCount="1">
  <tableColumns count="9">
    <tableColumn id="1" name="番号"/>
    <tableColumn id="2" name="区分"/>
    <tableColumn id="3" name="確認項目・事象"/>
    <tableColumn id="4" name="リスクレベル"/>
    <tableColumn id="5" name="是正措置・記録"/>
    <tableColumn id="6" name="責任者"/>
    <tableColumn id="7" name="期限"/>
    <tableColumn id="8" name="状態"/>
    <tableColumn id="9" name="備考"/>
  </tableColumns>
  <tableStyleInfo name="TableStyleMedium2" showRowStripes="1"/>
</table>
</file>

<file path=xl/tables/table7.xml><?xml version="1.0" encoding="utf-8"?>
<table xmlns="http://schemas.openxmlformats.org/spreadsheetml/2006/main" id="7" name="PhotoTable" displayName="PhotoTable" ref="A4:I4" headerRowCount="1">
  <tableColumns count="9">
    <tableColumn id="1" name="番号"/>
    <tableColumn id="2" name="日付"/>
    <tableColumn id="3" name="現場・部位"/>
    <tableColumn id="4" name="写真区分"/>
    <tableColumn id="5" name="内容説明"/>
    <tableColumn id="6" name="関連事項"/>
    <tableColumn id="7" name="ファイル名またはリンク"/>
    <tableColumn id="8" name="確認状態"/>
    <tableColumn id="9" name="備考"/>
  </tableColumns>
  <tableStyleInfo name="TableStyleMedium2" showRowStripes="1"/>
</table>
</file>

<file path=xl/tables/table8.xml><?xml version="1.0" encoding="utf-8"?>
<table xmlns="http://schemas.openxmlformats.org/spreadsheetml/2006/main" id="8" name="ApprovalTable" displayName="ApprovalTable" ref="K4:R4" headerRowCount="1">
  <tableColumns count="8">
    <tableColumn id="1" name="番号"/>
    <tableColumn id="2" name="日付"/>
    <tableColumn id="3" name="プロセス段階"/>
    <tableColumn id="4" name="提出者"/>
    <tableColumn id="5" name="確認・承認者"/>
    <tableColumn id="6" name="状態"/>
    <tableColumn id="7" name="コメント"/>
    <tableColumn id="8" name="確認時刻"/>
  </tableColumns>
  <tableStyleInfo name="TableStyleMedium2" showRowStripes="1"/>
</table>
</file>

<file path=xl/tables/table9.xml><?xml version="1.0" encoding="utf-8"?>
<table xmlns="http://schemas.openxmlformats.org/spreadsheetml/2006/main" id="9" name="SharingTable" displayName="SharingTable" ref="T4:AA4" headerRowCount="1">
  <tableColumns count="8">
    <tableColumn id="1" name="番号"/>
    <tableColumn id="2" name="日時"/>
    <tableColumn id="3" name="種類"/>
    <tableColumn id="4" name="件名"/>
    <tableColumn id="5" name="対象・参加者"/>
    <tableColumn id="6" name="場所・方法"/>
    <tableColumn id="7" name="状態"/>
    <tableColumn id="8" name="備考"/>
  </tableColumns>
  <tableStyleInfo name="TableStyleMedium2" showRowStripes="1"/>
</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table" Target="../tables/table1.xml" Id="rId1"/><Relationship Type="http://schemas.openxmlformats.org/officeDocument/2006/relationships/table" Target="../tables/table2.xml" Id="rId2"/><Relationship Type="http://schemas.openxmlformats.org/officeDocument/2006/relationships/table" Target="..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../tables/table4.xml" Id="rId1"/><Relationship Type="http://schemas.openxmlformats.org/officeDocument/2006/relationships/table" Target="../tables/table5.xml" Id="rId2"/><Relationship Type="http://schemas.openxmlformats.org/officeDocument/2006/relationships/table" Target="../tables/table6.xml" Id="rId3"/></Relationships>
</file>

<file path=xl/worksheets/_rels/sheet4.xml.rels><Relationships xmlns="http://schemas.openxmlformats.org/package/2006/relationships"><Relationship Type="http://schemas.openxmlformats.org/officeDocument/2006/relationships/table" Target="../tables/table7.xml" Id="rId1"/><Relationship Type="http://schemas.openxmlformats.org/officeDocument/2006/relationships/table" Target="../tables/table8.xml" Id="rId2"/><Relationship Type="http://schemas.openxmlformats.org/officeDocument/2006/relationships/table" Target="../tables/table9.xml" Id="rId3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P45"/>
  <sheetViews>
    <sheetView workbookViewId="0">
      <selection activeCell="A1" sqref="A1"/>
    </sheetView>
  </sheetViews>
  <sheetFormatPr baseColWidth="8" defaultRowHeight="15"/>
  <cols>
    <col customWidth="true" max="1" min="1" width="14"/>
    <col customWidth="true" max="2" min="2" width="16"/>
    <col customWidth="true" max="3" min="3" width="12"/>
    <col customWidth="true" max="4" min="4" width="14"/>
    <col customWidth="true" max="5" min="5" width="16"/>
    <col customWidth="true" max="6" min="6" width="12"/>
    <col customWidth="true" max="7" min="7" width="14"/>
    <col customWidth="true" max="8" min="8" width="16"/>
    <col customWidth="true" max="9" min="9" width="12"/>
    <col customWidth="true" max="10" min="10" width="14"/>
    <col customWidth="true" max="11" min="11" width="3"/>
    <col customWidth="true" max="12" min="12" width="18"/>
    <col customWidth="true" max="13" min="13" width="12"/>
    <col customWidth="true" max="14" min="14" width="10"/>
    <col customWidth="true" max="15" min="15" width="14"/>
    <col customWidth="true" max="16" min="16" width="12"/>
  </cols>
  <sheetData>
    <row r="1" ht="28" customHeight="true">
      <c r="A1" s="127" t="inlineStr">
        <is>
          <t>建設現場日報テンプレート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1" t="n"/>
      <c r="L1" s="128" t="inlineStr">
        <is>
          <t>自動集計ダッシュボード</t>
        </is>
      </c>
      <c r="M1" s="1" t="n"/>
      <c r="N1" s="1" t="n"/>
      <c r="O1" s="1" t="n"/>
      <c r="P1" s="1" t="n"/>
    </row>
    <row r="2" ht="24" customHeight="true">
      <c r="A2" s="41" t="inlineStr">
        <is>
          <t>会社、案件、協力会社、業務形態に合わせて使える日報です。基本情報はこのシートに入力し、人員、設備、資材、進捗、課題、写真、承認は後続の台帳に記録します。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1" t="n"/>
      <c r="L2" s="131" t="inlineStr">
        <is>
          <t>ヒント：明細台帳を入力すると、このエリアは自動更新されます。</t>
        </is>
      </c>
      <c r="M2" s="1" t="n"/>
      <c r="N2" s="1" t="n"/>
      <c r="O2" s="1" t="n"/>
      <c r="P2" s="1" t="n"/>
    </row>
    <row r="3">
      <c r="A3" s="11" t="n"/>
      <c r="B3" s="11" t="n"/>
      <c r="C3" s="11" t="n"/>
      <c r="D3" s="11" t="n"/>
      <c r="E3" s="11" t="n"/>
      <c r="F3" s="11" t="n"/>
      <c r="G3" s="11" t="n"/>
      <c r="H3" s="11" t="n"/>
      <c r="I3" s="11" t="n"/>
      <c r="J3" s="11" t="n"/>
      <c r="K3" s="11" t="n"/>
      <c r="L3" s="11" t="n"/>
      <c r="M3" s="11" t="n"/>
      <c r="N3" s="11" t="n"/>
      <c r="O3" s="11" t="n"/>
      <c r="P3" s="11" t="n"/>
    </row>
    <row r="4" ht="22" customHeight="true">
      <c r="A4" s="132" t="inlineStr">
        <is>
          <t>1. 案件・日報情報</t>
        </is>
      </c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1" t="n"/>
      <c r="L4" s="94" t="inlineStr">
        <is>
          <t>状態別内訳</t>
        </is>
      </c>
      <c r="M4" s="94" t="inlineStr">
        <is>
          <t>件数</t>
        </is>
      </c>
      <c r="N4" s="11" t="n"/>
      <c r="O4" s="11" t="n"/>
      <c r="P4" s="11" t="n"/>
    </row>
    <row r="5">
      <c r="A5" s="60" t="inlineStr">
        <is>
          <t>会社名</t>
        </is>
      </c>
      <c r="B5" s="71" t="inlineStr">
        <is>
          <t>（会社名を入力）</t>
        </is>
      </c>
      <c r="C5" s="1" t="n"/>
      <c r="D5" s="60" t="inlineStr">
        <is>
          <t>案件名</t>
        </is>
      </c>
      <c r="E5" s="71" t="inlineStr">
        <is>
          <t>（案件名を入力）</t>
        </is>
      </c>
      <c r="F5" s="1" t="n"/>
      <c r="G5" s="60" t="inlineStr">
        <is>
          <t>報告番号</t>
        </is>
      </c>
      <c r="H5" s="71">
        <f>IF(E6="","","DSR-"&amp;TEXT(E6,"yyyymmdd")&amp;"-001")</f>
      </c>
      <c r="I5" s="1" t="n"/>
      <c r="J5" s="1" t="n"/>
      <c r="K5" s="11" t="n"/>
      <c r="L5" s="124" t="inlineStr">
        <is>
          <t>完了</t>
        </is>
      </c>
      <c r="M5" s="124">
        <f>COUNTIF('月次'!I5:I14,"完了")</f>
      </c>
      <c r="N5" s="11" t="n"/>
      <c r="O5" s="11" t="n"/>
      <c r="P5" s="11" t="n"/>
    </row>
    <row r="6">
      <c r="A6" s="60" t="inlineStr">
        <is>
          <t>現場・工区</t>
        </is>
      </c>
      <c r="B6" s="71" t="inlineStr">
        <is>
          <t>（現場・工区を入力）</t>
        </is>
      </c>
      <c r="C6" s="1" t="n"/>
      <c r="D6" s="60" t="inlineStr">
        <is>
          <t>報告日</t>
        </is>
      </c>
      <c r="E6" s="189">
        <f>TODAY()</f>
      </c>
      <c r="F6" s="1" t="n"/>
      <c r="G6" s="60" t="inlineStr">
        <is>
          <t>勤務帯</t>
        </is>
      </c>
      <c r="H6" s="71" t="inlineStr">
        <is>
          <t>日勤</t>
        </is>
      </c>
      <c r="I6" s="1" t="n"/>
      <c r="J6" s="1" t="n"/>
      <c r="K6" s="11" t="n"/>
      <c r="L6" s="124" t="inlineStr">
        <is>
          <t>進行中</t>
        </is>
      </c>
      <c r="M6" s="124">
        <f>COUNTIF('月次'!I5:I14,"進行中")</f>
      </c>
      <c r="N6" s="11" t="n"/>
      <c r="O6" s="11" t="n"/>
      <c r="P6" s="11" t="n"/>
    </row>
    <row r="7">
      <c r="A7" s="60" t="inlineStr">
        <is>
          <t>発注者</t>
        </is>
      </c>
      <c r="B7" s="71" t="inlineStr">
        <is>
          <t>（発注者を入力）</t>
        </is>
      </c>
      <c r="C7" s="1" t="n"/>
      <c r="D7" s="60" t="inlineStr">
        <is>
          <t>監理者</t>
        </is>
      </c>
      <c r="E7" s="71" t="inlineStr">
        <is>
          <t>（監理者を入力）</t>
        </is>
      </c>
      <c r="F7" s="1" t="n"/>
      <c r="G7" s="60" t="inlineStr">
        <is>
          <t>施工会社・協力会社</t>
        </is>
      </c>
      <c r="H7" s="71" t="inlineStr">
        <is>
          <t>（施工会社または協力会社を入力）</t>
        </is>
      </c>
      <c r="I7" s="1" t="n"/>
      <c r="J7" s="1" t="n"/>
      <c r="K7" s="11" t="n"/>
      <c r="L7" s="124" t="inlineStr">
        <is>
          <t>遅延・一時停止・手戻り</t>
        </is>
      </c>
      <c r="M7" s="124">
        <f>COUNTIF('月次'!I5:I14,"遅延")+COUNTIF('月次'!I5:I14,"一時停止")+COUNTIF('月次'!I5:I14,"手戻り")</f>
      </c>
      <c r="N7" s="11" t="n"/>
      <c r="O7" s="11" t="n"/>
      <c r="P7" s="11" t="n"/>
    </row>
    <row r="8">
      <c r="A8" s="60" t="inlineStr">
        <is>
          <t>天候</t>
        </is>
      </c>
      <c r="B8" s="71" t="inlineStr">
        <is>
          <t>晴れれ</t>
        </is>
      </c>
      <c r="C8" s="1" t="n"/>
      <c r="D8" s="60" t="inlineStr">
        <is>
          <t>気温・風力</t>
        </is>
      </c>
      <c r="E8" s="71" t="inlineStr">
        <is>
          <t>20〜28℃／風力2</t>
        </is>
      </c>
      <c r="F8" s="1" t="n"/>
      <c r="G8" s="60" t="inlineStr">
        <is>
          <t>作業停止</t>
        </is>
      </c>
      <c r="H8" s="71" t="inlineStr">
        <is>
          <t>いいえ</t>
        </is>
      </c>
      <c r="I8" s="1" t="n"/>
      <c r="J8" s="1" t="n"/>
      <c r="K8" s="11" t="n"/>
      <c r="L8" s="124" t="inlineStr">
        <is>
          <t>未対応課題</t>
        </is>
      </c>
      <c r="M8" s="124">
        <f>J12</f>
      </c>
      <c r="N8" s="11" t="n"/>
      <c r="O8" s="11" t="n"/>
      <c r="P8" s="11" t="n"/>
    </row>
    <row r="9">
      <c r="A9" s="60" t="inlineStr">
        <is>
          <t>報告者</t>
        </is>
      </c>
      <c r="B9" s="71" t="inlineStr">
        <is>
          <t>（報告者を入力）</t>
        </is>
      </c>
      <c r="C9" s="1" t="n"/>
      <c r="D9" s="60" t="inlineStr">
        <is>
          <t>連絡先</t>
        </is>
      </c>
      <c r="E9" s="71"/>
      <c r="F9" s="1" t="n"/>
      <c r="G9" s="60" t="inlineStr">
        <is>
          <t>現場タグ</t>
        </is>
      </c>
      <c r="H9" s="71" t="inlineStr">
        <is>
          <t>通常施工</t>
        </is>
      </c>
      <c r="I9" s="1" t="n"/>
      <c r="J9" s="1" t="n"/>
      <c r="K9" s="11" t="n"/>
      <c r="L9" s="124" t="inlineStr">
        <is>
          <t>安全・品質の未完了</t>
        </is>
      </c>
      <c r="M9" s="124">
        <f>D13</f>
      </c>
      <c r="N9" s="11" t="n"/>
      <c r="O9" s="11" t="n"/>
      <c r="P9" s="11" t="n"/>
    </row>
    <row r="10">
      <c r="A10" s="60" t="inlineStr">
        <is>
          <t>現場位置・棟・区間</t>
        </is>
      </c>
      <c r="B10" s="71" t="inlineStr">
        <is>
          <t>（例：A工区 1〜3階／K0+000〜K0+500）</t>
        </is>
      </c>
      <c r="C10" s="1" t="n"/>
      <c r="D10" s="1" t="n"/>
      <c r="E10" s="1" t="n"/>
      <c r="F10" s="1" t="n"/>
      <c r="G10" s="1" t="n"/>
      <c r="H10" s="1" t="n"/>
      <c r="I10" s="1" t="n"/>
      <c r="J10" s="1" t="n"/>
      <c r="K10" s="11" t="n"/>
      <c r="L10" s="11" t="n"/>
      <c r="M10" s="11" t="n"/>
      <c r="N10" s="11" t="n"/>
      <c r="O10" s="11" t="n"/>
      <c r="P10" s="11" t="n"/>
    </row>
    <row r="11">
      <c r="A11" s="11" t="n"/>
      <c r="B11" s="11" t="n"/>
      <c r="C11" s="11" t="n"/>
      <c r="D11" s="11" t="n"/>
      <c r="E11" s="11" t="n"/>
      <c r="F11" s="11" t="n"/>
      <c r="G11" s="11" t="n"/>
      <c r="H11" s="11" t="n"/>
      <c r="I11" s="11" t="n"/>
      <c r="J11" s="11" t="n"/>
      <c r="K11" s="11" t="n"/>
      <c r="L11" s="132" t="inlineStr">
        <is>
          <t>よく使う確認項目</t>
        </is>
      </c>
      <c r="M11" s="1" t="n"/>
      <c r="N11" s="1" t="n"/>
      <c r="O11" s="1" t="n"/>
      <c r="P11" s="1" t="n"/>
    </row>
    <row r="12" ht="24" customHeight="true">
      <c r="A12" s="80" t="inlineStr">
        <is>
          <t>実出勤人数</t>
        </is>
      </c>
      <c r="B12" s="86">
        <f>SUM('マスタ'!F5:F14)</f>
      </c>
      <c r="C12" s="80" t="inlineStr">
        <is>
          <t>総工数</t>
        </is>
      </c>
      <c r="D12" s="86">
        <f>SUM('マスタ'!G5:G14)+SUM('マスタ'!H5:H14)</f>
      </c>
      <c r="E12" s="80" t="inlineStr">
        <is>
          <t>設備台数</t>
        </is>
      </c>
      <c r="F12" s="86">
        <f>SUM('マスタ'!P5:P14)</f>
      </c>
      <c r="G12" s="80" t="inlineStr">
        <is>
          <t>資材記録</t>
        </is>
      </c>
      <c r="H12" s="86">
        <f>COUNTIF('マスタ'!W5:W14,"?*")</f>
      </c>
      <c r="I12" s="80" t="inlineStr">
        <is>
          <t>未対応課題</t>
        </is>
      </c>
      <c r="J12" s="86">
        <f>COUNTIFS('月次'!N5:N14,"?*",'月次'!V5:V14,"&lt;&gt;クローズ")</f>
      </c>
      <c r="K12" s="11" t="n"/>
      <c r="L12" s="114" t="inlineStr">
        <is>
          <t>1</t>
        </is>
      </c>
      <c r="M12" s="114" t="inlineStr">
        <is>
          <t>現場、日付、責任者を入力済みか</t>
        </is>
      </c>
      <c r="N12" s="114" t="inlineStr">
        <is>
          <t>□</t>
        </is>
      </c>
      <c r="O12" s="11" t="n"/>
      <c r="P12" s="11" t="n"/>
    </row>
    <row r="13" ht="24" customHeight="true">
      <c r="A13" s="80" t="inlineStr">
        <is>
          <t>進捗完了率</t>
        </is>
      </c>
      <c r="B13" s="190">
        <f>IFERROR(SUM('月次'!F5:F14)/SUM('月次'!E5:E14),0)</f>
      </c>
      <c r="C13" s="80" t="inlineStr">
        <is>
          <t>安全・品質の未完了</t>
        </is>
      </c>
      <c r="D13" s="86">
        <f>COUNTIFS('月次'!Y5:Y14,"?*",'月次'!AE5:AE14,"&lt;&gt;クローズ")</f>
      </c>
      <c r="E13" s="80" t="inlineStr">
        <is>
          <t>写真記録</t>
        </is>
      </c>
      <c r="F13" s="86">
        <f>COUNTIF('週間'!E5:E14,"?*")</f>
      </c>
      <c r="G13" s="80" t="inlineStr">
        <is>
          <t>変更・指示件数</t>
        </is>
      </c>
      <c r="H13" s="86">
        <f>COUNTIF('月次'!N5:N14,"設計変更")+COUNTIF('月次'!N5:N14,"発注者指示")+COUNTIF('月次'!N5:N14,"監理者指示")</f>
      </c>
      <c r="I13" s="80" t="inlineStr">
        <is>
          <t>日報状態</t>
        </is>
      </c>
      <c r="J13" s="86" t="inlineStr">
        <is>
          <t>下書き</t>
        </is>
      </c>
      <c r="K13" s="11" t="n"/>
      <c r="L13" s="114" t="inlineStr">
        <is>
          <t>2</t>
        </is>
      </c>
      <c r="M13" s="114" t="inlineStr">
        <is>
          <t>人員、設備、資材台帳を更新済みか</t>
        </is>
      </c>
      <c r="N13" s="114" t="inlineStr">
        <is>
          <t>□</t>
        </is>
      </c>
      <c r="O13" s="11" t="n"/>
      <c r="P13" s="11" t="n"/>
    </row>
    <row r="14">
      <c r="A14" s="11" t="n"/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  <c r="K14" s="11" t="n"/>
      <c r="L14" s="114" t="inlineStr">
        <is>
          <t>3</t>
        </is>
      </c>
      <c r="M14" s="114" t="inlineStr">
        <is>
          <t>遅延、一時停止、手戻りに責任者を設定済みか</t>
        </is>
      </c>
      <c r="N14" s="114" t="inlineStr">
        <is>
          <t>□</t>
        </is>
      </c>
      <c r="O14" s="11" t="n"/>
      <c r="P14" s="11" t="n"/>
    </row>
    <row r="15" ht="22" customHeight="true">
      <c r="A15" s="132" t="inlineStr">
        <is>
          <t>2. 当日の施工記録サマリー</t>
        </is>
      </c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1" t="n"/>
      <c r="L15" s="114" t="inlineStr">
        <is>
          <t>4</t>
        </is>
      </c>
      <c r="M15" s="114" t="inlineStr">
        <is>
          <t>写真記録を確認済みか</t>
        </is>
      </c>
      <c r="N15" s="114" t="inlineStr">
        <is>
          <t>□</t>
        </is>
      </c>
      <c r="O15" s="11" t="n"/>
      <c r="P15" s="11" t="n"/>
    </row>
    <row r="16" ht="25" customHeight="true">
      <c r="A16" s="65" t="inlineStr">
        <is>
          <t>当日の主な施工内容</t>
        </is>
      </c>
      <c r="B16" s="1" t="n"/>
      <c r="C16" s="1" t="n"/>
      <c r="D16" s="71" t="inlineStr">
        <is>
          <t>本日完了した主な作業、範囲、件数、重要な連携事項を記入します。</t>
        </is>
      </c>
      <c r="E16" s="1" t="n"/>
      <c r="F16" s="1" t="n"/>
      <c r="G16" s="1" t="n"/>
      <c r="H16" s="1" t="n"/>
      <c r="I16" s="1" t="n"/>
      <c r="J16" s="1" t="n"/>
      <c r="K16" s="11" t="n"/>
      <c r="L16" s="114" t="inlineStr">
        <is>
          <t>5</t>
        </is>
      </c>
      <c r="M16" s="114" t="inlineStr">
        <is>
          <t>承認コメントを保管済みか</t>
        </is>
      </c>
      <c r="N16" s="114" t="inlineStr">
        <is>
          <t>□</t>
        </is>
      </c>
      <c r="O16" s="11" t="n"/>
      <c r="P16" s="11" t="n"/>
    </row>
    <row r="17" ht="25" customHeight="true">
      <c r="A17" s="1" t="n"/>
      <c r="C17" s="1" t="n"/>
      <c r="D17" s="1" t="n"/>
      <c r="J17" s="1" t="n"/>
      <c r="K17" s="11" t="n"/>
      <c r="L17" s="11" t="n"/>
      <c r="M17" s="11" t="n"/>
      <c r="N17" s="11" t="n"/>
      <c r="O17" s="11" t="n"/>
      <c r="P17" s="11" t="n"/>
    </row>
    <row r="18" ht="25" customHeight="true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1" t="n"/>
      <c r="L18" s="11" t="n"/>
      <c r="M18" s="11" t="n"/>
      <c r="N18" s="11" t="n"/>
      <c r="O18" s="11" t="n"/>
      <c r="P18" s="11" t="n"/>
    </row>
    <row r="19" ht="25" customHeight="true">
      <c r="A19" s="65" t="inlineStr">
        <is>
          <t>重要課題・リスク・停止理由</t>
        </is>
      </c>
      <c r="B19" s="1" t="n"/>
      <c r="C19" s="1" t="n"/>
      <c r="D19" s="71" t="inlineStr">
        <is>
          <t>天候、設計、資材、設備、労務、安全などの影響を記録し、03シートにフォロー項目を作成します。</t>
        </is>
      </c>
      <c r="E19" s="1" t="n"/>
      <c r="F19" s="1" t="n"/>
      <c r="G19" s="1" t="n"/>
      <c r="H19" s="1" t="n"/>
      <c r="I19" s="1" t="n"/>
      <c r="J19" s="1" t="n"/>
      <c r="K19" s="11" t="n"/>
      <c r="L19" s="11" t="n"/>
      <c r="M19" s="11" t="n"/>
      <c r="N19" s="11" t="n"/>
      <c r="O19" s="11" t="n"/>
      <c r="P19" s="11" t="n"/>
    </row>
    <row r="20" ht="25" customHeight="true">
      <c r="A20" s="1" t="n"/>
      <c r="C20" s="1" t="n"/>
      <c r="D20" s="1" t="n"/>
      <c r="J20" s="1" t="n"/>
      <c r="K20" s="11" t="n"/>
      <c r="L20" s="11" t="n"/>
      <c r="M20" s="11" t="n"/>
      <c r="N20" s="11" t="n"/>
      <c r="O20" s="11" t="n"/>
      <c r="P20" s="11" t="n"/>
    </row>
    <row r="21" ht="25" customHeight="true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1" t="n"/>
      <c r="L21" s="11" t="n"/>
      <c r="M21" s="11" t="n"/>
      <c r="N21" s="11" t="n"/>
      <c r="O21" s="11" t="n"/>
      <c r="P21" s="11" t="n"/>
    </row>
    <row r="22" ht="25" customHeight="true">
      <c r="A22" s="65" t="inlineStr">
        <is>
          <t>安全・品質・環境メモ</t>
        </is>
      </c>
      <c r="B22" s="1" t="n"/>
      <c r="C22" s="1" t="n"/>
      <c r="D22" s="71" t="inlineStr">
        <is>
          <t>巡回、是正、危険箇所、立会、検査、現場美化などを記録します。</t>
        </is>
      </c>
      <c r="E22" s="1" t="n"/>
      <c r="F22" s="1" t="n"/>
      <c r="G22" s="1" t="n"/>
      <c r="H22" s="1" t="n"/>
      <c r="I22" s="1" t="n"/>
      <c r="J22" s="1" t="n"/>
      <c r="K22" s="11" t="n"/>
      <c r="L22" s="11" t="n"/>
      <c r="M22" s="11" t="n"/>
      <c r="N22" s="11" t="n"/>
      <c r="O22" s="11" t="n"/>
      <c r="P22" s="11" t="n"/>
    </row>
    <row r="23" ht="25" customHeight="true">
      <c r="A23" s="1" t="n"/>
      <c r="C23" s="1" t="n"/>
      <c r="D23" s="1" t="n"/>
      <c r="J23" s="1" t="n"/>
      <c r="K23" s="11" t="n"/>
      <c r="L23" s="11" t="n"/>
      <c r="M23" s="11" t="n"/>
      <c r="N23" s="11" t="n"/>
      <c r="O23" s="11" t="n"/>
      <c r="P23" s="11" t="n"/>
    </row>
    <row r="24" ht="25" customHeight="true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1" t="n"/>
      <c r="L24" s="11" t="n"/>
      <c r="M24" s="11" t="n"/>
      <c r="N24" s="11" t="n"/>
      <c r="O24" s="11" t="n"/>
      <c r="P24" s="11" t="n"/>
    </row>
    <row r="25" ht="25" customHeight="true">
      <c r="A25" s="65" t="inlineStr">
        <is>
          <t>人員・設備・資材の異常</t>
        </is>
      </c>
      <c r="B25" s="1" t="n"/>
      <c r="C25" s="1" t="n"/>
      <c r="D25" s="71" t="inlineStr">
        <is>
          <t>欠勤、設備故障、資材不足、納入遅延、退場などの異常を記録します。</t>
        </is>
      </c>
      <c r="E25" s="1" t="n"/>
      <c r="F25" s="1" t="n"/>
      <c r="G25" s="1" t="n"/>
      <c r="H25" s="1" t="n"/>
      <c r="I25" s="1" t="n"/>
      <c r="J25" s="1" t="n"/>
      <c r="K25" s="11" t="n"/>
      <c r="L25" s="11" t="n"/>
      <c r="M25" s="11" t="n"/>
      <c r="N25" s="11" t="n"/>
      <c r="O25" s="11" t="n"/>
      <c r="P25" s="11" t="n"/>
    </row>
    <row r="26" ht="25" customHeight="true">
      <c r="A26" s="1" t="n"/>
      <c r="C26" s="1" t="n"/>
      <c r="D26" s="1" t="n"/>
      <c r="J26" s="1" t="n"/>
      <c r="K26" s="11" t="n"/>
      <c r="L26" s="11" t="n"/>
      <c r="M26" s="11" t="n"/>
      <c r="N26" s="11" t="n"/>
      <c r="O26" s="11" t="n"/>
      <c r="P26" s="11" t="n"/>
    </row>
    <row r="27" ht="25" customHeight="true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1" t="n"/>
      <c r="L27" s="11" t="n"/>
      <c r="M27" s="11" t="n"/>
      <c r="N27" s="11" t="n"/>
      <c r="O27" s="11" t="n"/>
      <c r="P27" s="11" t="n"/>
    </row>
    <row r="28" ht="25" customHeight="true">
      <c r="A28" s="65" t="inlineStr">
        <is>
          <t>明日の予定と必要資源</t>
        </is>
      </c>
      <c r="B28" s="1" t="n"/>
      <c r="C28" s="1" t="n"/>
      <c r="D28" s="71" t="inlineStr">
        <is>
          <t>翌日の予定、重要資源、調整事項、リスク予告を記入します。</t>
        </is>
      </c>
      <c r="E28" s="1" t="n"/>
      <c r="F28" s="1" t="n"/>
      <c r="G28" s="1" t="n"/>
      <c r="H28" s="1" t="n"/>
      <c r="I28" s="1" t="n"/>
      <c r="J28" s="1" t="n"/>
      <c r="K28" s="11" t="n"/>
      <c r="L28" s="11" t="n"/>
      <c r="M28" s="11" t="n"/>
      <c r="N28" s="11" t="n"/>
      <c r="O28" s="11" t="n"/>
      <c r="P28" s="11" t="n"/>
    </row>
    <row r="29" ht="25" customHeight="true">
      <c r="A29" s="1" t="n"/>
      <c r="C29" s="1" t="n"/>
      <c r="D29" s="1" t="n"/>
      <c r="J29" s="1" t="n"/>
      <c r="K29" s="11" t="n"/>
      <c r="L29" s="11" t="n"/>
      <c r="M29" s="11" t="n"/>
      <c r="N29" s="11" t="n"/>
      <c r="O29" s="11" t="n"/>
      <c r="P29" s="11" t="n"/>
    </row>
    <row r="30" ht="25" customHeight="true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1" t="n"/>
      <c r="L30" s="11" t="n"/>
      <c r="M30" s="11" t="n"/>
      <c r="N30" s="11" t="n"/>
      <c r="O30" s="11" t="n"/>
      <c r="P30" s="11" t="n"/>
    </row>
    <row r="31">
      <c r="A31" s="11" t="n"/>
      <c r="B31" s="11" t="n"/>
      <c r="C31" s="11" t="n"/>
      <c r="D31" s="11" t="n"/>
      <c r="E31" s="11" t="n"/>
      <c r="F31" s="11" t="n"/>
      <c r="G31" s="11" t="n"/>
      <c r="H31" s="11" t="n"/>
      <c r="I31" s="11" t="n"/>
      <c r="J31" s="11" t="n"/>
      <c r="K31" s="11" t="n"/>
      <c r="L31" s="11" t="n"/>
      <c r="M31" s="11" t="n"/>
      <c r="N31" s="11" t="n"/>
      <c r="O31" s="11" t="n"/>
      <c r="P31" s="11" t="n"/>
    </row>
    <row r="32" ht="22" customHeight="true">
      <c r="A32" s="132" t="inlineStr">
        <is>
          <t>3. 重点フォロー項目（03シートの課題台帳から転記または参照）</t>
        </is>
      </c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1" t="n"/>
      <c r="L32" s="11" t="n"/>
      <c r="M32" s="11" t="n"/>
      <c r="N32" s="11" t="n"/>
      <c r="O32" s="11" t="n"/>
      <c r="P32" s="11" t="n"/>
    </row>
    <row r="33">
      <c r="A33" s="94" t="inlineStr">
        <is>
          <t>区分</t>
        </is>
      </c>
      <c r="B33" s="94" t="inlineStr">
        <is>
          <t>内容</t>
        </is>
      </c>
      <c r="C33" s="94" t="inlineStr">
        <is>
          <t>影響種別</t>
        </is>
      </c>
      <c r="D33" s="94" t="inlineStr">
        <is>
          <t>責任者</t>
        </is>
      </c>
      <c r="E33" s="94" t="inlineStr">
        <is>
          <t>期限</t>
        </is>
      </c>
      <c r="F33" s="94" t="inlineStr">
        <is>
          <t>状態</t>
        </is>
      </c>
      <c r="G33" s="94" t="inlineStr">
        <is>
          <t>フォロー結果</t>
        </is>
      </c>
      <c r="H33" s="94" t="inlineStr">
        <is>
          <t>関連番号</t>
        </is>
      </c>
      <c r="I33" s="94" t="inlineStr">
        <is>
          <t>エスカレーション要いいえ</t>
        </is>
      </c>
      <c r="J33" s="94" t="inlineStr">
        <is>
          <t>備考</t>
        </is>
      </c>
      <c r="K33" s="11" t="n"/>
      <c r="L33" s="11" t="n"/>
      <c r="M33" s="11" t="n"/>
      <c r="N33" s="11" t="n"/>
      <c r="O33" s="11" t="n"/>
      <c r="P33" s="11" t="n"/>
    </row>
    <row r="34">
      <c r="A34" s="125"/>
      <c r="B34" s="125"/>
      <c r="C34" s="125"/>
      <c r="D34" s="125"/>
      <c r="E34" s="191"/>
      <c r="F34" s="125"/>
      <c r="G34" s="125"/>
      <c r="H34" s="125"/>
      <c r="I34" s="125"/>
      <c r="J34" s="125"/>
      <c r="K34" s="11" t="n"/>
      <c r="L34" s="11" t="n"/>
      <c r="M34" s="11" t="n"/>
      <c r="N34" s="11" t="n"/>
      <c r="O34" s="11" t="n"/>
      <c r="P34" s="11" t="n"/>
    </row>
    <row r="35">
      <c r="A35" s="125"/>
      <c r="B35" s="125"/>
      <c r="C35" s="125"/>
      <c r="D35" s="125"/>
      <c r="E35" s="191"/>
      <c r="F35" s="125"/>
      <c r="G35" s="125"/>
      <c r="H35" s="125"/>
      <c r="I35" s="125"/>
      <c r="J35" s="125"/>
      <c r="K35" s="11" t="n"/>
      <c r="L35" s="11" t="n"/>
      <c r="M35" s="11" t="n"/>
      <c r="N35" s="11" t="n"/>
      <c r="O35" s="11" t="n"/>
      <c r="P35" s="11" t="n"/>
    </row>
    <row r="36">
      <c r="A36" s="125"/>
      <c r="B36" s="125"/>
      <c r="C36" s="125"/>
      <c r="D36" s="125"/>
      <c r="E36" s="191"/>
      <c r="F36" s="125"/>
      <c r="G36" s="125"/>
      <c r="H36" s="125"/>
      <c r="I36" s="125"/>
      <c r="J36" s="125"/>
      <c r="K36" s="11" t="n"/>
      <c r="L36" s="11" t="n"/>
      <c r="M36" s="11" t="n"/>
      <c r="N36" s="11" t="n"/>
      <c r="O36" s="11" t="n"/>
      <c r="P36" s="11" t="n"/>
    </row>
    <row r="37">
      <c r="A37" s="125"/>
      <c r="B37" s="125"/>
      <c r="C37" s="125"/>
      <c r="D37" s="125"/>
      <c r="E37" s="191"/>
      <c r="F37" s="125"/>
      <c r="G37" s="125"/>
      <c r="H37" s="125"/>
      <c r="I37" s="125"/>
      <c r="J37" s="125"/>
      <c r="K37" s="11" t="n"/>
      <c r="L37" s="11" t="n"/>
      <c r="M37" s="11" t="n"/>
      <c r="N37" s="11" t="n"/>
      <c r="O37" s="11" t="n"/>
      <c r="P37" s="11" t="n"/>
    </row>
    <row r="38">
      <c r="A38" s="125"/>
      <c r="B38" s="125"/>
      <c r="C38" s="125"/>
      <c r="D38" s="125"/>
      <c r="E38" s="191"/>
      <c r="F38" s="125"/>
      <c r="G38" s="125"/>
      <c r="H38" s="125"/>
      <c r="I38" s="125"/>
      <c r="J38" s="125"/>
      <c r="K38" s="11" t="n"/>
      <c r="L38" s="11" t="n"/>
      <c r="M38" s="11" t="n"/>
      <c r="N38" s="11" t="n"/>
      <c r="O38" s="11" t="n"/>
      <c r="P38" s="11" t="n"/>
    </row>
    <row r="39">
      <c r="A39" s="125"/>
      <c r="B39" s="125"/>
      <c r="C39" s="125"/>
      <c r="D39" s="125"/>
      <c r="E39" s="191"/>
      <c r="F39" s="125"/>
      <c r="G39" s="125"/>
      <c r="H39" s="125"/>
      <c r="I39" s="125"/>
      <c r="J39" s="125"/>
      <c r="K39" s="11" t="n"/>
      <c r="L39" s="11" t="n"/>
      <c r="M39" s="11" t="n"/>
      <c r="N39" s="11" t="n"/>
      <c r="O39" s="11" t="n"/>
      <c r="P39" s="11" t="n"/>
    </row>
    <row r="40">
      <c r="A40" s="125"/>
      <c r="B40" s="125"/>
      <c r="C40" s="125"/>
      <c r="D40" s="125"/>
      <c r="E40" s="191"/>
      <c r="F40" s="125"/>
      <c r="G40" s="125"/>
      <c r="H40" s="125"/>
      <c r="I40" s="125"/>
      <c r="J40" s="125"/>
      <c r="K40" s="11" t="n"/>
      <c r="L40" s="11" t="n"/>
      <c r="M40" s="11" t="n"/>
      <c r="N40" s="11" t="n"/>
      <c r="O40" s="11" t="n"/>
      <c r="P40" s="11" t="n"/>
    </row>
    <row r="41">
      <c r="A41" s="11" t="n"/>
      <c r="B41" s="11" t="n"/>
      <c r="C41" s="11" t="n"/>
      <c r="D41" s="11" t="n"/>
      <c r="E41" s="11" t="n"/>
      <c r="F41" s="11" t="n"/>
      <c r="G41" s="11" t="n"/>
      <c r="H41" s="11" t="n"/>
      <c r="I41" s="11" t="n"/>
      <c r="J41" s="11" t="n"/>
      <c r="K41" s="11" t="n"/>
      <c r="L41" s="11" t="n"/>
      <c r="M41" s="11" t="n"/>
      <c r="N41" s="11" t="n"/>
      <c r="O41" s="11" t="n"/>
      <c r="P41" s="11" t="n"/>
    </row>
    <row r="42" ht="22" customHeight="true">
      <c r="A42" s="132" t="inlineStr">
        <is>
          <t>4. 署名・確認</t>
        </is>
      </c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1" t="n"/>
      <c r="L42" s="11" t="n"/>
      <c r="M42" s="11" t="n"/>
      <c r="N42" s="11" t="n"/>
      <c r="O42" s="11" t="n"/>
      <c r="P42" s="11" t="n"/>
    </row>
    <row r="43">
      <c r="A43" s="60" t="inlineStr">
        <is>
          <t>作成者</t>
        </is>
      </c>
      <c r="B43" s="71"/>
      <c r="C43" s="1" t="n"/>
      <c r="D43" s="71"/>
      <c r="E43" s="1" t="n"/>
      <c r="F43" s="71"/>
      <c r="G43" s="1" t="n"/>
      <c r="H43" s="71"/>
      <c r="I43" s="1" t="n"/>
      <c r="J43" s="192"/>
      <c r="K43" s="11" t="n"/>
      <c r="L43" s="11" t="n"/>
      <c r="M43" s="11" t="n"/>
      <c r="N43" s="11" t="n"/>
      <c r="O43" s="11" t="n"/>
      <c r="P43" s="11" t="n"/>
    </row>
    <row r="44">
      <c r="A44" s="60" t="inlineStr">
        <is>
          <t>署名</t>
        </is>
      </c>
      <c r="B44" s="71"/>
      <c r="C44" s="1" t="n"/>
      <c r="D44" s="71"/>
      <c r="E44" s="1" t="n"/>
      <c r="F44" s="71"/>
      <c r="G44" s="1" t="n"/>
      <c r="H44" s="71"/>
      <c r="I44" s="1" t="n"/>
      <c r="J44" s="192"/>
      <c r="K44" s="11" t="n"/>
      <c r="L44" s="11" t="n"/>
      <c r="M44" s="11" t="n"/>
      <c r="N44" s="11" t="n"/>
      <c r="O44" s="11" t="n"/>
      <c r="P44" s="11" t="n"/>
    </row>
    <row r="45">
      <c r="A45" s="60" t="inlineStr">
        <is>
          <t>コメント</t>
        </is>
      </c>
      <c r="B45" s="71"/>
      <c r="C45" s="1" t="n"/>
      <c r="D45" s="1" t="n"/>
      <c r="E45" s="1" t="n"/>
      <c r="F45" s="1" t="n"/>
      <c r="G45" s="1" t="n"/>
      <c r="H45" s="1" t="n"/>
      <c r="I45" s="1" t="n"/>
      <c r="J45" s="1" t="n"/>
      <c r="K45" s="11" t="n"/>
      <c r="L45" s="11" t="n"/>
      <c r="M45" s="11" t="n"/>
      <c r="N45" s="11" t="n"/>
      <c r="O45" s="11" t="n"/>
      <c r="P45" s="11" t="n"/>
    </row>
  </sheetData>
  <mergeCells count="44">
    <mergeCell ref="A32:J32"/>
    <mergeCell ref="L2:P2"/>
    <mergeCell ref="B7:C7"/>
    <mergeCell ref="H43:I43"/>
    <mergeCell ref="A42:J42"/>
    <mergeCell ref="E5:F5"/>
    <mergeCell ref="A4:J4"/>
    <mergeCell ref="A16:C18"/>
    <mergeCell ref="D25:J27"/>
    <mergeCell ref="H44:I44"/>
    <mergeCell ref="A25:C27"/>
    <mergeCell ref="E8:F8"/>
    <mergeCell ref="H7:J7"/>
    <mergeCell ref="B43:C43"/>
    <mergeCell ref="H6:J6"/>
    <mergeCell ref="B10:J10"/>
    <mergeCell ref="A15:J15"/>
    <mergeCell ref="B8:C8"/>
    <mergeCell ref="E9:F9"/>
    <mergeCell ref="D19:J21"/>
    <mergeCell ref="A1:J1"/>
    <mergeCell ref="B44:C44"/>
    <mergeCell ref="E6:F6"/>
    <mergeCell ref="A22:C24"/>
    <mergeCell ref="D22:J24"/>
    <mergeCell ref="B45:J45"/>
    <mergeCell ref="D43:E43"/>
    <mergeCell ref="H5:J5"/>
    <mergeCell ref="L1:P1"/>
    <mergeCell ref="H8:J8"/>
    <mergeCell ref="B9:C9"/>
    <mergeCell ref="A28:C30"/>
    <mergeCell ref="A19:C21"/>
    <mergeCell ref="F43:G43"/>
    <mergeCell ref="B6:C6"/>
    <mergeCell ref="E7:F7"/>
    <mergeCell ref="B5:C5"/>
    <mergeCell ref="A2:J2"/>
    <mergeCell ref="H9:J9"/>
    <mergeCell ref="L11:P11"/>
    <mergeCell ref="D16:J18"/>
    <mergeCell ref="D44:E44"/>
    <mergeCell ref="F44:G44"/>
    <mergeCell ref="D28:J30"/>
  </mergeCells>
  <conditionalFormatting sqref="B13">
    <cfRule type="dataBar" priority="1">
      <dataBar>
        <cfvo type="min"/>
        <cfvo type="max"/>
        <color rgb="000F766E"/>
      </dataBar>
    </cfRule>
  </conditionalFormatting>
  <conditionalFormatting sqref="J12">
    <cfRule type="cellIs" dxfId="0" priority="2" operator="greaterThan">
      <formula>0</formula>
    </cfRule>
  </conditionalFormatting>
  <conditionalFormatting sqref="D13">
    <cfRule type="cellIs" dxfId="0" priority="3" operator="greaterThan">
      <formula>0</formula>
    </cfRule>
  </conditionalFormatting>
  <conditionalFormatting sqref="F34:F40">
    <cfRule type="expression" dxfId="2" priority="4">
      <formula>OR(F34="対応待ち",F34="確認中",F34="差戻し")</formula>
    </cfRule>
  </conditionalFormatting>
  <dataValidations count="8">
    <dataValidation allowBlank="false" prompt="ドロップダウンから選択してください。必要に応じて記録を調整できます。" promptTitle="選択肢" showErrorMessage="true" showInputMessage="true" sqref="B8" type="list">
      <formula1>'05_選択肢設定'!$A$2:$A$14</formula1>
    </dataValidation>
    <dataValidation allowBlank="false" prompt="ドロップダウンから選択してください。必要に応じて記録を調整できます。" promptTitle="選択肢" showErrorMessage="true" showInputMessage="true" sqref="H6" type="list">
      <formula1>'05_選択肢設定'!$B$2:$B$7</formula1>
    </dataValidation>
    <dataValidation allowBlank="false" prompt="ドロップダウンから選択してください。必要に応じて記録を調整できます。" promptTitle="選択肢" showErrorMessage="true" showInputMessage="true" sqref="H8" type="list">
      <formula1>'05_選択肢設定'!$C$2:$C$4</formula1>
    </dataValidation>
    <dataValidation allowBlank="false" prompt="ドロップダウンから選択してください。必要に応じて記録を調整できます。" promptTitle="選択肢" showErrorMessage="true" showInputMessage="true" sqref="H9" type="list">
      <formula1>'05_選択肢設定'!$D$2:$D$12</formula1>
    </dataValidation>
    <dataValidation allowBlank="false" prompt="ドロップダウンから選択してください。必要に応じて記録を調整できます。" promptTitle="選択肢" showErrorMessage="true" showInputMessage="true" sqref="A34:A40" type="list">
      <formula1>'05_選択肢設定'!$G$2:$G$15</formula1>
    </dataValidation>
    <dataValidation allowBlank="false" prompt="ドロップダウンから選択してください。必要に応じて記録を調整できます。" promptTitle="選択肢" showErrorMessage="true" showInputMessage="true" sqref="C34:C40" type="list">
      <formula1>'05_選択肢設定'!$I$2:$I$8</formula1>
    </dataValidation>
    <dataValidation allowBlank="false" prompt="ドロップダウンから選択してください。必要に応じて記録を調整できます。" promptTitle="選択肢" showErrorMessage="true" showInputMessage="true" sqref="F34:F40" type="list">
      <formula1>'05_選択肢設定'!$K$2:$K$8</formula1>
    </dataValidation>
    <dataValidation allowBlank="false" prompt="ドロップダウンから選択してください。必要に応じて記録を調整できます。" promptTitle="選択肢" showErrorMessage="true" showInputMessage="true" sqref="J13" type="list">
      <formula1>'05_選択肢設定'!$L$2:$L$7</formula1>
    </dataValidation>
  </dataValidations>
  <pageMargins left="0.7" right="0.7" top="0.75" bottom="0.75" header="0.3" footer="0.3"/>
  <ignoredErrors>
    <ignoredError sqref="A1:AG60" evalError="true" twoDigitTextYear="true" numberStoredAsText="true" formula="true" formulaRange="true" unlockedFormula="true" emptyCellReference="true" listDataValidation="true" calculatedColumn="true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AG15"/>
  <sheetViews>
    <sheetView workbookViewId="0">
      <selection activeCell="A1" sqref="A1"/>
    </sheetView>
  </sheetViews>
  <sheetFormatPr baseColWidth="8" defaultRowHeight="15"/>
  <cols>
    <col customWidth="true" max="1" min="1" width="7"/>
    <col customWidth="true" max="2" min="2" width="16"/>
    <col customWidth="true" max="3" min="3" width="12"/>
    <col customWidth="true" max="4" min="4" width="16"/>
    <col customWidth="true" max="8" min="5" width="10"/>
    <col customWidth="true" max="9" min="9" width="30"/>
    <col customWidth="true" max="10" min="10" width="18"/>
    <col customWidth="true" max="11" min="11" width="3"/>
    <col customWidth="true" max="12" min="12" width="7"/>
    <col customWidth="true" max="13" min="13" width="16"/>
    <col customWidth="true" max="14" min="14" width="14"/>
    <col customWidth="true" max="15" min="15" width="12"/>
    <col customWidth="true" max="16" min="16" width="8"/>
    <col customWidth="true" max="17" min="17" width="10"/>
    <col customWidth="true" max="18" min="18" width="16"/>
    <col customWidth="true" max="19" min="19" width="12"/>
    <col customWidth="true" max="20" min="20" width="18"/>
    <col customWidth="true" max="21" min="21" width="3"/>
    <col customWidth="true" max="22" min="22" width="7"/>
    <col customWidth="true" max="23" min="23" width="16"/>
    <col customWidth="true" max="24" min="24" width="14"/>
    <col customWidth="true" max="25" min="25" width="8"/>
    <col customWidth="true" max="30" min="26" width="10"/>
    <col customWidth="true" max="31" min="31" width="16"/>
    <col customWidth="true" max="32" min="32" width="14"/>
    <col customWidth="true" max="33" min="33" width="18"/>
  </cols>
  <sheetData>
    <row r="1" ht="28" customHeight="true">
      <c r="A1" s="162" t="inlineStr">
        <is>
          <t>人員・設備・資材明細台帳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11" t="n"/>
    </row>
    <row r="2">
      <c r="A2" s="163" t="inlineStr">
        <is>
          <t>当日の現場資源を入力します。01シートに実出勤人数、総工数、設備台数、資材記録数が自動集計されます。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  <c r="AG2" s="11" t="n"/>
    </row>
    <row r="3" ht="22" customHeight="true">
      <c r="A3" s="132" t="inlineStr">
        <is>
          <t>A. 作業員出勤</t>
        </is>
      </c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1" t="n"/>
      <c r="L3" s="132" t="inlineStr">
        <is>
          <t>B. 機械設備</t>
        </is>
      </c>
      <c r="M3" s="1" t="n"/>
      <c r="N3" s="1" t="n"/>
      <c r="O3" s="1" t="n"/>
      <c r="P3" s="1" t="n"/>
      <c r="Q3" s="1" t="n"/>
      <c r="R3" s="1" t="n"/>
      <c r="S3" s="1" t="n"/>
      <c r="T3" s="1" t="n"/>
      <c r="U3" s="11" t="n"/>
      <c r="V3" s="132" t="inlineStr">
        <is>
          <t>C. 資材入出庫</t>
        </is>
      </c>
      <c r="W3" s="1" t="n"/>
      <c r="X3" s="1" t="n"/>
      <c r="Y3" s="1" t="n"/>
      <c r="Z3" s="1" t="n"/>
      <c r="AA3" s="1" t="n"/>
      <c r="AB3" s="1" t="n"/>
      <c r="AC3" s="1" t="n"/>
      <c r="AD3" s="1" t="n"/>
      <c r="AE3" s="1" t="n"/>
      <c r="AF3" s="1" t="n"/>
      <c r="AG3" s="1" t="n"/>
    </row>
    <row r="4">
      <c r="A4" s="94" t="inlineStr">
        <is>
          <t>番号</t>
        </is>
      </c>
      <c r="B4" s="94" t="inlineStr">
        <is>
          <t>協力会社・班</t>
        </is>
      </c>
      <c r="C4" s="94" t="inlineStr">
        <is>
          <t>職種</t>
        </is>
      </c>
      <c r="D4" s="94" t="inlineStr">
        <is>
          <t>作業エリア</t>
        </is>
      </c>
      <c r="E4" s="94" t="inlineStr">
        <is>
          <t>予定人数</t>
        </is>
      </c>
      <c r="F4" s="94" t="inlineStr">
        <is>
          <t>実出勤人数</t>
        </is>
      </c>
      <c r="G4" s="94" t="inlineStr">
        <is>
          <t>通常工数</t>
        </is>
      </c>
      <c r="H4" s="94" t="inlineStr">
        <is>
          <t>残業工数</t>
        </is>
      </c>
      <c r="I4" s="94" t="inlineStr">
        <is>
          <t>主な作業内容</t>
        </is>
      </c>
      <c r="J4" s="94" t="inlineStr">
        <is>
          <t>備考</t>
        </is>
      </c>
      <c r="K4" s="11" t="n"/>
      <c r="L4" s="94" t="inlineStr">
        <is>
          <t>番号</t>
        </is>
      </c>
      <c r="M4" s="94" t="inlineStr">
        <is>
          <t>設備名</t>
        </is>
      </c>
      <c r="N4" s="94" t="inlineStr">
        <is>
          <t>設備番号</t>
        </is>
      </c>
      <c r="O4" s="94" t="inlineStr">
        <is>
          <t>状態</t>
        </is>
      </c>
      <c r="P4" s="94" t="inlineStr">
        <is>
          <t>台数</t>
        </is>
      </c>
      <c r="Q4" s="94" t="inlineStr">
        <is>
          <t>稼働時間</t>
        </is>
      </c>
      <c r="R4" s="94" t="inlineStr">
        <is>
          <t>配置場所</t>
        </is>
      </c>
      <c r="S4" s="94" t="inlineStr">
        <is>
          <t>責任者</t>
        </is>
      </c>
      <c r="T4" s="94" t="inlineStr">
        <is>
          <t>備考</t>
        </is>
      </c>
      <c r="U4" s="11" t="n"/>
      <c r="V4" s="94" t="inlineStr">
        <is>
          <t>番号</t>
        </is>
      </c>
      <c r="W4" s="94" t="inlineStr">
        <is>
          <t>資材名</t>
        </is>
      </c>
      <c r="X4" s="94" t="inlineStr">
        <is>
          <t>仕様・型番</t>
        </is>
      </c>
      <c r="Y4" s="94" t="inlineStr">
        <is>
          <t>単位</t>
        </is>
      </c>
      <c r="Z4" s="94" t="inlineStr">
        <is>
          <t>期首在庫</t>
        </is>
      </c>
      <c r="AA4" s="94" t="inlineStr">
        <is>
          <t>入庫</t>
        </is>
      </c>
      <c r="AB4" s="94" t="inlineStr">
        <is>
          <t>払出</t>
        </is>
      </c>
      <c r="AC4" s="94" t="inlineStr">
        <is>
          <t>返品入庫</t>
        </is>
      </c>
      <c r="AD4" s="94" t="inlineStr">
        <is>
          <t>当日在庫</t>
        </is>
      </c>
      <c r="AE4" s="94" t="inlineStr">
        <is>
          <t>仕入先</t>
        </is>
      </c>
      <c r="AF4" s="94" t="inlineStr">
        <is>
          <t>伝票番号</t>
        </is>
      </c>
      <c r="AG4" s="94" t="inlineStr">
        <is>
          <t>備考</t>
        </is>
      </c>
    </row>
    <row r="5">
      <c r="A5" s="125">
        <f>IF(B5="","",ROW()-4)</f>
      </c>
      <c r="B5" s="125"/>
      <c r="C5" s="125"/>
      <c r="D5" s="125"/>
      <c r="E5" s="193"/>
      <c r="F5" s="193"/>
      <c r="G5" s="193"/>
      <c r="H5" s="193"/>
      <c r="I5" s="125"/>
      <c r="J5" s="125"/>
      <c r="K5" s="11" t="n"/>
      <c r="L5" s="125">
        <f>IF(M5="","",ROW()-4)</f>
      </c>
      <c r="M5" s="125"/>
      <c r="N5" s="125"/>
      <c r="O5" s="125"/>
      <c r="P5" s="193"/>
      <c r="Q5" s="193"/>
      <c r="R5" s="125"/>
      <c r="S5" s="125"/>
      <c r="T5" s="125"/>
      <c r="U5" s="11" t="n"/>
      <c r="V5" s="125">
        <f>IF(W5="","",ROW()-4)</f>
      </c>
      <c r="W5" s="125"/>
      <c r="X5" s="125"/>
      <c r="Y5" s="125"/>
      <c r="Z5" s="194"/>
      <c r="AA5" s="194"/>
      <c r="AB5" s="194"/>
      <c r="AC5" s="194"/>
      <c r="AD5" s="194">
        <f>IF(W5="","",IFERROR(Z5+AA5-AB5+AC5,""))</f>
      </c>
      <c r="AE5" s="125"/>
      <c r="AF5" s="125"/>
      <c r="AG5" s="125"/>
    </row>
    <row r="6">
      <c r="A6" s="125">
        <f>IF(B6="","",ROW()-4)</f>
      </c>
      <c r="B6" s="125"/>
      <c r="C6" s="125"/>
      <c r="D6" s="125"/>
      <c r="E6" s="193"/>
      <c r="F6" s="193"/>
      <c r="G6" s="193"/>
      <c r="H6" s="193"/>
      <c r="I6" s="125"/>
      <c r="J6" s="125"/>
      <c r="K6" s="11" t="n"/>
      <c r="L6" s="125">
        <f>IF(M6="","",ROW()-4)</f>
      </c>
      <c r="M6" s="125"/>
      <c r="N6" s="125"/>
      <c r="O6" s="125"/>
      <c r="P6" s="193"/>
      <c r="Q6" s="193"/>
      <c r="R6" s="125"/>
      <c r="S6" s="125"/>
      <c r="T6" s="125"/>
      <c r="U6" s="11" t="n"/>
      <c r="V6" s="125">
        <f>IF(W6="","",ROW()-4)</f>
      </c>
      <c r="W6" s="125"/>
      <c r="X6" s="125"/>
      <c r="Y6" s="125"/>
      <c r="Z6" s="194"/>
      <c r="AA6" s="194"/>
      <c r="AB6" s="194"/>
      <c r="AC6" s="194"/>
      <c r="AD6" s="194">
        <f>IF(W6="","",IFERROR(Z6+AA6-AB6+AC6,""))</f>
      </c>
      <c r="AE6" s="125"/>
      <c r="AF6" s="125"/>
      <c r="AG6" s="125"/>
    </row>
    <row r="7">
      <c r="A7" s="125">
        <f>IF(B7="","",ROW()-4)</f>
      </c>
      <c r="B7" s="125"/>
      <c r="C7" s="125"/>
      <c r="D7" s="125"/>
      <c r="E7" s="193"/>
      <c r="F7" s="193"/>
      <c r="G7" s="193"/>
      <c r="H7" s="193"/>
      <c r="I7" s="125"/>
      <c r="J7" s="125"/>
      <c r="K7" s="11" t="n"/>
      <c r="L7" s="125">
        <f>IF(M7="","",ROW()-4)</f>
      </c>
      <c r="M7" s="125"/>
      <c r="N7" s="125"/>
      <c r="O7" s="125"/>
      <c r="P7" s="193"/>
      <c r="Q7" s="193"/>
      <c r="R7" s="125"/>
      <c r="S7" s="125"/>
      <c r="T7" s="125"/>
      <c r="U7" s="11" t="n"/>
      <c r="V7" s="125">
        <f>IF(W7="","",ROW()-4)</f>
      </c>
      <c r="W7" s="125"/>
      <c r="X7" s="125"/>
      <c r="Y7" s="125"/>
      <c r="Z7" s="194"/>
      <c r="AA7" s="194"/>
      <c r="AB7" s="194"/>
      <c r="AC7" s="194"/>
      <c r="AD7" s="194">
        <f>IF(W7="","",IFERROR(Z7+AA7-AB7+AC7,""))</f>
      </c>
      <c r="AE7" s="125"/>
      <c r="AF7" s="125"/>
      <c r="AG7" s="125"/>
    </row>
    <row r="8">
      <c r="A8" s="125">
        <f>IF(B8="","",ROW()-4)</f>
      </c>
      <c r="B8" s="125"/>
      <c r="C8" s="125"/>
      <c r="D8" s="125"/>
      <c r="E8" s="193"/>
      <c r="F8" s="193"/>
      <c r="G8" s="193"/>
      <c r="H8" s="193"/>
      <c r="I8" s="125"/>
      <c r="J8" s="125"/>
      <c r="K8" s="11" t="n"/>
      <c r="L8" s="125">
        <f>IF(M8="","",ROW()-4)</f>
      </c>
      <c r="M8" s="125"/>
      <c r="N8" s="125"/>
      <c r="O8" s="125"/>
      <c r="P8" s="193"/>
      <c r="Q8" s="193"/>
      <c r="R8" s="125"/>
      <c r="S8" s="125"/>
      <c r="T8" s="125"/>
      <c r="U8" s="11" t="n"/>
      <c r="V8" s="125">
        <f>IF(W8="","",ROW()-4)</f>
      </c>
      <c r="W8" s="125"/>
      <c r="X8" s="125"/>
      <c r="Y8" s="125"/>
      <c r="Z8" s="194"/>
      <c r="AA8" s="194"/>
      <c r="AB8" s="194"/>
      <c r="AC8" s="194"/>
      <c r="AD8" s="194">
        <f>IF(W8="","",IFERROR(Z8+AA8-AB8+AC8,""))</f>
      </c>
      <c r="AE8" s="125"/>
      <c r="AF8" s="125"/>
      <c r="AG8" s="125"/>
    </row>
    <row r="9">
      <c r="A9" s="125">
        <f>IF(B9="","",ROW()-4)</f>
      </c>
      <c r="B9" s="125"/>
      <c r="C9" s="125"/>
      <c r="D9" s="125"/>
      <c r="E9" s="193"/>
      <c r="F9" s="193"/>
      <c r="G9" s="193"/>
      <c r="H9" s="193"/>
      <c r="I9" s="125"/>
      <c r="J9" s="125"/>
      <c r="K9" s="11" t="n"/>
      <c r="L9" s="125">
        <f>IF(M9="","",ROW()-4)</f>
      </c>
      <c r="M9" s="125"/>
      <c r="N9" s="125"/>
      <c r="O9" s="125"/>
      <c r="P9" s="193"/>
      <c r="Q9" s="193"/>
      <c r="R9" s="125"/>
      <c r="S9" s="125"/>
      <c r="T9" s="125"/>
      <c r="U9" s="11" t="n"/>
      <c r="V9" s="125">
        <f>IF(W9="","",ROW()-4)</f>
      </c>
      <c r="W9" s="125"/>
      <c r="X9" s="125"/>
      <c r="Y9" s="125"/>
      <c r="Z9" s="194"/>
      <c r="AA9" s="194"/>
      <c r="AB9" s="194"/>
      <c r="AC9" s="194"/>
      <c r="AD9" s="194">
        <f>IF(W9="","",IFERROR(Z9+AA9-AB9+AC9,""))</f>
      </c>
      <c r="AE9" s="125"/>
      <c r="AF9" s="125"/>
      <c r="AG9" s="125"/>
    </row>
    <row r="10">
      <c r="A10" s="125">
        <f>IF(B10="","",ROW()-4)</f>
      </c>
      <c r="B10" s="125"/>
      <c r="C10" s="125"/>
      <c r="D10" s="125"/>
      <c r="E10" s="193"/>
      <c r="F10" s="193"/>
      <c r="G10" s="193"/>
      <c r="H10" s="193"/>
      <c r="I10" s="125"/>
      <c r="J10" s="125"/>
      <c r="K10" s="11" t="n"/>
      <c r="L10" s="125">
        <f>IF(M10="","",ROW()-4)</f>
      </c>
      <c r="M10" s="125"/>
      <c r="N10" s="125"/>
      <c r="O10" s="125"/>
      <c r="P10" s="193"/>
      <c r="Q10" s="193"/>
      <c r="R10" s="125"/>
      <c r="S10" s="125"/>
      <c r="T10" s="125"/>
      <c r="U10" s="11" t="n"/>
      <c r="V10" s="125">
        <f>IF(W10="","",ROW()-4)</f>
      </c>
      <c r="W10" s="125"/>
      <c r="X10" s="125"/>
      <c r="Y10" s="125"/>
      <c r="Z10" s="194"/>
      <c r="AA10" s="194"/>
      <c r="AB10" s="194"/>
      <c r="AC10" s="194"/>
      <c r="AD10" s="194">
        <f>IF(W10="","",IFERROR(Z10+AA10-AB10+AC10,""))</f>
      </c>
      <c r="AE10" s="125"/>
      <c r="AF10" s="125"/>
      <c r="AG10" s="125"/>
    </row>
    <row r="11">
      <c r="A11" s="125">
        <f>IF(B11="","",ROW()-4)</f>
      </c>
      <c r="B11" s="125"/>
      <c r="C11" s="125"/>
      <c r="D11" s="125"/>
      <c r="E11" s="193"/>
      <c r="F11" s="193"/>
      <c r="G11" s="193"/>
      <c r="H11" s="193"/>
      <c r="I11" s="125"/>
      <c r="J11" s="125"/>
      <c r="K11" s="11" t="n"/>
      <c r="L11" s="125">
        <f>IF(M11="","",ROW()-4)</f>
      </c>
      <c r="M11" s="125"/>
      <c r="N11" s="125"/>
      <c r="O11" s="125"/>
      <c r="P11" s="193"/>
      <c r="Q11" s="193"/>
      <c r="R11" s="125"/>
      <c r="S11" s="125"/>
      <c r="T11" s="125"/>
      <c r="U11" s="11" t="n"/>
      <c r="V11" s="125">
        <f>IF(W11="","",ROW()-4)</f>
      </c>
      <c r="W11" s="125"/>
      <c r="X11" s="125"/>
      <c r="Y11" s="125"/>
      <c r="Z11" s="194"/>
      <c r="AA11" s="194"/>
      <c r="AB11" s="194"/>
      <c r="AC11" s="194"/>
      <c r="AD11" s="194">
        <f>IF(W11="","",IFERROR(Z11+AA11-AB11+AC11,""))</f>
      </c>
      <c r="AE11" s="125"/>
      <c r="AF11" s="125"/>
      <c r="AG11" s="125"/>
    </row>
    <row r="12">
      <c r="A12" s="125">
        <f>IF(B12="","",ROW()-4)</f>
      </c>
      <c r="B12" s="125"/>
      <c r="C12" s="125"/>
      <c r="D12" s="125"/>
      <c r="E12" s="193"/>
      <c r="F12" s="193"/>
      <c r="G12" s="193"/>
      <c r="H12" s="193"/>
      <c r="I12" s="125"/>
      <c r="J12" s="125"/>
      <c r="K12" s="11" t="n"/>
      <c r="L12" s="125">
        <f>IF(M12="","",ROW()-4)</f>
      </c>
      <c r="M12" s="125"/>
      <c r="N12" s="125"/>
      <c r="O12" s="125"/>
      <c r="P12" s="193"/>
      <c r="Q12" s="193"/>
      <c r="R12" s="125"/>
      <c r="S12" s="125"/>
      <c r="T12" s="125"/>
      <c r="U12" s="11" t="n"/>
      <c r="V12" s="125">
        <f>IF(W12="","",ROW()-4)</f>
      </c>
      <c r="W12" s="125"/>
      <c r="X12" s="125"/>
      <c r="Y12" s="125"/>
      <c r="Z12" s="194"/>
      <c r="AA12" s="194"/>
      <c r="AB12" s="194"/>
      <c r="AC12" s="194"/>
      <c r="AD12" s="194">
        <f>IF(W12="","",IFERROR(Z12+AA12-AB12+AC12,""))</f>
      </c>
      <c r="AE12" s="125"/>
      <c r="AF12" s="125"/>
      <c r="AG12" s="125"/>
    </row>
    <row r="13">
      <c r="A13" s="125">
        <f>IF(B13="","",ROW()-4)</f>
      </c>
      <c r="B13" s="125"/>
      <c r="C13" s="125"/>
      <c r="D13" s="125"/>
      <c r="E13" s="193"/>
      <c r="F13" s="193"/>
      <c r="G13" s="193"/>
      <c r="H13" s="193"/>
      <c r="I13" s="125"/>
      <c r="J13" s="125"/>
      <c r="K13" s="11" t="n"/>
      <c r="L13" s="125">
        <f>IF(M13="","",ROW()-4)</f>
      </c>
      <c r="M13" s="125"/>
      <c r="N13" s="125"/>
      <c r="O13" s="125"/>
      <c r="P13" s="193"/>
      <c r="Q13" s="193"/>
      <c r="R13" s="125"/>
      <c r="S13" s="125"/>
      <c r="T13" s="125"/>
      <c r="U13" s="11" t="n"/>
      <c r="V13" s="125">
        <f>IF(W13="","",ROW()-4)</f>
      </c>
      <c r="W13" s="125"/>
      <c r="X13" s="125"/>
      <c r="Y13" s="125"/>
      <c r="Z13" s="194"/>
      <c r="AA13" s="194"/>
      <c r="AB13" s="194"/>
      <c r="AC13" s="194"/>
      <c r="AD13" s="194">
        <f>IF(W13="","",IFERROR(Z13+AA13-AB13+AC13,""))</f>
      </c>
      <c r="AE13" s="125"/>
      <c r="AF13" s="125"/>
      <c r="AG13" s="125"/>
    </row>
    <row r="14">
      <c r="A14" s="125">
        <f>IF(B14="","",ROW()-4)</f>
      </c>
      <c r="B14" s="125"/>
      <c r="C14" s="125"/>
      <c r="D14" s="125"/>
      <c r="E14" s="193"/>
      <c r="F14" s="193"/>
      <c r="G14" s="193"/>
      <c r="H14" s="193"/>
      <c r="I14" s="125"/>
      <c r="J14" s="125"/>
      <c r="K14" s="11" t="n"/>
      <c r="L14" s="125">
        <f>IF(M14="","",ROW()-4)</f>
      </c>
      <c r="M14" s="125"/>
      <c r="N14" s="125"/>
      <c r="O14" s="125"/>
      <c r="P14" s="193"/>
      <c r="Q14" s="193"/>
      <c r="R14" s="125"/>
      <c r="S14" s="125"/>
      <c r="T14" s="125"/>
      <c r="U14" s="11" t="n"/>
      <c r="V14" s="125">
        <f>IF(W14="","",ROW()-4)</f>
      </c>
      <c r="W14" s="125"/>
      <c r="X14" s="125"/>
      <c r="Y14" s="125"/>
      <c r="Z14" s="194"/>
      <c r="AA14" s="194"/>
      <c r="AB14" s="194"/>
      <c r="AC14" s="194"/>
      <c r="AD14" s="194">
        <f>IF(W14="","",IFERROR(Z14+AA14-AB14+AC14,""))</f>
      </c>
      <c r="AE14" s="125"/>
      <c r="AF14" s="125"/>
      <c r="AG14" s="125"/>
    </row>
    <row r="15">
      <c r="A15" s="80" t="inlineStr">
        <is>
          <t>合計</t>
        </is>
      </c>
      <c r="B15" s="80"/>
      <c r="C15" s="80"/>
      <c r="D15" s="80"/>
      <c r="E15" s="195">
        <f>SUM(E5:E14)</f>
      </c>
      <c r="F15" s="195">
        <f>SUM(F5:F14)</f>
      </c>
      <c r="G15" s="195">
        <f>SUM(G5:G14)</f>
      </c>
      <c r="H15" s="195">
        <f>SUM(H5:H14)</f>
      </c>
      <c r="I15" s="80"/>
      <c r="J15" s="80"/>
      <c r="K15" s="11" t="n"/>
      <c r="L15" s="80" t="inlineStr">
        <is>
          <t>合計</t>
        </is>
      </c>
      <c r="M15" s="80"/>
      <c r="N15" s="80"/>
      <c r="O15" s="80"/>
      <c r="P15" s="195">
        <f>SUM(P5:P14)</f>
      </c>
      <c r="Q15" s="195">
        <f>SUM(Q5:Q14)</f>
      </c>
      <c r="R15" s="80"/>
      <c r="S15" s="80"/>
      <c r="T15" s="80"/>
      <c r="U15" s="11" t="n"/>
      <c r="V15" s="80" t="inlineStr">
        <is>
          <t>記録数</t>
        </is>
      </c>
      <c r="W15" s="80">
        <f>COUNTIF(W5:W14,"?*")</f>
      </c>
      <c r="X15" s="80"/>
      <c r="Y15" s="80"/>
      <c r="Z15" s="196"/>
      <c r="AA15" s="196"/>
      <c r="AB15" s="196"/>
      <c r="AC15" s="196"/>
      <c r="AD15" s="196"/>
      <c r="AE15" s="80"/>
      <c r="AF15" s="80"/>
      <c r="AG15" s="80"/>
    </row>
  </sheetData>
  <mergeCells count="5">
    <mergeCell ref="A2:AF2"/>
    <mergeCell ref="A1:AF1"/>
    <mergeCell ref="A3:J3"/>
    <mergeCell ref="L3:T3"/>
    <mergeCell ref="V3:AG3"/>
  </mergeCells>
  <conditionalFormatting sqref="H5:H14">
    <cfRule type="cellIs" dxfId="2" priority="1" operator="greaterThan">
      <formula>0</formula>
    </cfRule>
  </conditionalFormatting>
  <conditionalFormatting sqref="O5:O14">
    <cfRule type="expression" dxfId="0" priority="2">
      <formula>OR(O5="整備",O5="停止中",O5="点検待ち")</formula>
    </cfRule>
  </conditionalFormatting>
  <conditionalFormatting sqref="AD5:AD14">
    <cfRule type="cellIs" dxfId="5" priority="3" operator="lessThan">
      <formula>0</formula>
    </cfRule>
  </conditionalFormatting>
  <dataValidations count="2">
    <dataValidation allowBlank="false" prompt="ドロップダウンから選択してください。必要に応じて記録を調整できます。" promptTitle="選択肢" showErrorMessage="true" showInputMessage="true" sqref="C5:C14" type="list">
      <formula1>'05_選択肢設定'!$E$2:$E$21</formula1>
    </dataValidation>
    <dataValidation allowBlank="false" prompt="ドロップダウンから選択してください。必要に応じて記録を調整できます。" promptTitle="選択肢" showErrorMessage="true" showInputMessage="true" sqref="O5:O14" type="list">
      <formula1>'05_選択肢設定'!$J$2:$J$8</formula1>
    </dataValidation>
  </dataValidations>
  <pageMargins left="0.7" right="0.7" top="0.75" bottom="0.75" header="0.3" footer="0.3"/>
  <ignoredErrors>
    <ignoredError sqref="A1:AG60" evalError="true" twoDigitTextYear="true" numberStoredAsText="true" formula="true" formulaRange="true" unlockedFormula="true" emptyCellReference="true" listDataValidation="true" calculatedColumn="true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AF15"/>
  <sheetViews>
    <sheetView workbookViewId="0">
      <selection activeCell="A1" sqref="A1"/>
    </sheetView>
  </sheetViews>
  <sheetFormatPr baseColWidth="8" defaultRowHeight="15"/>
  <cols>
    <col customWidth="true" max="1" min="1" width="7"/>
    <col customWidth="true" max="2" min="2" width="18"/>
    <col customWidth="true" max="3" min="3" width="12"/>
    <col customWidth="true" max="4" min="4" width="32"/>
    <col customWidth="true" max="6" min="5" width="12"/>
    <col customWidth="true" max="7" min="7" width="8"/>
    <col customWidth="true" max="8" min="8" width="10"/>
    <col customWidth="true" max="10" min="9" width="12"/>
    <col customWidth="true" max="11" min="11" width="28"/>
    <col customWidth="true" max="12" min="12" width="3"/>
    <col customWidth="true" max="13" min="13" width="7"/>
    <col customWidth="true" max="14" min="14" width="14"/>
    <col customWidth="true" max="16" min="15" width="12"/>
    <col customWidth="true" max="17" min="17" width="34"/>
    <col customWidth="true" max="19" min="18" width="14"/>
    <col customWidth="true" max="22" min="20" width="12"/>
    <col customWidth="true" max="23" min="23" width="3"/>
    <col customWidth="true" max="24" min="24" width="7"/>
    <col customWidth="true" max="25" min="25" width="14"/>
    <col customWidth="true" max="26" min="26" width="28"/>
    <col customWidth="true" max="27" min="27" width="12"/>
    <col customWidth="true" max="28" min="28" width="30"/>
    <col customWidth="true" max="31" min="29" width="12"/>
    <col customWidth="true" max="32" min="32" width="18"/>
  </cols>
  <sheetData>
    <row r="1" ht="28" customHeight="true">
      <c r="A1" s="162" t="inlineStr">
        <is>
          <t>進捗・課題・安全品質環境台帳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</row>
    <row r="2">
      <c r="A2" s="163" t="inlineStr">
        <is>
          <t>進捗共有、課題管理、安全・品質・環境確認を同じ流れで扱い、日報、週次会議、月次集計に使いやすくします。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 ht="22" customHeight="true">
      <c r="A3" s="132" t="inlineStr">
        <is>
          <t>A. 施工進捗・作業面記録</t>
        </is>
      </c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1" t="n"/>
      <c r="M3" s="132" t="inlineStr">
        <is>
          <t>B. 課題・指示・変更・事象管理</t>
        </is>
      </c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1" t="n"/>
      <c r="X3" s="132" t="inlineStr">
        <is>
          <t>C. 安全・品質・環境確認</t>
        </is>
      </c>
      <c r="Y3" s="1" t="n"/>
      <c r="Z3" s="1" t="n"/>
      <c r="AA3" s="1" t="n"/>
      <c r="AB3" s="1" t="n"/>
      <c r="AC3" s="1" t="n"/>
      <c r="AD3" s="1" t="n"/>
      <c r="AE3" s="1" t="n"/>
      <c r="AF3" s="1" t="n"/>
    </row>
    <row r="4">
      <c r="A4" s="94" t="inlineStr">
        <is>
          <t>番号</t>
        </is>
      </c>
      <c r="B4" s="94" t="inlineStr">
        <is>
          <t>作業面・部位</t>
        </is>
      </c>
      <c r="C4" s="94" t="inlineStr">
        <is>
          <t>工種・分項</t>
        </is>
      </c>
      <c r="D4" s="94" t="inlineStr">
        <is>
          <t>当日の作業内容</t>
        </is>
      </c>
      <c r="E4" s="94" t="inlineStr">
        <is>
          <t>予定件数</t>
        </is>
      </c>
      <c r="F4" s="94" t="inlineStr">
        <is>
          <t>完了件数</t>
        </is>
      </c>
      <c r="G4" s="94" t="inlineStr">
        <is>
          <t>単位</t>
        </is>
      </c>
      <c r="H4" s="94" t="inlineStr">
        <is>
          <t>完了率</t>
        </is>
      </c>
      <c r="I4" s="94" t="inlineStr">
        <is>
          <t>状態</t>
        </is>
      </c>
      <c r="J4" s="94" t="inlineStr">
        <is>
          <t>責任者</t>
        </is>
      </c>
      <c r="K4" s="94" t="inlineStr">
        <is>
          <t>遅延理由・次アクション</t>
        </is>
      </c>
      <c r="L4" s="11" t="n"/>
      <c r="M4" s="94" t="inlineStr">
        <is>
          <t>番号</t>
        </is>
      </c>
      <c r="N4" s="94" t="inlineStr">
        <is>
          <t>区分</t>
        </is>
      </c>
      <c r="O4" s="94" t="inlineStr">
        <is>
          <t>優先度・リスク</t>
        </is>
      </c>
      <c r="P4" s="94" t="inlineStr">
        <is>
          <t>影響種別</t>
        </is>
      </c>
      <c r="Q4" s="94" t="inlineStr">
        <is>
          <t>説明</t>
        </is>
      </c>
      <c r="R4" s="94" t="inlineStr">
        <is>
          <t>工期影響（時間）</t>
        </is>
      </c>
      <c r="S4" s="94" t="inlineStr">
        <is>
          <t>費用影響（概算）</t>
        </is>
      </c>
      <c r="T4" s="94" t="inlineStr">
        <is>
          <t>責任者</t>
        </is>
      </c>
      <c r="U4" s="94" t="inlineStr">
        <is>
          <t>期限</t>
        </is>
      </c>
      <c r="V4" s="94" t="inlineStr">
        <is>
          <t>状態</t>
        </is>
      </c>
      <c r="W4" s="11" t="n"/>
      <c r="X4" s="94" t="inlineStr">
        <is>
          <t>番号</t>
        </is>
      </c>
      <c r="Y4" s="94" t="inlineStr">
        <is>
          <t>区分</t>
        </is>
      </c>
      <c r="Z4" s="94" t="inlineStr">
        <is>
          <t>確認項目・事象</t>
        </is>
      </c>
      <c r="AA4" s="94" t="inlineStr">
        <is>
          <t>リスクレベル</t>
        </is>
      </c>
      <c r="AB4" s="94" t="inlineStr">
        <is>
          <t>是正措置・記録</t>
        </is>
      </c>
      <c r="AC4" s="94" t="inlineStr">
        <is>
          <t>責任者</t>
        </is>
      </c>
      <c r="AD4" s="94" t="inlineStr">
        <is>
          <t>期限</t>
        </is>
      </c>
      <c r="AE4" s="94" t="inlineStr">
        <is>
          <t>状態</t>
        </is>
      </c>
      <c r="AF4" s="94" t="inlineStr">
        <is>
          <t>備考</t>
        </is>
      </c>
    </row>
    <row r="5">
      <c r="A5" s="125">
        <f>IF(B5="","",ROW()-4)</f>
      </c>
      <c r="B5" s="125"/>
      <c r="C5" s="125"/>
      <c r="D5" s="125"/>
      <c r="E5" s="194"/>
      <c r="F5" s="194"/>
      <c r="G5" s="125"/>
      <c r="H5" s="197">
        <f>IF(E5="","",IFERROR(F5/E5,0))</f>
      </c>
      <c r="I5" s="125"/>
      <c r="J5" s="125"/>
      <c r="K5" s="125"/>
      <c r="L5" s="11" t="n"/>
      <c r="M5" s="125">
        <f>IF(N5="","",ROW()-4)</f>
      </c>
      <c r="N5" s="125"/>
      <c r="O5" s="125"/>
      <c r="P5" s="125"/>
      <c r="Q5" s="125"/>
      <c r="R5" s="193"/>
      <c r="S5" s="193"/>
      <c r="T5" s="125"/>
      <c r="U5" s="191"/>
      <c r="V5" s="125"/>
      <c r="W5" s="11" t="n"/>
      <c r="X5" s="125">
        <f>IF(Y5="","",ROW()-4)</f>
      </c>
      <c r="Y5" s="125"/>
      <c r="Z5" s="125"/>
      <c r="AA5" s="125"/>
      <c r="AB5" s="125"/>
      <c r="AC5" s="125"/>
      <c r="AD5" s="191"/>
      <c r="AE5" s="125"/>
      <c r="AF5" s="125"/>
    </row>
    <row r="6">
      <c r="A6" s="125">
        <f>IF(B6="","",ROW()-4)</f>
      </c>
      <c r="B6" s="125"/>
      <c r="C6" s="125"/>
      <c r="D6" s="125"/>
      <c r="E6" s="194"/>
      <c r="F6" s="194"/>
      <c r="G6" s="125"/>
      <c r="H6" s="197">
        <f>IF(E6="","",IFERROR(F6/E6,0))</f>
      </c>
      <c r="I6" s="125"/>
      <c r="J6" s="125"/>
      <c r="K6" s="125"/>
      <c r="L6" s="11" t="n"/>
      <c r="M6" s="125">
        <f>IF(N6="","",ROW()-4)</f>
      </c>
      <c r="N6" s="125"/>
      <c r="O6" s="125"/>
      <c r="P6" s="125"/>
      <c r="Q6" s="125"/>
      <c r="R6" s="193"/>
      <c r="S6" s="193"/>
      <c r="T6" s="125"/>
      <c r="U6" s="191"/>
      <c r="V6" s="125"/>
      <c r="W6" s="11" t="n"/>
      <c r="X6" s="125">
        <f>IF(Y6="","",ROW()-4)</f>
      </c>
      <c r="Y6" s="125"/>
      <c r="Z6" s="125"/>
      <c r="AA6" s="125"/>
      <c r="AB6" s="125"/>
      <c r="AC6" s="125"/>
      <c r="AD6" s="191"/>
      <c r="AE6" s="125"/>
      <c r="AF6" s="125"/>
    </row>
    <row r="7">
      <c r="A7" s="125">
        <f>IF(B7="","",ROW()-4)</f>
      </c>
      <c r="B7" s="125"/>
      <c r="C7" s="125"/>
      <c r="D7" s="125"/>
      <c r="E7" s="194"/>
      <c r="F7" s="194"/>
      <c r="G7" s="125"/>
      <c r="H7" s="197">
        <f>IF(E7="","",IFERROR(F7/E7,0))</f>
      </c>
      <c r="I7" s="125"/>
      <c r="J7" s="125"/>
      <c r="K7" s="125"/>
      <c r="L7" s="11" t="n"/>
      <c r="M7" s="125">
        <f>IF(N7="","",ROW()-4)</f>
      </c>
      <c r="N7" s="125"/>
      <c r="O7" s="125"/>
      <c r="P7" s="125"/>
      <c r="Q7" s="125"/>
      <c r="R7" s="193"/>
      <c r="S7" s="193"/>
      <c r="T7" s="125"/>
      <c r="U7" s="191"/>
      <c r="V7" s="125"/>
      <c r="W7" s="11" t="n"/>
      <c r="X7" s="125">
        <f>IF(Y7="","",ROW()-4)</f>
      </c>
      <c r="Y7" s="125"/>
      <c r="Z7" s="125"/>
      <c r="AA7" s="125"/>
      <c r="AB7" s="125"/>
      <c r="AC7" s="125"/>
      <c r="AD7" s="191"/>
      <c r="AE7" s="125"/>
      <c r="AF7" s="125"/>
    </row>
    <row r="8">
      <c r="A8" s="125">
        <f>IF(B8="","",ROW()-4)</f>
      </c>
      <c r="B8" s="125"/>
      <c r="C8" s="125"/>
      <c r="D8" s="125"/>
      <c r="E8" s="194"/>
      <c r="F8" s="194"/>
      <c r="G8" s="125"/>
      <c r="H8" s="197">
        <f>IF(E8="","",IFERROR(F8/E8,0))</f>
      </c>
      <c r="I8" s="125"/>
      <c r="J8" s="125"/>
      <c r="K8" s="125"/>
      <c r="L8" s="11" t="n"/>
      <c r="M8" s="125">
        <f>IF(N8="","",ROW()-4)</f>
      </c>
      <c r="N8" s="125"/>
      <c r="O8" s="125"/>
      <c r="P8" s="125"/>
      <c r="Q8" s="125"/>
      <c r="R8" s="193"/>
      <c r="S8" s="193"/>
      <c r="T8" s="125"/>
      <c r="U8" s="191"/>
      <c r="V8" s="125"/>
      <c r="W8" s="11" t="n"/>
      <c r="X8" s="125">
        <f>IF(Y8="","",ROW()-4)</f>
      </c>
      <c r="Y8" s="125"/>
      <c r="Z8" s="125"/>
      <c r="AA8" s="125"/>
      <c r="AB8" s="125"/>
      <c r="AC8" s="125"/>
      <c r="AD8" s="191"/>
      <c r="AE8" s="125"/>
      <c r="AF8" s="125"/>
    </row>
    <row r="9">
      <c r="A9" s="125">
        <f>IF(B9="","",ROW()-4)</f>
      </c>
      <c r="B9" s="125"/>
      <c r="C9" s="125"/>
      <c r="D9" s="125"/>
      <c r="E9" s="194"/>
      <c r="F9" s="194"/>
      <c r="G9" s="125"/>
      <c r="H9" s="197">
        <f>IF(E9="","",IFERROR(F9/E9,0))</f>
      </c>
      <c r="I9" s="125"/>
      <c r="J9" s="125"/>
      <c r="K9" s="125"/>
      <c r="L9" s="11" t="n"/>
      <c r="M9" s="125">
        <f>IF(N9="","",ROW()-4)</f>
      </c>
      <c r="N9" s="125"/>
      <c r="O9" s="125"/>
      <c r="P9" s="125"/>
      <c r="Q9" s="125"/>
      <c r="R9" s="193"/>
      <c r="S9" s="193"/>
      <c r="T9" s="125"/>
      <c r="U9" s="191"/>
      <c r="V9" s="125"/>
      <c r="W9" s="11" t="n"/>
      <c r="X9" s="125">
        <f>IF(Y9="","",ROW()-4)</f>
      </c>
      <c r="Y9" s="125"/>
      <c r="Z9" s="125"/>
      <c r="AA9" s="125"/>
      <c r="AB9" s="125"/>
      <c r="AC9" s="125"/>
      <c r="AD9" s="191"/>
      <c r="AE9" s="125"/>
      <c r="AF9" s="125"/>
    </row>
    <row r="10">
      <c r="A10" s="125">
        <f>IF(B10="","",ROW()-4)</f>
      </c>
      <c r="B10" s="125"/>
      <c r="C10" s="125"/>
      <c r="D10" s="125"/>
      <c r="E10" s="194"/>
      <c r="F10" s="194"/>
      <c r="G10" s="125"/>
      <c r="H10" s="197">
        <f>IF(E10="","",IFERROR(F10/E10,0))</f>
      </c>
      <c r="I10" s="125"/>
      <c r="J10" s="125"/>
      <c r="K10" s="125"/>
      <c r="L10" s="11" t="n"/>
      <c r="M10" s="125">
        <f>IF(N10="","",ROW()-4)</f>
      </c>
      <c r="N10" s="125"/>
      <c r="O10" s="125"/>
      <c r="P10" s="125"/>
      <c r="Q10" s="125"/>
      <c r="R10" s="193"/>
      <c r="S10" s="193"/>
      <c r="T10" s="125"/>
      <c r="U10" s="191"/>
      <c r="V10" s="125"/>
      <c r="W10" s="11" t="n"/>
      <c r="X10" s="125">
        <f>IF(Y10="","",ROW()-4)</f>
      </c>
      <c r="Y10" s="125"/>
      <c r="Z10" s="125"/>
      <c r="AA10" s="125"/>
      <c r="AB10" s="125"/>
      <c r="AC10" s="125"/>
      <c r="AD10" s="191"/>
      <c r="AE10" s="125"/>
      <c r="AF10" s="125"/>
    </row>
    <row r="11">
      <c r="A11" s="125">
        <f>IF(B11="","",ROW()-4)</f>
      </c>
      <c r="B11" s="125"/>
      <c r="C11" s="125"/>
      <c r="D11" s="125"/>
      <c r="E11" s="194"/>
      <c r="F11" s="194"/>
      <c r="G11" s="125"/>
      <c r="H11" s="197">
        <f>IF(E11="","",IFERROR(F11/E11,0))</f>
      </c>
      <c r="I11" s="125"/>
      <c r="J11" s="125"/>
      <c r="K11" s="125"/>
      <c r="L11" s="11" t="n"/>
      <c r="M11" s="125">
        <f>IF(N11="","",ROW()-4)</f>
      </c>
      <c r="N11" s="125"/>
      <c r="O11" s="125"/>
      <c r="P11" s="125"/>
      <c r="Q11" s="125"/>
      <c r="R11" s="193"/>
      <c r="S11" s="193"/>
      <c r="T11" s="125"/>
      <c r="U11" s="191"/>
      <c r="V11" s="125"/>
      <c r="W11" s="11" t="n"/>
      <c r="X11" s="125">
        <f>IF(Y11="","",ROW()-4)</f>
      </c>
      <c r="Y11" s="125"/>
      <c r="Z11" s="125"/>
      <c r="AA11" s="125"/>
      <c r="AB11" s="125"/>
      <c r="AC11" s="125"/>
      <c r="AD11" s="191"/>
      <c r="AE11" s="125"/>
      <c r="AF11" s="125"/>
    </row>
    <row r="12">
      <c r="A12" s="125">
        <f>IF(B12="","",ROW()-4)</f>
      </c>
      <c r="B12" s="125"/>
      <c r="C12" s="125"/>
      <c r="D12" s="125"/>
      <c r="E12" s="194"/>
      <c r="F12" s="194"/>
      <c r="G12" s="125"/>
      <c r="H12" s="197">
        <f>IF(E12="","",IFERROR(F12/E12,0))</f>
      </c>
      <c r="I12" s="125"/>
      <c r="J12" s="125"/>
      <c r="K12" s="125"/>
      <c r="L12" s="11" t="n"/>
      <c r="M12" s="125">
        <f>IF(N12="","",ROW()-4)</f>
      </c>
      <c r="N12" s="125"/>
      <c r="O12" s="125"/>
      <c r="P12" s="125"/>
      <c r="Q12" s="125"/>
      <c r="R12" s="193"/>
      <c r="S12" s="193"/>
      <c r="T12" s="125"/>
      <c r="U12" s="191"/>
      <c r="V12" s="125"/>
      <c r="W12" s="11" t="n"/>
      <c r="X12" s="125">
        <f>IF(Y12="","",ROW()-4)</f>
      </c>
      <c r="Y12" s="125"/>
      <c r="Z12" s="125"/>
      <c r="AA12" s="125"/>
      <c r="AB12" s="125"/>
      <c r="AC12" s="125"/>
      <c r="AD12" s="191"/>
      <c r="AE12" s="125"/>
      <c r="AF12" s="125"/>
    </row>
    <row r="13">
      <c r="A13" s="125">
        <f>IF(B13="","",ROW()-4)</f>
      </c>
      <c r="B13" s="125"/>
      <c r="C13" s="125"/>
      <c r="D13" s="125"/>
      <c r="E13" s="194"/>
      <c r="F13" s="194"/>
      <c r="G13" s="125"/>
      <c r="H13" s="197">
        <f>IF(E13="","",IFERROR(F13/E13,0))</f>
      </c>
      <c r="I13" s="125"/>
      <c r="J13" s="125"/>
      <c r="K13" s="125"/>
      <c r="L13" s="11" t="n"/>
      <c r="M13" s="125">
        <f>IF(N13="","",ROW()-4)</f>
      </c>
      <c r="N13" s="125"/>
      <c r="O13" s="125"/>
      <c r="P13" s="125"/>
      <c r="Q13" s="125"/>
      <c r="R13" s="193"/>
      <c r="S13" s="193"/>
      <c r="T13" s="125"/>
      <c r="U13" s="191"/>
      <c r="V13" s="125"/>
      <c r="W13" s="11" t="n"/>
      <c r="X13" s="125">
        <f>IF(Y13="","",ROW()-4)</f>
      </c>
      <c r="Y13" s="125"/>
      <c r="Z13" s="125"/>
      <c r="AA13" s="125"/>
      <c r="AB13" s="125"/>
      <c r="AC13" s="125"/>
      <c r="AD13" s="191"/>
      <c r="AE13" s="125"/>
      <c r="AF13" s="125"/>
    </row>
    <row r="14">
      <c r="A14" s="125">
        <f>IF(B14="","",ROW()-4)</f>
      </c>
      <c r="B14" s="125"/>
      <c r="C14" s="125"/>
      <c r="D14" s="125"/>
      <c r="E14" s="194"/>
      <c r="F14" s="194"/>
      <c r="G14" s="125"/>
      <c r="H14" s="197">
        <f>IF(E14="","",IFERROR(F14/E14,0))</f>
      </c>
      <c r="I14" s="125"/>
      <c r="J14" s="125"/>
      <c r="K14" s="125"/>
      <c r="L14" s="11" t="n"/>
      <c r="M14" s="125">
        <f>IF(N14="","",ROW()-4)</f>
      </c>
      <c r="N14" s="125"/>
      <c r="O14" s="125"/>
      <c r="P14" s="125"/>
      <c r="Q14" s="125"/>
      <c r="R14" s="193"/>
      <c r="S14" s="193"/>
      <c r="T14" s="125"/>
      <c r="U14" s="191"/>
      <c r="V14" s="125"/>
      <c r="W14" s="11" t="n"/>
      <c r="X14" s="125">
        <f>IF(Y14="","",ROW()-4)</f>
      </c>
      <c r="Y14" s="125"/>
      <c r="Z14" s="125"/>
      <c r="AA14" s="125"/>
      <c r="AB14" s="125"/>
      <c r="AC14" s="125"/>
      <c r="AD14" s="191"/>
      <c r="AE14" s="125"/>
      <c r="AF14" s="125"/>
    </row>
    <row r="15">
      <c r="A15" s="80" t="inlineStr">
        <is>
          <t>合計・集計</t>
        </is>
      </c>
      <c r="B15" s="80"/>
      <c r="C15" s="80"/>
      <c r="D15" s="80"/>
      <c r="E15" s="196">
        <f>SUM(E5:E14)</f>
      </c>
      <c r="F15" s="196">
        <f>SUM(F5:F14)</f>
      </c>
      <c r="G15" s="80"/>
      <c r="H15" s="198">
        <f>IFERROR(F15/E15,0)</f>
      </c>
      <c r="I15" s="80"/>
      <c r="J15" s="80"/>
      <c r="K15" s="80"/>
      <c r="L15" s="11" t="n"/>
      <c r="M15" s="80" t="inlineStr">
        <is>
          <t>未解決課題</t>
        </is>
      </c>
      <c r="N15" s="80">
        <f>COUNTIFS(N5:N14,"?*",V5:V14,"&lt;&gt;クローズ")</f>
      </c>
      <c r="O15" s="80"/>
      <c r="P15" s="80"/>
      <c r="Q15" s="80"/>
      <c r="R15" s="195">
        <f>SUM(R5:R14)</f>
      </c>
      <c r="S15" s="195">
        <f>SUM(S5:S14)</f>
      </c>
      <c r="T15" s="80"/>
      <c r="U15" s="80"/>
      <c r="V15" s="80"/>
      <c r="W15" s="11" t="n"/>
      <c r="X15" s="80" t="inlineStr">
        <is>
          <t>未完了確認項目</t>
        </is>
      </c>
      <c r="Y15" s="80">
        <f>COUNTIFS(Y5:Y14,"?*",AE5:AE14,"&lt;&gt;クローズ")</f>
      </c>
      <c r="Z15" s="80"/>
      <c r="AA15" s="80"/>
      <c r="AB15" s="80"/>
      <c r="AC15" s="80"/>
      <c r="AD15" s="80"/>
      <c r="AE15" s="80"/>
      <c r="AF15" s="80"/>
    </row>
  </sheetData>
  <mergeCells count="5">
    <mergeCell ref="A3:K3"/>
    <mergeCell ref="A1:AF1"/>
    <mergeCell ref="M3:V3"/>
    <mergeCell ref="X3:AF3"/>
    <mergeCell ref="A2:AF2"/>
  </mergeCells>
  <conditionalFormatting sqref="H5:H14">
    <cfRule type="dataBar" priority="1">
      <dataBar>
        <cfvo type="min"/>
        <cfvo type="max"/>
        <color rgb="000F766E"/>
      </dataBar>
    </cfRule>
  </conditionalFormatting>
  <conditionalFormatting sqref="I5:I14">
    <cfRule type="expression" dxfId="0" priority="2">
      <formula>OR(I5="遅延",I5="一時停止",I5="手戻り")</formula>
    </cfRule>
  </conditionalFormatting>
  <conditionalFormatting sqref="O5:O14">
    <cfRule type="expression" dxfId="5" priority="3">
      <formula>OR(O5="高",O5="重大")</formula>
    </cfRule>
  </conditionalFormatting>
  <conditionalFormatting sqref="V5:V14">
    <cfRule type="expression" dxfId="2" priority="4">
      <formula>OR(V5="対応待ち",V5="確認中",V5="差戻し")</formula>
    </cfRule>
  </conditionalFormatting>
  <conditionalFormatting sqref="AA5:AA14">
    <cfRule type="expression" dxfId="5" priority="5">
      <formula>OR(AA5="高",AA5="重大")</formula>
    </cfRule>
  </conditionalFormatting>
  <conditionalFormatting sqref="AE5:AE14">
    <cfRule type="expression" dxfId="2" priority="6">
      <formula>OR(AE5="対応待ち",AE5="確認中",AE5="差戻し")</formula>
    </cfRule>
  </conditionalFormatting>
  <dataValidations count="9">
    <dataValidation allowBlank="false" prompt="ドロップダウンから選択してください。必要に応じて記録を調整できます。" promptTitle="選択肢" showErrorMessage="true" showInputMessage="true" sqref="C5:C14" type="list">
      <formula1>'05_選択肢設定'!$E$2:$E$21</formula1>
    </dataValidation>
    <dataValidation allowBlank="false" prompt="ドロップダウンから選択してください。必要に応じて記録を調整できます。" promptTitle="選択肢" showErrorMessage="true" showInputMessage="true" sqref="I5:I14" type="list">
      <formula1>'05_選択肢設定'!$F$2:$F$8</formula1>
    </dataValidation>
    <dataValidation allowBlank="false" prompt="ドロップダウンから選択してください。必要に応じて記録を調整できます。" promptTitle="選択肢" showErrorMessage="true" showInputMessage="true" sqref="N5:N14" type="list">
      <formula1>'05_選択肢設定'!$G$2:$G$15</formula1>
    </dataValidation>
    <dataValidation allowBlank="false" prompt="ドロップダウンから選択してください。必要に応じて記録を調整できます。" promptTitle="選択肢" showErrorMessage="true" showInputMessage="true" sqref="O5:O14" type="list">
      <formula1>'05_選択肢設定'!$H$2:$H$5</formula1>
    </dataValidation>
    <dataValidation allowBlank="false" prompt="ドロップダウンから選択してください。必要に応じて記録を調整できます。" promptTitle="選択肢" showErrorMessage="true" showInputMessage="true" sqref="P5:P14" type="list">
      <formula1>'05_選択肢設定'!$I$2:$I$8</formula1>
    </dataValidation>
    <dataValidation allowBlank="false" prompt="ドロップダウンから選択してください。必要に応じて記録を調整できます。" promptTitle="選択肢" showErrorMessage="true" showInputMessage="true" sqref="V5:V14" type="list">
      <formula1>'05_選択肢設定'!$K$2:$K$8</formula1>
    </dataValidation>
    <dataValidation allowBlank="false" prompt="ドロップダウンから選択してください。必要に応じて記録を調整できます。" promptTitle="選択肢" showErrorMessage="true" showInputMessage="true" sqref="Y5:Y14" type="list">
      <formula1>'05_選択肢設定'!$G$2:$G$15</formula1>
    </dataValidation>
    <dataValidation allowBlank="false" prompt="ドロップダウンから選択してください。必要に応じて記録を調整できます。" promptTitle="選択肢" showErrorMessage="true" showInputMessage="true" sqref="AA5:AA14" type="list">
      <formula1>'05_選択肢設定'!$H$2:$H$5</formula1>
    </dataValidation>
    <dataValidation allowBlank="false" prompt="ドロップダウンから選択してください。必要に応じて記録を調整できます。" promptTitle="選択肢" showErrorMessage="true" showInputMessage="true" sqref="AE5:AE14" type="list">
      <formula1>'05_選択肢設定'!$K$2:$K$8</formula1>
    </dataValidation>
  </dataValidations>
  <pageMargins left="0.7" right="0.7" top="0.75" bottom="0.75" header="0.3" footer="0.3"/>
  <ignoredErrors>
    <ignoredError sqref="A1:AG60" evalError="true" twoDigitTextYear="true" numberStoredAsText="true" formula="true" formulaRange="true" unlockedFormula="true" emptyCellReference="true" listDataValidation="true" calculatedColumn="true"/>
  </ignoredErrors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AA15"/>
  <sheetViews>
    <sheetView workbookViewId="0">
      <selection activeCell="A1" sqref="A1"/>
    </sheetView>
  </sheetViews>
  <sheetFormatPr baseColWidth="8" defaultRowHeight="15"/>
  <cols>
    <col customWidth="true" max="1" min="1" width="7"/>
    <col customWidth="true" max="2" min="2" width="12"/>
    <col customWidth="true" max="3" min="3" width="18"/>
    <col customWidth="true" max="4" min="4" width="14"/>
    <col customWidth="true" max="5" min="5" width="30"/>
    <col customWidth="true" max="6" min="6" width="18"/>
    <col customWidth="true" max="7" min="7" width="28"/>
    <col customWidth="true" max="8" min="8" width="12"/>
    <col customWidth="true" max="9" min="9" width="18"/>
    <col customWidth="true" max="10" min="10" width="3"/>
    <col customWidth="true" max="11" min="11" width="7"/>
    <col customWidth="true" max="12" min="12" width="12"/>
    <col customWidth="true" max="13" min="13" width="16"/>
    <col customWidth="true" max="14" min="14" width="12"/>
    <col customWidth="true" max="15" min="15" width="14"/>
    <col customWidth="true" max="16" min="16" width="12"/>
    <col customWidth="true" max="17" min="17" width="28"/>
    <col customWidth="true" max="18" min="18" width="18"/>
    <col customWidth="true" max="19" min="19" width="3"/>
    <col customWidth="true" max="20" min="20" width="7"/>
    <col customWidth="true" max="21" min="21" width="18"/>
    <col customWidth="true" max="22" min="22" width="16"/>
    <col customWidth="true" max="23" min="23" width="24"/>
    <col customWidth="true" max="24" min="24" width="22"/>
    <col customWidth="true" max="25" min="25" width="16"/>
    <col customWidth="true" max="26" min="26" width="12"/>
    <col customWidth="true" max="27" min="27" width="18"/>
  </cols>
  <sheetData>
    <row r="1" ht="28" customHeight="true">
      <c r="A1" s="162" t="inlineStr">
        <is>
          <t>写真・承認・共有記録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</row>
    <row r="2">
      <c r="A2" s="163" t="inlineStr">
        <is>
          <t>現場写真、承認確認、日報共有予定を記録し、再確認、保管、月次追跡に使いやすくします。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</row>
    <row r="3" ht="22" customHeight="true">
      <c r="A3" s="132" t="inlineStr">
        <is>
          <t>A. 写真記録</t>
        </is>
      </c>
      <c r="B3" s="1" t="n"/>
      <c r="C3" s="1" t="n"/>
      <c r="D3" s="1" t="n"/>
      <c r="E3" s="1" t="n"/>
      <c r="F3" s="1" t="n"/>
      <c r="G3" s="1" t="n"/>
      <c r="H3" s="1" t="n"/>
      <c r="I3" s="1" t="n"/>
      <c r="J3" s="11" t="n"/>
      <c r="K3" s="132" t="inlineStr">
        <is>
          <t>B. 承認・確認履歴</t>
        </is>
      </c>
      <c r="L3" s="1" t="n"/>
      <c r="M3" s="1" t="n"/>
      <c r="N3" s="1" t="n"/>
      <c r="O3" s="1" t="n"/>
      <c r="P3" s="1" t="n"/>
      <c r="Q3" s="1" t="n"/>
      <c r="R3" s="1" t="n"/>
      <c r="S3" s="11" t="n"/>
      <c r="T3" s="132" t="inlineStr">
        <is>
          <t>C. 日報共有・会議予定</t>
        </is>
      </c>
      <c r="U3" s="1" t="n"/>
      <c r="V3" s="1" t="n"/>
      <c r="W3" s="1" t="n"/>
      <c r="X3" s="1" t="n"/>
      <c r="Y3" s="1" t="n"/>
      <c r="Z3" s="1" t="n"/>
      <c r="AA3" s="1" t="n"/>
    </row>
    <row r="4">
      <c r="A4" s="94" t="inlineStr">
        <is>
          <t>番号</t>
        </is>
      </c>
      <c r="B4" s="94" t="inlineStr">
        <is>
          <t>日付</t>
        </is>
      </c>
      <c r="C4" s="94" t="inlineStr">
        <is>
          <t>現場・部位</t>
        </is>
      </c>
      <c r="D4" s="94" t="inlineStr">
        <is>
          <t>写真区分</t>
        </is>
      </c>
      <c r="E4" s="94" t="inlineStr">
        <is>
          <t>内容説明</t>
        </is>
      </c>
      <c r="F4" s="94" t="inlineStr">
        <is>
          <t>関連事項</t>
        </is>
      </c>
      <c r="G4" s="94" t="inlineStr">
        <is>
          <t>ファイル名またはリンク</t>
        </is>
      </c>
      <c r="H4" s="94" t="inlineStr">
        <is>
          <t>確認状態</t>
        </is>
      </c>
      <c r="I4" s="94" t="inlineStr">
        <is>
          <t>備考</t>
        </is>
      </c>
      <c r="J4" s="11" t="n"/>
      <c r="K4" s="94" t="inlineStr">
        <is>
          <t>番号</t>
        </is>
      </c>
      <c r="L4" s="94" t="inlineStr">
        <is>
          <t>日付</t>
        </is>
      </c>
      <c r="M4" s="94" t="inlineStr">
        <is>
          <t>プロセス段階</t>
        </is>
      </c>
      <c r="N4" s="94" t="inlineStr">
        <is>
          <t>提出者</t>
        </is>
      </c>
      <c r="O4" s="94" t="inlineStr">
        <is>
          <t>確認・承認者</t>
        </is>
      </c>
      <c r="P4" s="94" t="inlineStr">
        <is>
          <t>状態</t>
        </is>
      </c>
      <c r="Q4" s="94" t="inlineStr">
        <is>
          <t>コメント</t>
        </is>
      </c>
      <c r="R4" s="94" t="inlineStr">
        <is>
          <t>確認時刻</t>
        </is>
      </c>
      <c r="S4" s="11" t="n"/>
      <c r="T4" s="94" t="inlineStr">
        <is>
          <t>番号</t>
        </is>
      </c>
      <c r="U4" s="94" t="inlineStr">
        <is>
          <t>日時</t>
        </is>
      </c>
      <c r="V4" s="94" t="inlineStr">
        <is>
          <t>種類</t>
        </is>
      </c>
      <c r="W4" s="94" t="inlineStr">
        <is>
          <t>件名</t>
        </is>
      </c>
      <c r="X4" s="94" t="inlineStr">
        <is>
          <t>対象・参加者</t>
        </is>
      </c>
      <c r="Y4" s="94" t="inlineStr">
        <is>
          <t>場所・方法</t>
        </is>
      </c>
      <c r="Z4" s="94" t="inlineStr">
        <is>
          <t>状態</t>
        </is>
      </c>
      <c r="AA4" s="94" t="inlineStr">
        <is>
          <t>備考</t>
        </is>
      </c>
    </row>
    <row r="5">
      <c r="A5" s="125">
        <f>IF(B5="","",ROW()-4)</f>
      </c>
      <c r="B5" s="191"/>
      <c r="C5" s="125"/>
      <c r="D5" s="125"/>
      <c r="E5" s="125"/>
      <c r="F5" s="125"/>
      <c r="G5" s="125"/>
      <c r="H5" s="125"/>
      <c r="I5" s="125"/>
      <c r="J5" s="11" t="n"/>
      <c r="K5" s="125">
        <f>IF(L5="","",ROW()-4)</f>
      </c>
      <c r="L5" s="191"/>
      <c r="M5" s="125"/>
      <c r="N5" s="125"/>
      <c r="O5" s="125"/>
      <c r="P5" s="125"/>
      <c r="Q5" s="125"/>
      <c r="R5" s="199"/>
      <c r="S5" s="11" t="n"/>
      <c r="T5" s="125">
        <f>IF(U5="","",ROW()-4)</f>
      </c>
      <c r="U5" s="199"/>
      <c r="V5" s="125"/>
      <c r="W5" s="125"/>
      <c r="X5" s="125"/>
      <c r="Y5" s="125"/>
      <c r="Z5" s="125"/>
      <c r="AA5" s="125"/>
    </row>
    <row r="6">
      <c r="A6" s="125">
        <f>IF(B6="","",ROW()-4)</f>
      </c>
      <c r="B6" s="191"/>
      <c r="C6" s="125"/>
      <c r="D6" s="125"/>
      <c r="E6" s="125"/>
      <c r="F6" s="125"/>
      <c r="G6" s="125"/>
      <c r="H6" s="125"/>
      <c r="I6" s="125"/>
      <c r="J6" s="11" t="n"/>
      <c r="K6" s="125">
        <f>IF(L6="","",ROW()-4)</f>
      </c>
      <c r="L6" s="191"/>
      <c r="M6" s="125"/>
      <c r="N6" s="125"/>
      <c r="O6" s="125"/>
      <c r="P6" s="125"/>
      <c r="Q6" s="125"/>
      <c r="R6" s="199"/>
      <c r="S6" s="11" t="n"/>
      <c r="T6" s="125">
        <f>IF(U6="","",ROW()-4)</f>
      </c>
      <c r="U6" s="199"/>
      <c r="V6" s="125"/>
      <c r="W6" s="125"/>
      <c r="X6" s="125"/>
      <c r="Y6" s="125"/>
      <c r="Z6" s="125"/>
      <c r="AA6" s="125"/>
    </row>
    <row r="7">
      <c r="A7" s="125">
        <f>IF(B7="","",ROW()-4)</f>
      </c>
      <c r="B7" s="191"/>
      <c r="C7" s="125"/>
      <c r="D7" s="125"/>
      <c r="E7" s="125"/>
      <c r="F7" s="125"/>
      <c r="G7" s="125"/>
      <c r="H7" s="125"/>
      <c r="I7" s="125"/>
      <c r="J7" s="11" t="n"/>
      <c r="K7" s="125">
        <f>IF(L7="","",ROW()-4)</f>
      </c>
      <c r="L7" s="191"/>
      <c r="M7" s="125"/>
      <c r="N7" s="125"/>
      <c r="O7" s="125"/>
      <c r="P7" s="125"/>
      <c r="Q7" s="125"/>
      <c r="R7" s="199"/>
      <c r="S7" s="11" t="n"/>
      <c r="T7" s="125">
        <f>IF(U7="","",ROW()-4)</f>
      </c>
      <c r="U7" s="199"/>
      <c r="V7" s="125"/>
      <c r="W7" s="125"/>
      <c r="X7" s="125"/>
      <c r="Y7" s="125"/>
      <c r="Z7" s="125"/>
      <c r="AA7" s="125"/>
    </row>
    <row r="8">
      <c r="A8" s="125">
        <f>IF(B8="","",ROW()-4)</f>
      </c>
      <c r="B8" s="191"/>
      <c r="C8" s="125"/>
      <c r="D8" s="125"/>
      <c r="E8" s="125"/>
      <c r="F8" s="125"/>
      <c r="G8" s="125"/>
      <c r="H8" s="125"/>
      <c r="I8" s="125"/>
      <c r="J8" s="11" t="n"/>
      <c r="K8" s="125">
        <f>IF(L8="","",ROW()-4)</f>
      </c>
      <c r="L8" s="191"/>
      <c r="M8" s="125"/>
      <c r="N8" s="125"/>
      <c r="O8" s="125"/>
      <c r="P8" s="125"/>
      <c r="Q8" s="125"/>
      <c r="R8" s="199"/>
      <c r="S8" s="11" t="n"/>
      <c r="T8" s="125">
        <f>IF(U8="","",ROW()-4)</f>
      </c>
      <c r="U8" s="199"/>
      <c r="V8" s="125"/>
      <c r="W8" s="125"/>
      <c r="X8" s="125"/>
      <c r="Y8" s="125"/>
      <c r="Z8" s="125"/>
      <c r="AA8" s="125"/>
    </row>
    <row r="9">
      <c r="A9" s="125">
        <f>IF(B9="","",ROW()-4)</f>
      </c>
      <c r="B9" s="191"/>
      <c r="C9" s="125"/>
      <c r="D9" s="125"/>
      <c r="E9" s="125"/>
      <c r="F9" s="125"/>
      <c r="G9" s="125"/>
      <c r="H9" s="125"/>
      <c r="I9" s="125"/>
      <c r="J9" s="11" t="n"/>
      <c r="K9" s="125">
        <f>IF(L9="","",ROW()-4)</f>
      </c>
      <c r="L9" s="191"/>
      <c r="M9" s="125"/>
      <c r="N9" s="125"/>
      <c r="O9" s="125"/>
      <c r="P9" s="125"/>
      <c r="Q9" s="125"/>
      <c r="R9" s="199"/>
      <c r="S9" s="11" t="n"/>
      <c r="T9" s="125">
        <f>IF(U9="","",ROW()-4)</f>
      </c>
      <c r="U9" s="199"/>
      <c r="V9" s="125"/>
      <c r="W9" s="125"/>
      <c r="X9" s="125"/>
      <c r="Y9" s="125"/>
      <c r="Z9" s="125"/>
      <c r="AA9" s="125"/>
    </row>
    <row r="10">
      <c r="A10" s="125">
        <f>IF(B10="","",ROW()-4)</f>
      </c>
      <c r="B10" s="191"/>
      <c r="C10" s="125"/>
      <c r="D10" s="125"/>
      <c r="E10" s="125"/>
      <c r="F10" s="125"/>
      <c r="G10" s="125"/>
      <c r="H10" s="125"/>
      <c r="I10" s="125"/>
      <c r="J10" s="11" t="n"/>
      <c r="K10" s="125">
        <f>IF(L10="","",ROW()-4)</f>
      </c>
      <c r="L10" s="191"/>
      <c r="M10" s="125"/>
      <c r="N10" s="125"/>
      <c r="O10" s="125"/>
      <c r="P10" s="125"/>
      <c r="Q10" s="125"/>
      <c r="R10" s="199"/>
      <c r="S10" s="11" t="n"/>
      <c r="T10" s="125">
        <f>IF(U10="","",ROW()-4)</f>
      </c>
      <c r="U10" s="199"/>
      <c r="V10" s="125"/>
      <c r="W10" s="125"/>
      <c r="X10" s="125"/>
      <c r="Y10" s="125"/>
      <c r="Z10" s="125"/>
      <c r="AA10" s="125"/>
    </row>
    <row r="11">
      <c r="A11" s="125">
        <f>IF(B11="","",ROW()-4)</f>
      </c>
      <c r="B11" s="191"/>
      <c r="C11" s="125"/>
      <c r="D11" s="125"/>
      <c r="E11" s="125"/>
      <c r="F11" s="125"/>
      <c r="G11" s="125"/>
      <c r="H11" s="125"/>
      <c r="I11" s="125"/>
      <c r="J11" s="11" t="n"/>
      <c r="K11" s="125">
        <f>IF(L11="","",ROW()-4)</f>
      </c>
      <c r="L11" s="191"/>
      <c r="M11" s="125"/>
      <c r="N11" s="125"/>
      <c r="O11" s="125"/>
      <c r="P11" s="125"/>
      <c r="Q11" s="125"/>
      <c r="R11" s="199"/>
      <c r="S11" s="11" t="n"/>
      <c r="T11" s="125">
        <f>IF(U11="","",ROW()-4)</f>
      </c>
      <c r="U11" s="199"/>
      <c r="V11" s="125"/>
      <c r="W11" s="125"/>
      <c r="X11" s="125"/>
      <c r="Y11" s="125"/>
      <c r="Z11" s="125"/>
      <c r="AA11" s="125"/>
    </row>
    <row r="12">
      <c r="A12" s="125">
        <f>IF(B12="","",ROW()-4)</f>
      </c>
      <c r="B12" s="191"/>
      <c r="C12" s="125"/>
      <c r="D12" s="125"/>
      <c r="E12" s="125"/>
      <c r="F12" s="125"/>
      <c r="G12" s="125"/>
      <c r="H12" s="125"/>
      <c r="I12" s="125"/>
      <c r="J12" s="11" t="n"/>
      <c r="K12" s="125">
        <f>IF(L12="","",ROW()-4)</f>
      </c>
      <c r="L12" s="191"/>
      <c r="M12" s="125"/>
      <c r="N12" s="125"/>
      <c r="O12" s="125"/>
      <c r="P12" s="125"/>
      <c r="Q12" s="125"/>
      <c r="R12" s="199"/>
      <c r="S12" s="11" t="n"/>
      <c r="T12" s="125">
        <f>IF(U12="","",ROW()-4)</f>
      </c>
      <c r="U12" s="199"/>
      <c r="V12" s="125"/>
      <c r="W12" s="125"/>
      <c r="X12" s="125"/>
      <c r="Y12" s="125"/>
      <c r="Z12" s="125"/>
      <c r="AA12" s="125"/>
    </row>
    <row r="13">
      <c r="A13" s="125">
        <f>IF(B13="","",ROW()-4)</f>
      </c>
      <c r="B13" s="191"/>
      <c r="C13" s="125"/>
      <c r="D13" s="125"/>
      <c r="E13" s="125"/>
      <c r="F13" s="125"/>
      <c r="G13" s="125"/>
      <c r="H13" s="125"/>
      <c r="I13" s="125"/>
      <c r="J13" s="11" t="n"/>
      <c r="K13" s="125">
        <f>IF(L13="","",ROW()-4)</f>
      </c>
      <c r="L13" s="191"/>
      <c r="M13" s="125"/>
      <c r="N13" s="125"/>
      <c r="O13" s="125"/>
      <c r="P13" s="125"/>
      <c r="Q13" s="125"/>
      <c r="R13" s="199"/>
      <c r="S13" s="11" t="n"/>
      <c r="T13" s="125">
        <f>IF(U13="","",ROW()-4)</f>
      </c>
      <c r="U13" s="199"/>
      <c r="V13" s="125"/>
      <c r="W13" s="125"/>
      <c r="X13" s="125"/>
      <c r="Y13" s="125"/>
      <c r="Z13" s="125"/>
      <c r="AA13" s="125"/>
    </row>
    <row r="14">
      <c r="A14" s="125">
        <f>IF(B14="","",ROW()-4)</f>
      </c>
      <c r="B14" s="191"/>
      <c r="C14" s="125"/>
      <c r="D14" s="125"/>
      <c r="E14" s="125"/>
      <c r="F14" s="125"/>
      <c r="G14" s="125"/>
      <c r="H14" s="125"/>
      <c r="I14" s="125"/>
      <c r="J14" s="11" t="n"/>
      <c r="K14" s="125">
        <f>IF(L14="","",ROW()-4)</f>
      </c>
      <c r="L14" s="191"/>
      <c r="M14" s="125"/>
      <c r="N14" s="125"/>
      <c r="O14" s="125"/>
      <c r="P14" s="125"/>
      <c r="Q14" s="125"/>
      <c r="R14" s="199"/>
      <c r="S14" s="11" t="n"/>
      <c r="T14" s="125">
        <f>IF(U14="","",ROW()-4)</f>
      </c>
      <c r="U14" s="199"/>
      <c r="V14" s="125"/>
      <c r="W14" s="125"/>
      <c r="X14" s="125"/>
      <c r="Y14" s="125"/>
      <c r="Z14" s="125"/>
      <c r="AA14" s="125"/>
    </row>
    <row r="15">
      <c r="A15" s="80" t="inlineStr">
        <is>
          <t>写真記録数</t>
        </is>
      </c>
      <c r="B15" s="200">
        <f>COUNTIF(E5:E14,"?*")</f>
      </c>
      <c r="C15" s="80"/>
      <c r="D15" s="80"/>
      <c r="E15" s="80"/>
      <c r="F15" s="80"/>
      <c r="G15" s="80"/>
      <c r="H15" s="80" t="inlineStr">
        <is>
          <t>確認済み数</t>
        </is>
      </c>
      <c r="I15" s="80">
        <f>COUNTIF(H5:H14,"確認済み")+COUNTIF(H5:H14,"クローズ")</f>
      </c>
      <c r="J15" s="11" t="n"/>
      <c r="K15" s="80" t="inlineStr">
        <is>
          <t>承認記録数</t>
        </is>
      </c>
      <c r="L15" s="200">
        <f>COUNTIF(M5:M14,"?*")</f>
      </c>
      <c r="M15" s="80"/>
      <c r="N15" s="80"/>
      <c r="O15" s="80"/>
      <c r="P15" s="80" t="inlineStr">
        <is>
          <t>確認済み・保管済み</t>
        </is>
      </c>
      <c r="Q15" s="80">
        <f>COUNTIF(P5:P14,"確認済み")+COUNTIF(P5:P14,"クローズ")</f>
      </c>
      <c r="R15" s="201"/>
      <c r="S15" s="11" t="n"/>
      <c r="T15" s="80" t="inlineStr">
        <is>
          <t>共有・会議数</t>
        </is>
      </c>
      <c r="U15" s="201">
        <f>COUNTIF(W5:W14,"?*")</f>
      </c>
      <c r="V15" s="80"/>
      <c r="W15" s="80"/>
      <c r="X15" s="80"/>
      <c r="Y15" s="80" t="inlineStr">
        <is>
          <t>未完了</t>
        </is>
      </c>
      <c r="Z15" s="80">
        <f>COUNTIFS(W5:W14,"?*",Z5:Z14,"&lt;&gt;クローズ",Z5:Z14,"&lt;&gt;確認済み")</f>
      </c>
      <c r="AA15" s="80"/>
    </row>
  </sheetData>
  <mergeCells count="5">
    <mergeCell ref="T3:AA3"/>
    <mergeCell ref="K3:R3"/>
    <mergeCell ref="A2:AA2"/>
    <mergeCell ref="A3:I3"/>
    <mergeCell ref="A1:AA1"/>
  </mergeCells>
  <conditionalFormatting sqref="H5:H14">
    <cfRule type="expression" dxfId="2" priority="1">
      <formula>OR(H5="提出待ち",H5="対応待ち",H5="差戻し")</formula>
    </cfRule>
  </conditionalFormatting>
  <conditionalFormatting sqref="P5:P14">
    <cfRule type="expression" dxfId="2" priority="2">
      <formula>OR(P5="提出待ち",P5="対応待ち",P5="差戻し")</formula>
    </cfRule>
  </conditionalFormatting>
  <conditionalFormatting sqref="Z5:Z14">
    <cfRule type="expression" dxfId="2" priority="3">
      <formula>OR(Z5="提出待ち",Z5="対応待ち",Z5="差戻し")</formula>
    </cfRule>
  </conditionalFormatting>
  <dataValidations count="6">
    <dataValidation allowBlank="false" prompt="ドロップダウンから選択してください。必要に応じて記録を調整できます。" promptTitle="選択肢" showErrorMessage="true" showInputMessage="true" sqref="D5:D14" type="list">
      <formula1>'05_選択肢設定'!$O$2:$O$11</formula1>
    </dataValidation>
    <dataValidation allowBlank="false" prompt="ドロップダウンから選択してください。必要に応じて記録を調整できます。" promptTitle="選択肢" showErrorMessage="true" showInputMessage="true" sqref="H5:H14" type="list">
      <formula1>'05_選択肢設定'!$K$2:$K$8</formula1>
    </dataValidation>
    <dataValidation allowBlank="false" prompt="ドロップダウンから選択してください。必要に応じて記録を調整できます。" promptTitle="選択肢" showErrorMessage="true" showInputMessage="true" sqref="M5:M14" type="list">
      <formula1>'05_選択肢設定'!$N$2:$N$7</formula1>
    </dataValidation>
    <dataValidation allowBlank="false" prompt="ドロップダウンから選択してください。必要に応じて記録を調整できます。" promptTitle="選択肢" showErrorMessage="true" showInputMessage="true" sqref="P5:P14" type="list">
      <formula1>'05_選択肢設定'!$K$2:$K$8</formula1>
    </dataValidation>
    <dataValidation allowBlank="false" prompt="ドロップダウンから選択してください。必要に応じて記録を調整できます。" promptTitle="選択肢" showErrorMessage="true" showInputMessage="true" sqref="V5:V14" type="list">
      <formula1>'05_選択肢設定'!$M$2:$M$9</formula1>
    </dataValidation>
    <dataValidation allowBlank="false" prompt="ドロップダウンから選択してください。必要に応じて記録を調整できます。" promptTitle="選択肢" showErrorMessage="true" showInputMessage="true" sqref="Z5:Z14" type="list">
      <formula1>'05_選択肢設定'!$K$2:$K$8</formula1>
    </dataValidation>
  </dataValidations>
  <pageMargins left="0.7" right="0.7" top="0.75" bottom="0.75" header="0.3" footer="0.3"/>
  <ignoredErrors>
    <ignoredError sqref="A1:AG60" evalError="true" twoDigitTextYear="true" numberStoredAsText="true" formula="true" formulaRange="true" unlockedFormula="true" emptyCellReference="true" listDataValidation="true" calculatedColumn="true"/>
  </ignoredErrors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R40"/>
  <sheetViews>
    <sheetView workbookViewId="0">
      <selection activeCell="A1" sqref="A1"/>
    </sheetView>
  </sheetViews>
  <sheetFormatPr baseColWidth="8" defaultRowHeight="15"/>
  <cols>
    <col customWidth="true" max="3" min="1" width="12"/>
    <col customWidth="true" max="4" min="4" width="16"/>
    <col customWidth="true" max="5" min="5" width="14"/>
    <col customWidth="true" max="6" min="6" width="12"/>
    <col customWidth="true" max="7" min="7" width="14"/>
    <col customWidth="true" max="8" min="8" width="10"/>
    <col customWidth="true" max="12" min="9" width="12"/>
    <col customWidth="true" max="14" min="13" width="16"/>
    <col customWidth="true" max="15" min="15" width="12"/>
    <col customWidth="true" max="16" min="16" width="16"/>
    <col customWidth="true" max="18" min="17" width="40"/>
  </cols>
  <sheetData>
    <row r="1">
      <c r="A1" s="5" t="inlineStr">
        <is>
          <t>天候</t>
        </is>
      </c>
      <c r="B1" s="5" t="inlineStr">
        <is>
          <t>勤務帯</t>
        </is>
      </c>
      <c r="C1" s="5" t="inlineStr">
        <is>
          <t>作業停止</t>
        </is>
      </c>
      <c r="D1" s="5" t="inlineStr">
        <is>
          <t>現場タグ</t>
        </is>
      </c>
      <c r="E1" s="5" t="inlineStr">
        <is>
          <t>専門工種</t>
        </is>
      </c>
      <c r="F1" s="5" t="inlineStr">
        <is>
          <t>進捗状態</t>
        </is>
      </c>
      <c r="G1" s="5" t="inlineStr">
        <is>
          <t>課題区分</t>
        </is>
      </c>
      <c r="H1" s="5" t="inlineStr">
        <is>
          <t>リスクレベル</t>
        </is>
      </c>
      <c r="I1" s="5" t="inlineStr">
        <is>
          <t>影響種別</t>
        </is>
      </c>
      <c r="J1" s="5" t="inlineStr">
        <is>
          <t>設備状態</t>
        </is>
      </c>
      <c r="K1" s="5" t="inlineStr">
        <is>
          <t>確認状態</t>
        </is>
      </c>
      <c r="L1" s="5" t="inlineStr">
        <is>
          <t>日報状態</t>
        </is>
      </c>
      <c r="M1" s="5" t="inlineStr">
        <is>
          <t>共有種別</t>
        </is>
      </c>
      <c r="N1" s="5" t="inlineStr">
        <is>
          <t>承認段階</t>
        </is>
      </c>
      <c r="O1" s="4" t="inlineStr">
        <is>
          <t>写真区分</t>
        </is>
      </c>
      <c r="P1" s="19" t="inlineStr">
        <is>
          <t>設計方針・使い方</t>
        </is>
      </c>
      <c r="Q1" s="1" t="n"/>
      <c r="R1" s="1" t="n"/>
    </row>
    <row r="2">
      <c r="A2" s="11" t="inlineStr">
        <is>
          <t>晴れれ</t>
        </is>
      </c>
      <c r="B2" s="11" t="inlineStr">
        <is>
          <t>日勤</t>
        </is>
      </c>
      <c r="C2" s="11" t="inlineStr">
        <is>
          <t>いいえ</t>
        </is>
      </c>
      <c r="D2" s="11" t="inlineStr">
        <is>
          <t>通常施工</t>
        </is>
      </c>
      <c r="E2" s="11" t="inlineStr">
        <is>
          <t>土木建築</t>
        </is>
      </c>
      <c r="F2" s="11" t="inlineStr">
        <is>
          <t>未着手</t>
        </is>
      </c>
      <c r="G2" s="11" t="inlineStr">
        <is>
          <t>安全</t>
        </is>
      </c>
      <c r="H2" s="11" t="inlineStr">
        <is>
          <t>低</t>
        </is>
      </c>
      <c r="I2" s="11" t="inlineStr">
        <is>
          <t>影響なし</t>
        </is>
      </c>
      <c r="J2" s="11" t="inlineStr">
        <is>
          <t>使用中</t>
        </is>
      </c>
      <c r="K2" s="11" t="inlineStr">
        <is>
          <t>提出待ち</t>
        </is>
      </c>
      <c r="L2" s="11" t="inlineStr">
        <is>
          <t>下書き</t>
        </is>
      </c>
      <c r="M2" s="11" t="inlineStr">
        <is>
          <t>朝の日報会議</t>
        </is>
      </c>
      <c r="N2" s="11" t="inlineStr">
        <is>
          <t>作成</t>
        </is>
      </c>
      <c r="O2" s="11" t="inlineStr">
        <is>
          <t>施工前</t>
        </is>
      </c>
      <c r="P2" s="23" t="inlineStr">
        <is>
          <t>Webページ</t>
        </is>
      </c>
      <c r="Q2" s="20" t="inlineStr">
        <is>
          <t>https://finitefield.org/excel-templates/construction/daily-site-report/</t>
        </is>
      </c>
      <c r="R2" s="20"/>
    </row>
    <row r="3">
      <c r="A3" s="11" t="inlineStr">
        <is>
          <t>くもり</t>
        </is>
      </c>
      <c r="B3" s="11" t="inlineStr">
        <is>
          <t>夜勤</t>
        </is>
      </c>
      <c r="C3" s="11" t="inlineStr">
        <is>
          <t>一部停止</t>
        </is>
      </c>
      <c r="D3" s="11" t="inlineStr">
        <is>
          <t>天候停止</t>
        </is>
      </c>
      <c r="E3" s="11" t="inlineStr">
        <is>
          <t>鉄筋</t>
        </is>
      </c>
      <c r="F3" s="11" t="inlineStr">
        <is>
          <t>進行中</t>
        </is>
      </c>
      <c r="G3" s="11" t="inlineStr">
        <is>
          <t>品質</t>
        </is>
      </c>
      <c r="H3" s="11" t="inlineStr">
        <is>
          <t>中</t>
        </is>
      </c>
      <c r="I3" s="11" t="inlineStr">
        <is>
          <t>工期に影響</t>
        </is>
      </c>
      <c r="J3" s="11" t="inlineStr">
        <is>
          <t>待機</t>
        </is>
      </c>
      <c r="K3" s="11" t="inlineStr">
        <is>
          <t>提出済み</t>
        </is>
      </c>
      <c r="L3" s="11" t="inlineStr">
        <is>
          <t>提出済み</t>
        </is>
      </c>
      <c r="M3" s="11" t="inlineStr">
        <is>
          <t>現場メモ</t>
        </is>
      </c>
      <c r="N3" s="11" t="inlineStr">
        <is>
          <t>現場責任者確認</t>
        </is>
      </c>
      <c r="O3" s="11" t="inlineStr">
        <is>
          <t>施工中</t>
        </is>
      </c>
      <c r="P3" s="23" t="inlineStr">
        <is>
          <t>ローカル元リンク</t>
        </is>
      </c>
      <c r="Q3" s="20" t="inlineStr">
        <is>
          <t>http://localhost:2020/excel-templates/construction/daily-site-report/</t>
        </is>
      </c>
      <c r="R3" s="20"/>
    </row>
    <row r="4">
      <c r="A4" s="11" t="inlineStr">
        <is>
          <t>曇天</t>
        </is>
      </c>
      <c r="B4" s="11" t="inlineStr">
        <is>
          <t>二交代</t>
        </is>
      </c>
      <c r="C4" s="11" t="inlineStr">
        <is>
          <t>終日停止</t>
        </is>
      </c>
      <c r="D4" s="11" t="inlineStr">
        <is>
          <t>安全事象</t>
        </is>
      </c>
      <c r="E4" s="11" t="inlineStr">
        <is>
          <t>型枠</t>
        </is>
      </c>
      <c r="F4" s="11" t="inlineStr">
        <is>
          <t>完了</t>
        </is>
      </c>
      <c r="G4" s="11" t="inlineStr">
        <is>
          <t>環境</t>
        </is>
      </c>
      <c r="H4" s="11" t="inlineStr">
        <is>
          <t>高</t>
        </is>
      </c>
      <c r="I4" s="11" t="inlineStr">
        <is>
          <t>費用に影響</t>
        </is>
      </c>
      <c r="J4" s="11" t="inlineStr">
        <is>
          <t>整備</t>
        </is>
      </c>
      <c r="K4" s="11" t="inlineStr">
        <is>
          <t>確認中</t>
        </is>
      </c>
      <c r="L4" s="11" t="inlineStr">
        <is>
          <t>確認中</t>
        </is>
      </c>
      <c r="M4" s="11" t="inlineStr">
        <is>
          <t>写真提出</t>
        </is>
      </c>
      <c r="N4" s="11" t="inlineStr">
        <is>
          <t>プロジェクトマネージャー審査</t>
        </is>
      </c>
      <c r="O4" s="11" t="inlineStr">
        <is>
          <t>施工後</t>
        </is>
      </c>
      <c r="P4" s="23" t="inlineStr">
        <is>
          <t>設計の要点</t>
        </is>
      </c>
      <c r="Q4" s="20" t="inlineStr">
        <is>
          <t>日報、進捗、課題、写真、承認を同じブックにまとめます。まず現場、報告日、責任者を入力し、課題状態、写真確認、承認履歴を残します。</t>
        </is>
      </c>
      <c r="R4" s="20"/>
    </row>
    <row r="5">
      <c r="A5" s="11" t="inlineStr">
        <is>
          <t>小雨</t>
        </is>
      </c>
      <c r="B5" s="11" t="inlineStr">
        <is>
          <t>残業</t>
        </is>
      </c>
      <c r="C5" s="11" t="n"/>
      <c r="D5" s="11" t="inlineStr">
        <is>
          <t>品質是正</t>
        </is>
      </c>
      <c r="E5" s="11" t="inlineStr">
        <is>
          <t>コンクリート</t>
        </is>
      </c>
      <c r="F5" s="11" t="inlineStr">
        <is>
          <t>遅延</t>
        </is>
      </c>
      <c r="G5" s="11" t="inlineStr">
        <is>
          <t>現場美化</t>
        </is>
      </c>
      <c r="H5" s="11" t="s">
        <v>0</v>
      </c>
      <c r="I5" s="11" t="inlineStr">
        <is>
          <t>品質に影響</t>
        </is>
      </c>
      <c r="J5" s="11" t="inlineStr">
        <is>
          <t>停止中</t>
        </is>
      </c>
      <c r="K5" s="11" t="inlineStr">
        <is>
          <t>対応待ち</t>
        </is>
      </c>
      <c r="L5" s="11" t="inlineStr">
        <is>
          <t>確認済み</t>
        </is>
      </c>
      <c r="M5" s="11" t="inlineStr">
        <is>
          <t>課題確認</t>
        </is>
      </c>
      <c r="N5" s="11" t="inlineStr">
        <is>
          <t>監理者確認</t>
        </is>
      </c>
      <c r="O5" s="11" t="inlineStr">
        <is>
          <t>隠ぺい部</t>
        </is>
      </c>
      <c r="P5" s="23" t="inlineStr">
        <is>
          <t>適用範囲</t>
        </is>
      </c>
      <c r="Q5" s="20" t="inlineStr">
        <is>
          <t>元請、専門協力会社、監理者連携、土木建築、設備、内装、公共土木、外構、保守案件などに使えます。</t>
        </is>
      </c>
      <c r="R5" s="20"/>
    </row>
    <row r="6">
      <c r="A6" s="11" t="inlineStr">
        <is>
          <t>雨</t>
        </is>
      </c>
      <c r="B6" s="11" t="inlineStr">
        <is>
          <t>作業停止</t>
        </is>
      </c>
      <c r="C6" s="11" t="n"/>
      <c r="D6" s="11" t="inlineStr">
        <is>
          <t>資材搬入</t>
        </is>
      </c>
      <c r="E6" s="11" t="inlineStr">
        <is>
          <t>組積</t>
        </is>
      </c>
      <c r="F6" s="11" t="inlineStr">
        <is>
          <t>一時停止</t>
        </is>
      </c>
      <c r="G6" s="11" t="inlineStr">
        <is>
          <t>進捗</t>
        </is>
      </c>
      <c r="H6" s="11" t="n"/>
      <c r="I6" s="11" t="inlineStr">
        <is>
          <t>安全に影響</t>
        </is>
      </c>
      <c r="J6" s="11" t="inlineStr">
        <is>
          <t>入場</t>
        </is>
      </c>
      <c r="K6" s="11" t="inlineStr">
        <is>
          <t>確認済み</t>
        </is>
      </c>
      <c r="L6" s="11" t="inlineStr">
        <is>
          <t>差戻し</t>
        </is>
      </c>
      <c r="M6" s="11" t="inlineStr">
        <is>
          <t>進捗確認会議</t>
        </is>
      </c>
      <c r="N6" s="11" t="inlineStr">
        <is>
          <t>発注者確認</t>
        </is>
      </c>
      <c r="O6" s="11" t="inlineStr">
        <is>
          <t>資材納入</t>
        </is>
      </c>
      <c r="P6" s="23" t="inlineStr">
        <is>
          <t>手順 1</t>
        </is>
      </c>
      <c r="Q6" s="20" t="inlineStr">
        <is>
          <t>01シートで日報の基本情報を入力します。右側の自動ダッシュボードが明細台帳を集計します。</t>
        </is>
      </c>
      <c r="R6" s="20"/>
    </row>
    <row r="7">
      <c r="A7" s="11" t="inlineStr">
        <is>
          <t>大雨</t>
        </is>
      </c>
      <c r="B7" s="11" t="inlineStr">
        <is>
          <t>当番</t>
        </is>
      </c>
      <c r="C7" s="11" t="n"/>
      <c r="D7" s="11" t="inlineStr">
        <is>
          <t>設備点検</t>
        </is>
      </c>
      <c r="E7" s="11" t="inlineStr">
        <is>
          <t>防水</t>
        </is>
      </c>
      <c r="F7" s="11" t="inlineStr">
        <is>
          <t>手戻り</t>
        </is>
      </c>
      <c r="G7" s="11" t="inlineStr">
        <is>
          <t>資材</t>
        </is>
      </c>
      <c r="H7" s="11" t="n"/>
      <c r="I7" s="11" t="inlineStr">
        <is>
          <t>引渡しに影響</t>
        </is>
      </c>
      <c r="J7" s="11" t="inlineStr">
        <is>
          <t>退場</t>
        </is>
      </c>
      <c r="K7" s="11" t="inlineStr">
        <is>
          <t>クローズ</t>
        </is>
      </c>
      <c r="L7" s="11" t="inlineStr">
        <is>
          <t>保管済み</t>
        </is>
      </c>
      <c r="M7" s="11" t="inlineStr">
        <is>
          <t>週次集計</t>
        </is>
      </c>
      <c r="N7" s="11" t="inlineStr">
        <is>
          <t>保管</t>
        </is>
      </c>
      <c r="O7" s="11" t="inlineStr">
        <is>
          <t>品質課題</t>
        </is>
      </c>
      <c r="P7" s="23" t="inlineStr">
        <is>
          <t>手順 2</t>
        </is>
      </c>
      <c r="Q7" s="20" t="inlineStr">
        <is>
          <t>02シートに人員、設備、資材を入力し、03シートに進捗、課題、安全・品質確認を入力します。</t>
        </is>
      </c>
      <c r="R7" s="20"/>
    </row>
    <row r="8">
      <c r="A8" s="11" t="inlineStr">
        <is>
          <t>雷雨</t>
        </is>
      </c>
      <c r="B8" s="11" t="n"/>
      <c r="C8" s="11" t="n"/>
      <c r="D8" s="11" t="inlineStr">
        <is>
          <t>検査確認</t>
        </is>
      </c>
      <c r="E8" s="11" t="inlineStr">
        <is>
          <t>カーテンウォール</t>
        </is>
      </c>
      <c r="F8" s="11" t="inlineStr">
        <is>
          <t>検査待ち</t>
        </is>
      </c>
      <c r="G8" s="11" t="inlineStr">
        <is>
          <t>設備</t>
        </is>
      </c>
      <c r="H8" s="11" t="s">
        <v>1</v>
      </c>
      <c r="I8" s="11" t="inlineStr">
        <is>
          <t>評価待ち</t>
        </is>
      </c>
      <c r="J8" s="11" t="inlineStr">
        <is>
          <t>点検待ち</t>
        </is>
      </c>
      <c r="K8" s="11" t="inlineStr">
        <is>
          <t>差戻し</t>
        </is>
      </c>
      <c r="L8" s="11" t="n"/>
      <c r="M8" s="11" t="inlineStr">
        <is>
          <t>月次確認</t>
        </is>
      </c>
      <c r="N8" s="11" t="n"/>
      <c r="O8" s="11" t="inlineStr">
        <is>
          <t>安全リスク</t>
        </is>
      </c>
      <c r="P8" s="23" t="inlineStr">
        <is>
          <t>手順 3</t>
        </is>
      </c>
      <c r="Q8" s="20" t="inlineStr">
        <is>
          <t>04シートに写真、承認、共有会議を登録します。分類を増やす場合は、このシートで選択肢を追加します。</t>
        </is>
      </c>
      <c r="R8" s="20"/>
    </row>
    <row r="9">
      <c r="A9" s="11" t="inlineStr">
        <is>
          <t>雪</t>
        </is>
      </c>
      <c r="B9" s="11" t="n"/>
      <c r="C9" s="11" t="n"/>
      <c r="D9" s="11" t="inlineStr">
        <is>
          <t>夜間施工</t>
        </is>
      </c>
      <c r="E9" s="11" t="inlineStr">
        <is>
          <t>機械電気</t>
        </is>
      </c>
      <c r="F9" s="11" t="n"/>
      <c r="G9" s="11" t="inlineStr">
        <is>
          <t>労務</t>
        </is>
      </c>
      <c r="H9" s="11" t="n"/>
      <c r="I9" s="11" t="n"/>
      <c r="J9" s="11" t="n"/>
      <c r="K9" s="11" t="n"/>
      <c r="L9" s="11" t="n"/>
      <c r="M9" s="11" t="inlineStr">
        <is>
          <t>検査会議</t>
        </is>
      </c>
      <c r="N9" s="11" t="n"/>
      <c r="O9" s="11" t="inlineStr">
        <is>
          <t>是正完了</t>
        </is>
      </c>
      <c r="P9" s="23" t="inlineStr">
        <is>
          <t>印刷の目安</t>
        </is>
      </c>
      <c r="Q9" s="20" t="inlineStr">
        <is>
          <t>01シートのA:J範囲は1日分の現場日報として印刷しやすく、K:P範囲は自動ダッシュボードと状態別内訳です。</t>
        </is>
      </c>
      <c r="R9" s="20"/>
    </row>
    <row r="10">
      <c r="A10" s="11" t="inlineStr">
        <is>
          <t>強風</t>
        </is>
      </c>
      <c r="B10" s="11" t="n"/>
      <c r="C10" s="11" t="n"/>
      <c r="D10" s="11" t="inlineStr">
        <is>
          <t>工程挽回残業</t>
        </is>
      </c>
      <c r="E10" s="11" t="inlineStr">
        <is>
          <t>空調衛生</t>
        </is>
      </c>
      <c r="F10" s="11" t="n"/>
      <c r="G10" s="11" t="inlineStr">
        <is>
          <t>天候</t>
        </is>
      </c>
      <c r="H10" s="11" t="n"/>
      <c r="I10" s="11" t="n"/>
      <c r="J10" s="11" t="n"/>
      <c r="K10" s="11" t="n"/>
      <c r="L10" s="11" t="n"/>
      <c r="M10" s="11" t="n"/>
      <c r="N10" s="11" t="n"/>
      <c r="O10" s="11" t="inlineStr">
        <is>
          <t>検査</t>
        </is>
      </c>
    </row>
    <row r="11">
      <c r="A11" s="11" t="inlineStr">
        <is>
          <t>高温</t>
        </is>
      </c>
      <c r="B11" s="11" t="n"/>
      <c r="C11" s="11" t="n"/>
      <c r="D11" s="11" t="inlineStr">
        <is>
          <t>変更精算</t>
        </is>
      </c>
      <c r="E11" s="11" t="inlineStr">
        <is>
          <t>電気</t>
        </is>
      </c>
      <c r="F11" s="11" t="n"/>
      <c r="G11" s="11" t="inlineStr">
        <is>
          <t>監理者指示</t>
        </is>
      </c>
      <c r="H11" s="11" t="n"/>
      <c r="I11" s="11" t="n"/>
      <c r="J11" s="11" t="n"/>
      <c r="K11" s="11" t="n"/>
      <c r="L11" s="11" t="n"/>
      <c r="M11" s="11" t="n"/>
      <c r="N11" s="11" t="n"/>
      <c r="O11" s="11" t="inlineStr">
        <is>
          <t>その他</t>
        </is>
      </c>
    </row>
    <row r="12">
      <c r="A12" s="11" t="inlineStr">
        <is>
          <t>低温</t>
        </is>
      </c>
      <c r="B12" s="11" t="n"/>
      <c r="C12" s="11" t="n"/>
      <c r="D12" s="11" t="inlineStr">
        <is>
          <t>竣工引渡し</t>
        </is>
      </c>
      <c r="E12" s="11" t="inlineStr">
        <is>
          <t>給排水</t>
        </is>
      </c>
      <c r="F12" s="11" t="n"/>
      <c r="G12" s="11" t="inlineStr">
        <is>
          <t>発注者指示</t>
        </is>
      </c>
      <c r="H12" s="11" t="n"/>
      <c r="I12" s="11" t="n"/>
      <c r="J12" s="11" t="n"/>
      <c r="K12" s="11" t="n"/>
      <c r="L12" s="11" t="n"/>
      <c r="M12" s="11" t="n"/>
      <c r="N12" s="11" t="n"/>
      <c r="O12" s="11" t="n"/>
    </row>
    <row r="13">
      <c r="A13" s="11" t="inlineStr">
        <is>
          <t>もや</t>
        </is>
      </c>
      <c r="B13" s="11" t="n"/>
      <c r="C13" s="11" t="n"/>
      <c r="D13" s="11" t="n"/>
      <c r="E13" s="11" t="inlineStr">
        <is>
          <t>消防</t>
        </is>
      </c>
      <c r="F13" s="11" t="n"/>
      <c r="G13" s="11" t="inlineStr">
        <is>
          <t>設計変更</t>
        </is>
      </c>
      <c r="H13" s="11" t="n"/>
      <c r="I13" s="11" t="n"/>
      <c r="J13" s="11" t="n"/>
      <c r="K13" s="11" t="n"/>
      <c r="L13" s="11" t="n"/>
      <c r="M13" s="11" t="n"/>
      <c r="N13" s="11" t="n"/>
      <c r="O13" s="11" t="n"/>
    </row>
    <row r="14">
      <c r="A14" s="11" t="inlineStr">
        <is>
          <t>作業停止</t>
        </is>
      </c>
      <c r="B14" s="11" t="n"/>
      <c r="C14" s="11" t="n"/>
      <c r="D14" s="11" t="n"/>
      <c r="E14" s="11" t="inlineStr">
        <is>
          <t>内装</t>
        </is>
      </c>
      <c r="F14" s="11" t="n"/>
      <c r="G14" s="11" t="inlineStr">
        <is>
          <t>追加精算・請求</t>
        </is>
      </c>
      <c r="H14" s="11" t="n"/>
      <c r="I14" s="11" t="n"/>
      <c r="J14" s="11" t="n"/>
      <c r="K14" s="11" t="n"/>
      <c r="L14" s="11" t="n"/>
      <c r="M14" s="11" t="n"/>
      <c r="N14" s="11" t="n"/>
      <c r="O14" s="11" t="n"/>
    </row>
    <row r="15">
      <c r="A15" s="11" t="n"/>
      <c r="B15" s="11" t="n"/>
      <c r="C15" s="11" t="n"/>
      <c r="D15" s="11" t="n"/>
      <c r="E15" s="11" t="inlineStr">
        <is>
          <t>道路</t>
        </is>
      </c>
      <c r="F15" s="11" t="n"/>
      <c r="G15" s="11" t="inlineStr">
        <is>
          <t>その他</t>
        </is>
      </c>
      <c r="H15" s="11" t="n"/>
      <c r="I15" s="11" t="n"/>
      <c r="J15" s="11" t="n"/>
      <c r="K15" s="11" t="n"/>
      <c r="L15" s="11" t="n"/>
      <c r="M15" s="11" t="n"/>
      <c r="N15" s="11" t="n"/>
      <c r="O15" s="11" t="n"/>
    </row>
    <row r="16">
      <c r="A16" s="11" t="n"/>
      <c r="B16" s="11" t="n"/>
      <c r="C16" s="11" t="n"/>
      <c r="D16" s="11" t="n"/>
      <c r="E16" s="11" t="inlineStr">
        <is>
          <t>外構植栽</t>
        </is>
      </c>
      <c r="F16" s="11" t="n"/>
      <c r="G16" s="11" t="n"/>
      <c r="H16" s="11" t="n"/>
      <c r="I16" s="11" t="n"/>
      <c r="J16" s="11" t="n"/>
      <c r="K16" s="11" t="n"/>
      <c r="L16" s="11" t="n"/>
      <c r="M16" s="11" t="n"/>
      <c r="N16" s="11" t="n"/>
      <c r="O16" s="11" t="n"/>
    </row>
    <row r="17">
      <c r="A17" s="11" t="n"/>
      <c r="B17" s="11" t="n"/>
      <c r="C17" s="11" t="n"/>
      <c r="D17" s="11" t="n"/>
      <c r="E17" s="11" t="inlineStr">
        <is>
          <t>仮設</t>
        </is>
      </c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</row>
    <row r="18">
      <c r="A18" s="11" t="n"/>
      <c r="B18" s="11" t="n"/>
      <c r="C18" s="11" t="n"/>
      <c r="D18" s="11" t="n"/>
      <c r="E18" s="11" t="inlineStr">
        <is>
          <t>検査測定</t>
        </is>
      </c>
      <c r="F18" s="11" t="n"/>
      <c r="G18" s="11" t="n"/>
      <c r="H18" s="11" t="n"/>
      <c r="I18" s="11" t="n"/>
      <c r="J18" s="11" t="n"/>
      <c r="K18" s="11" t="n"/>
      <c r="L18" s="11" t="n"/>
      <c r="M18" s="11" t="n"/>
      <c r="N18" s="11" t="n"/>
      <c r="O18" s="11" t="n"/>
    </row>
    <row r="19">
      <c r="A19" s="11" t="n"/>
      <c r="B19" s="11" t="n"/>
      <c r="C19" s="11" t="n"/>
      <c r="D19" s="11" t="n"/>
      <c r="E19" s="11" t="inlineStr">
        <is>
          <t>試運転</t>
        </is>
      </c>
      <c r="F19" s="11" t="n"/>
      <c r="G19" s="11" t="n"/>
      <c r="H19" s="11" t="n"/>
      <c r="I19" s="11" t="n"/>
      <c r="J19" s="11" t="n"/>
      <c r="K19" s="11" t="n"/>
      <c r="L19" s="11" t="n"/>
      <c r="M19" s="11" t="n"/>
      <c r="N19" s="11" t="n"/>
      <c r="O19" s="11" t="n"/>
    </row>
    <row r="20">
      <c r="A20" s="11" t="n"/>
      <c r="B20" s="11" t="n"/>
      <c r="C20" s="11" t="n"/>
      <c r="D20" s="11" t="n"/>
      <c r="E20" s="11" t="inlineStr">
        <is>
          <t>清掃</t>
        </is>
      </c>
      <c r="F20" s="11" t="n"/>
      <c r="G20" s="11" t="n"/>
      <c r="H20" s="11" t="n"/>
      <c r="I20" s="11" t="n"/>
      <c r="J20" s="11" t="n"/>
      <c r="K20" s="11" t="n"/>
      <c r="L20" s="11" t="n"/>
      <c r="M20" s="11" t="n"/>
      <c r="N20" s="11" t="n"/>
      <c r="O20" s="11" t="n"/>
    </row>
    <row r="21">
      <c r="A21" s="11" t="n"/>
      <c r="B21" s="11" t="n"/>
      <c r="C21" s="11" t="n"/>
      <c r="D21" s="11" t="n"/>
      <c r="E21" s="11" t="inlineStr">
        <is>
          <t>その他</t>
        </is>
      </c>
      <c r="F21" s="11" t="n"/>
      <c r="G21" s="11" t="n"/>
      <c r="H21" s="11" t="n"/>
      <c r="I21" s="11" t="n"/>
      <c r="J21" s="11" t="n"/>
      <c r="K21" s="11" t="n"/>
      <c r="L21" s="11" t="n"/>
      <c r="M21" s="11" t="n"/>
      <c r="N21" s="11" t="n"/>
      <c r="O21" s="11" t="n"/>
    </row>
    <row r="22">
      <c r="A22" s="11" t="n"/>
      <c r="B22" s="11" t="n"/>
      <c r="C22" s="11" t="n"/>
      <c r="D22" s="11" t="n"/>
      <c r="E22" s="11" t="n"/>
      <c r="F22" s="11" t="n"/>
      <c r="G22" s="11" t="n"/>
      <c r="H22" s="11" t="n"/>
      <c r="I22" s="11" t="n"/>
      <c r="J22" s="11" t="n"/>
      <c r="K22" s="11" t="n"/>
      <c r="L22" s="11" t="n"/>
      <c r="M22" s="11" t="n"/>
      <c r="N22" s="11" t="n"/>
      <c r="O22" s="11" t="n"/>
    </row>
    <row r="23">
      <c r="A23" s="11" t="n"/>
      <c r="B23" s="11" t="n"/>
      <c r="C23" s="11" t="n"/>
      <c r="D23" s="11" t="n"/>
      <c r="E23" s="11" t="n"/>
      <c r="F23" s="11" t="n"/>
      <c r="G23" s="11" t="n"/>
      <c r="H23" s="11" t="n"/>
      <c r="I23" s="11" t="n"/>
      <c r="J23" s="11" t="n"/>
      <c r="K23" s="11" t="n"/>
      <c r="L23" s="11" t="n"/>
      <c r="M23" s="11" t="n"/>
      <c r="N23" s="11" t="n"/>
      <c r="O23" s="11" t="n"/>
    </row>
    <row r="24">
      <c r="A24" s="11" t="n"/>
      <c r="B24" s="11" t="n"/>
      <c r="C24" s="11" t="n"/>
      <c r="D24" s="11" t="n"/>
      <c r="E24" s="11" t="n"/>
      <c r="F24" s="11" t="n"/>
      <c r="G24" s="11" t="n"/>
      <c r="H24" s="11" t="n"/>
      <c r="I24" s="11" t="n"/>
      <c r="J24" s="11" t="n"/>
      <c r="K24" s="11" t="n"/>
      <c r="L24" s="11" t="n"/>
      <c r="M24" s="11" t="n"/>
      <c r="N24" s="11" t="n"/>
      <c r="O24" s="11" t="n"/>
    </row>
    <row r="25">
      <c r="A25" s="11" t="n"/>
      <c r="B25" s="11" t="n"/>
      <c r="C25" s="11" t="n"/>
      <c r="D25" s="11" t="n"/>
      <c r="E25" s="11" t="n"/>
      <c r="F25" s="11" t="n"/>
      <c r="G25" s="11" t="n"/>
      <c r="H25" s="11" t="n"/>
      <c r="I25" s="11" t="n"/>
      <c r="J25" s="11" t="n"/>
      <c r="K25" s="11" t="n"/>
      <c r="L25" s="11" t="n"/>
      <c r="M25" s="11" t="n"/>
      <c r="N25" s="11" t="n"/>
      <c r="O25" s="11" t="n"/>
    </row>
    <row r="26">
      <c r="A26" s="11" t="n"/>
      <c r="B26" s="11" t="n"/>
      <c r="C26" s="11" t="n"/>
      <c r="D26" s="11" t="n"/>
      <c r="E26" s="11" t="n"/>
      <c r="F26" s="11" t="n"/>
      <c r="G26" s="11" t="n"/>
      <c r="H26" s="11" t="n"/>
      <c r="I26" s="11" t="n"/>
      <c r="J26" s="11" t="n"/>
      <c r="K26" s="11" t="n"/>
      <c r="L26" s="11" t="n"/>
      <c r="M26" s="11" t="n"/>
      <c r="N26" s="11" t="n"/>
      <c r="O26" s="11" t="n"/>
    </row>
    <row r="27">
      <c r="A27" s="11" t="n"/>
      <c r="B27" s="11" t="n"/>
      <c r="C27" s="11" t="n"/>
      <c r="D27" s="11" t="n"/>
      <c r="E27" s="11" t="n"/>
      <c r="F27" s="11" t="n"/>
      <c r="G27" s="11" t="n"/>
      <c r="H27" s="11" t="n"/>
      <c r="I27" s="11" t="n"/>
      <c r="J27" s="11" t="n"/>
      <c r="K27" s="11" t="n"/>
      <c r="L27" s="11" t="n"/>
      <c r="M27" s="11" t="n"/>
      <c r="N27" s="11" t="n"/>
      <c r="O27" s="11" t="n"/>
    </row>
    <row r="28">
      <c r="A28" s="11" t="n"/>
      <c r="B28" s="11" t="n"/>
      <c r="C28" s="11" t="n"/>
      <c r="D28" s="11" t="n"/>
      <c r="E28" s="11" t="n"/>
      <c r="F28" s="11" t="n"/>
      <c r="G28" s="11" t="n"/>
      <c r="H28" s="11" t="n"/>
      <c r="I28" s="11" t="n"/>
      <c r="J28" s="11" t="n"/>
      <c r="K28" s="11" t="n"/>
      <c r="L28" s="11" t="n"/>
      <c r="M28" s="11" t="n"/>
      <c r="N28" s="11" t="n"/>
      <c r="O28" s="11" t="n"/>
    </row>
    <row r="29">
      <c r="A29" s="11" t="n"/>
      <c r="B29" s="11" t="n"/>
      <c r="C29" s="11" t="n"/>
      <c r="D29" s="11" t="n"/>
      <c r="E29" s="11" t="n"/>
      <c r="F29" s="11" t="n"/>
      <c r="G29" s="11" t="n"/>
      <c r="H29" s="11" t="n"/>
      <c r="I29" s="11" t="n"/>
      <c r="J29" s="11" t="n"/>
      <c r="K29" s="11" t="n"/>
      <c r="L29" s="11" t="n"/>
      <c r="M29" s="11" t="n"/>
      <c r="N29" s="11" t="n"/>
      <c r="O29" s="11" t="n"/>
    </row>
    <row r="30">
      <c r="A30" s="11" t="n"/>
      <c r="B30" s="11" t="n"/>
      <c r="C30" s="11" t="n"/>
      <c r="D30" s="11" t="n"/>
      <c r="E30" s="11" t="n"/>
      <c r="F30" s="11" t="n"/>
      <c r="G30" s="11" t="n"/>
      <c r="H30" s="11" t="n"/>
      <c r="I30" s="11" t="n"/>
      <c r="J30" s="11" t="n"/>
      <c r="K30" s="11" t="n"/>
      <c r="L30" s="11" t="n"/>
      <c r="M30" s="11" t="n"/>
      <c r="N30" s="11" t="n"/>
      <c r="O30" s="11" t="n"/>
    </row>
    <row r="31">
      <c r="A31" s="11" t="n"/>
      <c r="B31" s="11" t="n"/>
      <c r="C31" s="11" t="n"/>
      <c r="D31" s="11" t="n"/>
      <c r="E31" s="11" t="n"/>
      <c r="F31" s="11" t="n"/>
      <c r="G31" s="11" t="n"/>
      <c r="H31" s="11" t="n"/>
      <c r="I31" s="11" t="n"/>
      <c r="J31" s="11" t="n"/>
      <c r="K31" s="11" t="n"/>
      <c r="L31" s="11" t="n"/>
      <c r="M31" s="11" t="n"/>
      <c r="N31" s="11" t="n"/>
      <c r="O31" s="11" t="n"/>
    </row>
    <row r="32">
      <c r="A32" s="11" t="n"/>
      <c r="B32" s="11" t="n"/>
      <c r="C32" s="11" t="n"/>
      <c r="D32" s="11" t="n"/>
      <c r="E32" s="11" t="n"/>
      <c r="F32" s="11" t="n"/>
      <c r="G32" s="11" t="n"/>
      <c r="H32" s="11" t="n"/>
      <c r="I32" s="11" t="n"/>
      <c r="J32" s="11" t="n"/>
      <c r="K32" s="11" t="n"/>
      <c r="L32" s="11" t="n"/>
      <c r="M32" s="11" t="n"/>
      <c r="N32" s="11" t="n"/>
      <c r="O32" s="11" t="n"/>
    </row>
    <row r="33">
      <c r="A33" s="11" t="n"/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</row>
    <row r="34">
      <c r="A34" s="11" t="n"/>
      <c r="B34" s="11" t="n"/>
      <c r="C34" s="11" t="n"/>
      <c r="D34" s="11" t="n"/>
      <c r="E34" s="11" t="n"/>
      <c r="F34" s="11" t="n"/>
      <c r="G34" s="11" t="n"/>
      <c r="H34" s="11" t="n"/>
      <c r="I34" s="11" t="n"/>
      <c r="J34" s="11" t="n"/>
      <c r="K34" s="11" t="n"/>
      <c r="L34" s="11" t="n"/>
      <c r="M34" s="11" t="n"/>
      <c r="N34" s="11" t="n"/>
      <c r="O34" s="11" t="n"/>
    </row>
    <row r="35">
      <c r="A35" s="11" t="n"/>
      <c r="B35" s="11" t="n"/>
      <c r="C35" s="11" t="n"/>
      <c r="D35" s="11" t="n"/>
      <c r="E35" s="11" t="n"/>
      <c r="F35" s="11" t="n"/>
      <c r="G35" s="11" t="n"/>
      <c r="H35" s="11" t="n"/>
      <c r="I35" s="11" t="n"/>
      <c r="J35" s="11" t="n"/>
      <c r="K35" s="11" t="n"/>
      <c r="L35" s="11" t="n"/>
      <c r="M35" s="11" t="n"/>
      <c r="N35" s="11" t="n"/>
      <c r="O35" s="11" t="n"/>
    </row>
    <row r="36">
      <c r="A36" s="11" t="n"/>
      <c r="B36" s="11" t="n"/>
      <c r="C36" s="11" t="n"/>
      <c r="D36" s="11" t="n"/>
      <c r="E36" s="11" t="n"/>
      <c r="F36" s="11" t="n"/>
      <c r="G36" s="11" t="n"/>
      <c r="H36" s="11" t="n"/>
      <c r="I36" s="11" t="n"/>
      <c r="J36" s="11" t="n"/>
      <c r="K36" s="11" t="n"/>
      <c r="L36" s="11" t="n"/>
      <c r="M36" s="11" t="n"/>
      <c r="N36" s="11" t="n"/>
      <c r="O36" s="11" t="n"/>
    </row>
    <row r="37">
      <c r="A37" s="11" t="n"/>
      <c r="B37" s="11" t="n"/>
      <c r="C37" s="11" t="n"/>
      <c r="D37" s="11" t="n"/>
      <c r="E37" s="11" t="n"/>
      <c r="F37" s="11" t="n"/>
      <c r="G37" s="11" t="n"/>
      <c r="H37" s="11" t="n"/>
      <c r="I37" s="11" t="n"/>
      <c r="J37" s="11" t="n"/>
      <c r="K37" s="11" t="n"/>
      <c r="L37" s="11" t="n"/>
      <c r="M37" s="11" t="n"/>
      <c r="N37" s="11" t="n"/>
      <c r="O37" s="11" t="n"/>
    </row>
    <row r="38">
      <c r="A38" s="11" t="n"/>
      <c r="B38" s="11" t="n"/>
      <c r="C38" s="11" t="n"/>
      <c r="D38" s="11" t="n"/>
      <c r="E38" s="11" t="n"/>
      <c r="F38" s="11" t="n"/>
      <c r="G38" s="11" t="n"/>
      <c r="H38" s="11" t="n"/>
      <c r="I38" s="11" t="n"/>
      <c r="J38" s="11" t="n"/>
      <c r="K38" s="11" t="n"/>
      <c r="L38" s="11" t="n"/>
      <c r="M38" s="11" t="n"/>
      <c r="N38" s="11" t="n"/>
      <c r="O38" s="11" t="n"/>
    </row>
    <row r="39">
      <c r="A39" s="11" t="n"/>
      <c r="B39" s="11" t="n"/>
      <c r="C39" s="11" t="n"/>
      <c r="D39" s="11" t="n"/>
      <c r="E39" s="11" t="n"/>
      <c r="F39" s="11" t="n"/>
      <c r="G39" s="11" t="n"/>
      <c r="H39" s="11" t="n"/>
      <c r="I39" s="11" t="n"/>
      <c r="J39" s="11" t="n"/>
      <c r="K39" s="11" t="n"/>
      <c r="L39" s="11" t="n"/>
      <c r="M39" s="11" t="n"/>
      <c r="N39" s="11" t="n"/>
      <c r="O39" s="11" t="n"/>
    </row>
    <row r="40">
      <c r="A40" s="11" t="n"/>
      <c r="B40" s="11" t="n"/>
      <c r="C40" s="11" t="n"/>
      <c r="D40" s="11" t="n"/>
      <c r="E40" s="11" t="n"/>
      <c r="F40" s="11" t="n"/>
      <c r="G40" s="11" t="n"/>
      <c r="H40" s="11" t="n"/>
      <c r="I40" s="11" t="n"/>
      <c r="J40" s="11" t="n"/>
      <c r="K40" s="11" t="n"/>
      <c r="L40" s="11" t="n"/>
      <c r="M40" s="11" t="n"/>
      <c r="N40" s="11" t="n"/>
      <c r="O40" s="11" t="n"/>
    </row>
  </sheetData>
  <mergeCells count="1">
    <mergeCell ref="P1:R1"/>
  </mergeCells>
  <pageMargins left="0.7" right="0.7" top="0.75" bottom="0.75" header="0.3" footer="0.3"/>
  <ignoredErrors>
    <ignoredError sqref="A1:AG60" evalError="true" twoDigitTextYear="true" numberStoredAsText="true" formula="true" formulaRange="true" unlockedFormula="true" emptyCellReference="true" listDataValidation="true" calculatedColum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建設現場日報テンプレート</dc:title>
  <dc:creator>Finite Field</dc:creator>
  <dc:description>日報、進捗、課題を1冊にまとめたテンプレートです。</dc:description>
  <lastModifiedBy/>
  <dcterms:created xsi:type="dcterms:W3CDTF">2026-05-11T11:39:30Z</dcterms:created>
  <dcterms:modified xsi:type="dcterms:W3CDTF">2026-05-11T11:39:30Z</dcterms:modified>
  <category>Construction</category>
</coreProperties>
</file>