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使用說明" sheetId="1" r:id="rId1" state="visible"/>
    <sheet name="狀況看板" sheetId="2" r:id="rId2" state="visible"/>
    <sheet name="車輛主數據" sheetId="3" r:id="rId3" state="visible"/>
    <sheet name="維護計劃" sheetId="4" r:id="rId4" state="visible"/>
    <sheet name="維護記錄" sheetId="5" r:id="rId5" state="visible"/>
    <sheet name="變更歷史" sheetId="6" r:id="rId6" state="visible"/>
    <sheet name="下拉設置" sheetId="7" r:id="rId7" state="visible"/>
  </sheets>
  <definedNames>
    <definedName name="WorkCategoryList">下拉設置!$A$2:$A$6</definedName>
    <definedName name="JudgementStatusList">下拉設置!$C$2:$C$4</definedName>
    <definedName name="VehicleStatusList">下拉設置!$E$2:$E$4</definedName>
    <definedName name="ScheduleWorkList">下拉設置!$G$2:$G$6</definedName>
    <definedName name="ScheduleStatusList">下拉設置!$I$2:$I$5</definedName>
    <definedName name="VehicleList">車輛主數據!$C$5:$C$104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<sst xmlns="http://schemas.openxmlformats.org/spreadsheetml/2006/main" count="114" uniqueCount="98">
  <si>
    <t>未著手件數</t>
  </si>
  <si>
    <t>擔當者</t>
  </si>
  <si>
    <t>未著手</t>
  </si>
  <si>
    <t>車輛維護記錄模板 | 使用說明指南</t>
  </si>
  <si>
    <t>本模板一元化管理各車輛的點檢計劃、維護與修理實際、修改歷史，以防止點檢遺漏或異常響應延遲。</t>
  </si>
  <si>
    <t>操作流程（4個步驟）</t>
  </si>
  <si>
    <t>步驟 1：註冊</t>
  </si>
  <si>
    <t>首先在“下拉設置”或“車輛主數據”中維護車輛和基準資訊，以統一運營標準。</t>
  </si>
  <si>
    <t>步驟 2：確認狀況</t>
  </si>
  <si>
    <t>整理當前狀況，以便輕鬆跟蹤日常任務。</t>
  </si>
  <si>
    <t>步驟 3：更新計劃</t>
  </si>
  <si>
    <t>在“維護計劃”中記錄最新計劃，使當天的進度一目了然。</t>
  </si>
  <si>
    <t>步驟 4：管理歷史</t>
  </si>
  <si>
    <t>將所有變更彙總到“變更歷史”工作表中，留存以便後續改善。</t>
  </si>
  <si>
    <t>圖例（顏色標識規則）</t>
  </si>
  <si>
    <t>淺藍</t>
  </si>
  <si>
    <t>手動錄入單元格</t>
  </si>
  <si>
    <t>淺綠</t>
  </si>
  <si>
    <t>下拉選單選擇單元格</t>
  </si>
  <si>
    <t>淺灰</t>
  </si>
  <si>
    <t>公式自動計算單元格（不可編輯）</t>
  </si>
  <si>
    <t>運營注意事項</t>
  </si>
  <si>
    <t>輸入單元格和下拉選單單元格可以編輯。公式單元格已保護以防止誤編輯。修改“下拉設置”中的列表會自動更新相關的下拉候選。</t>
  </si>
  <si>
    <t>狀況看板｜維護KPI、近期計劃及各車輛狀態</t>
  </si>
  <si>
    <t>總保有車輛數</t>
  </si>
  <si>
    <t>本月點檢計劃數</t>
  </si>
  <si>
    <t>需維護/異常車輛數</t>
  </si>
  <si>
    <t>未完成的修理請求數</t>
  </si>
  <si>
    <t>待確認檢查</t>
  </si>
  <si>
    <t>30天內車檢</t>
  </si>
  <si>
    <t>30天內點檢</t>
  </si>
  <si>
    <t>逾期計劃</t>
  </si>
  <si>
    <t>需要維護件數</t>
  </si>
  <si>
    <t>主數據車輛ID件數</t>
  </si>
  <si>
    <t>判定狀態</t>
  </si>
  <si>
    <t>各車輛維護狀態列表</t>
  </si>
  <si>
    <t>近30天內的點檢與維護計劃</t>
  </si>
  <si>
    <t>車輛名稱</t>
  </si>
  <si>
    <t>最終點檢日</t>
  </si>
  <si>
    <t>下次點檢計劃日</t>
  </si>
  <si>
    <t>當前稼動狀態</t>
  </si>
  <si>
    <t>車輛</t>
  </si>
  <si>
    <t>計劃作業項目</t>
  </si>
  <si>
    <t>狀態</t>
  </si>
  <si>
    <t>備註</t>
  </si>
  <si>
    <t>車輛主數據｜車輛基本信息</t>
  </si>
  <si>
    <t>車輛ID</t>
  </si>
  <si>
    <t>車牌號</t>
  </si>
  <si>
    <t>車型</t>
  </si>
  <si>
    <t>總里程(km)</t>
  </si>
  <si>
    <t>管理負責人</t>
  </si>
  <si>
    <t>當前狀態</t>
  </si>
  <si>
    <t>維護計劃｜點檢及維護日程</t>
  </si>
  <si>
    <t>計劃ID</t>
  </si>
  <si>
    <t>點檢及維護計劃日</t>
  </si>
  <si>
    <t>實施公司/工廠</t>
  </si>
  <si>
    <t>預計費用</t>
  </si>
  <si>
    <t>維護記錄｜點檢、維護與修理實際</t>
  </si>
  <si>
    <t>實際ID</t>
  </si>
  <si>
    <t>作業區分</t>
  </si>
  <si>
    <t>作業內容詳細</t>
  </si>
  <si>
    <t>實施時里程(km)</t>
  </si>
  <si>
    <t>實際費用</t>
  </si>
  <si>
    <t>維護負責人/工廠</t>
  </si>
  <si>
    <t>變更歷史｜計劃與維護狀態變更記錄</t>
  </si>
  <si>
    <t>歷史ID</t>
  </si>
  <si>
    <t>變更時間</t>
  </si>
  <si>
    <t>目標車輛/計劃ID</t>
  </si>
  <si>
    <t>變更項目</t>
  </si>
  <si>
    <t>變更前</t>
  </si>
  <si>
    <t>變更後</t>
  </si>
  <si>
    <t>作業區分列表</t>
  </si>
  <si>
    <t>車輛狀態</t>
  </si>
  <si>
    <t>計劃維護項目</t>
  </si>
  <si>
    <t>計劃狀態</t>
  </si>
  <si>
    <t>法定點檢</t>
  </si>
  <si>
    <t>無異常</t>
  </si>
  <si>
    <t>運行中</t>
  </si>
  <si>
    <t>車檢</t>
  </si>
  <si>
    <t>觀察中</t>
  </si>
  <si>
    <t>維護中</t>
  </si>
  <si>
    <t>進行中</t>
  </si>
  <si>
    <t>一般維護</t>
  </si>
  <si>
    <t>需要維護</t>
  </si>
  <si>
    <t>停用</t>
  </si>
  <si>
    <t>已完成</t>
  </si>
  <si>
    <t>消耗品更換</t>
  </si>
  <si>
    <t>機油更換</t>
  </si>
  <si>
    <t>延期</t>
  </si>
  <si>
    <t>故障修理</t>
  </si>
  <si>
    <t>其他</t>
  </si>
  <si>
    <t>註記</t>
  </si>
  <si>
    <t>A/C/E列為指定要求的共同主數據。G/I列作為計劃表的下拉候選新增。</t>
  </si>
  <si>
    <t>模板目的</t>
  </si>
  <si>
    <t>基於本月計劃日期</t>
  </si>
  <si>
    <t>計劃日期</t>
  </si>
  <si>
    <t>下次車檢日期</t>
  </si>
  <si>
    <t>實施日期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</si>
</sst>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車輛ID"/>
    <tableColumn id="3" name="車牌號"/>
    <tableColumn id="4" name="車型"/>
    <tableColumn id="5" name="下次車檢日期"/>
    <tableColumn id="6" name="下次點檢計劃日"/>
    <tableColumn id="7" name="總里程(km)"/>
    <tableColumn id="8" name="管理負責人"/>
    <tableColumn id="9" name="當前狀態"/>
    <tableColumn id="10" name="備註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計劃ID"/>
    <tableColumn id="3" name="點檢及維護計劃日"/>
    <tableColumn id="4" name="車輛"/>
    <tableColumn id="5" name="計劃作業項目"/>
    <tableColumn id="6" name="實施公司/工廠"/>
    <tableColumn id="7" name="預計費用"/>
    <tableColumn id="8" name="擔當者"/>
    <tableColumn id="9" name="狀態"/>
    <tableColumn id="10" name="備註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實際ID"/>
    <tableColumn id="3" name="實施日期"/>
    <tableColumn id="4" name="車輛"/>
    <tableColumn id="5" name="作業區分"/>
    <tableColumn id="6" name="作業內容詳細"/>
    <tableColumn id="7" name="實施時里程(km)"/>
    <tableColumn id="8" name="實際費用"/>
    <tableColumn id="9" name="維護負責人/工廠"/>
    <tableColumn id="10" name="判定狀態"/>
    <tableColumn id="11" name="備註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歷史ID"/>
    <tableColumn id="3" name="變更時間"/>
    <tableColumn id="4" name="目標車輛/計劃ID"/>
    <tableColumn id="5" name="變更項目"/>
    <tableColumn id="6" name="變更前"/>
    <tableColumn id="7" name="變更後"/>
    <tableColumn id="8" name="擔當者"/>
    <tableColumn id="9" name="備註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3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93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4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5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6</v>
      </c>
      <c r="C9" s="6" t="s">
        <v>7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8</v>
      </c>
      <c r="C10" s="6" t="s">
        <v>9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10</v>
      </c>
      <c r="C11" s="6" t="s">
        <v>11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12</v>
      </c>
      <c r="C12" s="6" t="s">
        <v>13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14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15</v>
      </c>
      <c r="D16" s="6" t="s">
        <v>16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17</v>
      </c>
      <c r="D17" s="6" t="s">
        <v>18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19</v>
      </c>
      <c r="D18" s="6" t="s">
        <v>20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21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22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23</v>
      </c>
    </row>
    <row r="3" ht="26" customHeight="true">
      <c r="B3" s="13" t="s">
        <v>24</v>
      </c>
      <c r="C3" s="13" t="s">
        <v>25</v>
      </c>
      <c r="D3" s="13" t="s">
        <v>26</v>
      </c>
      <c r="E3" s="13" t="s">
        <v>27</v>
      </c>
      <c r="G3" s="14" t="s">
        <v>28</v>
      </c>
    </row>
    <row r="4" ht="34" customHeight="true">
      <c r="B4" s="15">
        <f>COUNTA('車輛主數據'!B5:B104)</f>
      </c>
      <c r="C4" s="15">
        <f>COUNTIFS('維護計劃'!C5:C104,"&gt;="&amp;DATE(YEAR(TODAY()),MONTH(TODAY()),1),'維護計劃'!C5:C104,"&lt;="&amp;EOMONTH(TODAY(),0))</f>
      </c>
      <c r="D4" s="15">
        <f>COUNTIFS('維護記錄'!J5:J104,"要整備")</f>
      </c>
      <c r="E4" s="15">
        <f>COUNTIFS('維護計劃'!I5:I104,"未著手")</f>
      </c>
      <c r="G4" s="16" t="s">
        <v>29</v>
      </c>
      <c r="H4" s="16" t="s">
        <v>30</v>
      </c>
      <c r="I4" s="16" t="s">
        <v>31</v>
      </c>
      <c r="J4" s="16" t="s">
        <v>32</v>
      </c>
      <c r="K4" s="16" t="s">
        <v>0</v>
      </c>
    </row>
    <row r="5" ht="22" customHeight="true">
      <c r="B5" s="17" t="s">
        <v>33</v>
      </c>
      <c r="C5" s="17" t="s">
        <v>94</v>
      </c>
      <c r="D5" s="17" t="s">
        <v>34</v>
      </c>
      <c r="E5" s="17" t="s">
        <v>0</v>
      </c>
      <c r="G5" s="18">
        <f>COUNTIFS('車輛主數據'!E5:E104,"&gt;="&amp;TODAY(),'車輛主數據'!E5:E104,"&lt;="&amp;TODAY()+30)</f>
      </c>
      <c r="H5" s="18">
        <f>COUNTIFS('車輛主數據'!F5:F104,"&gt;="&amp;TODAY(),'車輛主數據'!F5:F104,"&lt;="&amp;TODAY()+30)</f>
      </c>
      <c r="I5" s="18">
        <f>COUNTIFS('維護計劃'!C5:C104,"&lt;"&amp;TODAY(),'維護計劃'!I5:I104,"&lt;&gt;完了")</f>
      </c>
      <c r="J5" s="18">
        <f>COUNTIFS('維護記錄'!J5:J104,"要整備")</f>
      </c>
      <c r="K5" s="18">
        <f>COUNTIFS('維護計劃'!I5:I104,"未著手")</f>
      </c>
    </row>
    <row r="6"/>
    <row r="7">
      <c r="B7" s="14" t="s">
        <v>35</v>
      </c>
      <c r="G7" s="14" t="s">
        <v>36</v>
      </c>
    </row>
    <row r="8" ht="26" customHeight="true">
      <c r="B8" s="19" t="s">
        <v>37</v>
      </c>
      <c r="C8" s="20" t="s">
        <v>38</v>
      </c>
      <c r="D8" s="20" t="s">
        <v>39</v>
      </c>
      <c r="E8" s="21" t="s">
        <v>40</v>
      </c>
      <c r="G8" s="19" t="s">
        <v>95</v>
      </c>
      <c r="H8" s="20" t="s">
        <v>41</v>
      </c>
      <c r="I8" s="20" t="s">
        <v>42</v>
      </c>
      <c r="J8" s="20" t="s">
        <v>43</v>
      </c>
      <c r="K8" s="21" t="s">
        <v>44</v>
      </c>
    </row>
    <row r="9">
      <c r="B9" s="22">
        <f>IF('車輛主數據'!C5="","",'車輛主數據'!C5)</f>
      </c>
      <c r="C9" s="23">
        <f>IF($B9="","",IFERROR(MAXIFS('維護記錄'!$C$5:$C$104,'維護記錄'!$D$5:$D$104,$B9),""))</f>
      </c>
      <c r="D9" s="23">
        <f>IF($B9="","",IFERROR(INDEX('車輛主數據'!$F$5:$F$104,MATCH($B9,'車輛主數據'!$C$5:$C$104,0)),""))</f>
      </c>
      <c r="E9" s="24">
        <f>IF($B9="","",IFERROR(INDEX('車輛主數據'!$I$5:$I$104,MATCH($B9,'車輛主數據'!$C$5:$C$104,0)),""))</f>
      </c>
      <c r="G9" s="25">
        <f>IFERROR(INDEX('維護計劃'!$C$5:$C$104,AGGREGATE(15,6,(ROW('維護計劃'!$C$5:$C$104)-ROW('維護計劃'!$C$5)+1)/(('維護計劃'!$C$5:$C$104&gt;=TODAY())*('維護計劃'!$C$5:$C$104&lt;=TODAY()+30)),ROWS($G$9:G9))),"")</f>
      </c>
      <c r="H9" s="26">
        <f>IFERROR(INDEX('維護計劃'!$D$5:$D$104,AGGREGATE(15,6,(ROW('維護計劃'!$C$5:$C$104)-ROW('維護計劃'!$C$5)+1)/(('維護計劃'!$C$5:$C$104&gt;=TODAY())*('維護計劃'!$C$5:$C$104&lt;=TODAY()+30)),ROWS($G$9:G9))),"")</f>
      </c>
      <c r="I9" s="26">
        <f>IFERROR(INDEX('維護計劃'!$E$5:$E$104,AGGREGATE(15,6,(ROW('維護計劃'!$C$5:$C$104)-ROW('維護計劃'!$C$5)+1)/(('維護計劃'!$C$5:$C$104&gt;=TODAY())*('維護計劃'!$C$5:$C$104&lt;=TODAY()+30)),ROWS($G$9:G9))),"")</f>
      </c>
      <c r="J9" s="26">
        <f>IFERROR(INDEX('維護計劃'!$I$5:$I$104,AGGREGATE(15,6,(ROW('維護計劃'!$C$5:$C$104)-ROW('維護計劃'!$C$5)+1)/(('維護計劃'!$C$5:$C$104&gt;=TODAY())*('維護計劃'!$C$5:$C$104&lt;=TODAY()+30)),ROWS($G$9:G9))),"")</f>
      </c>
      <c r="K9" s="24">
        <f>IFERROR(INDEX('維護計劃'!$J$5:$J$104,AGGREGATE(15,6,(ROW('維護計劃'!$C$5:$C$104)-ROW('維護計劃'!$C$5)+1)/(('維護計劃'!$C$5:$C$104&gt;=TODAY())*('維護計劃'!$C$5:$C$104&lt;=TODAY()+30)),ROWS($G$9:G9))),"")</f>
      </c>
    </row>
    <row r="10">
      <c r="B10" s="22">
        <f>IF('車輛主數據'!C6="","",'車輛主數據'!C6)</f>
      </c>
      <c r="C10" s="23">
        <f>IF($B10="","",IFERROR(MAXIFS('維護記錄'!$C$5:$C$104,'維護記錄'!$D$5:$D$104,$B10),""))</f>
      </c>
      <c r="D10" s="23">
        <f>IF($B10="","",IFERROR(INDEX('車輛主數據'!$F$5:$F$104,MATCH($B10,'車輛主數據'!$C$5:$C$104,0)),""))</f>
      </c>
      <c r="E10" s="24">
        <f>IF($B10="","",IFERROR(INDEX('車輛主數據'!$I$5:$I$104,MATCH($B10,'車輛主數據'!$C$5:$C$104,0)),""))</f>
      </c>
      <c r="G10" s="25">
        <f>IFERROR(INDEX('維護計劃'!$C$5:$C$104,AGGREGATE(15,6,(ROW('維護計劃'!$C$5:$C$104)-ROW('維護計劃'!$C$5)+1)/(('維護計劃'!$C$5:$C$104&gt;=TODAY())*('維護計劃'!$C$5:$C$104&lt;=TODAY()+30)),ROWS($G$9:G10))),"")</f>
      </c>
      <c r="H10" s="26">
        <f>IFERROR(INDEX('維護計劃'!$D$5:$D$104,AGGREGATE(15,6,(ROW('維護計劃'!$C$5:$C$104)-ROW('維護計劃'!$C$5)+1)/(('維護計劃'!$C$5:$C$104&gt;=TODAY())*('維護計劃'!$C$5:$C$104&lt;=TODAY()+30)),ROWS($G$9:G10))),"")</f>
      </c>
      <c r="I10" s="26">
        <f>IFERROR(INDEX('維護計劃'!$E$5:$E$104,AGGREGATE(15,6,(ROW('維護計劃'!$C$5:$C$104)-ROW('維護計劃'!$C$5)+1)/(('維護計劃'!$C$5:$C$104&gt;=TODAY())*('維護計劃'!$C$5:$C$104&lt;=TODAY()+30)),ROWS($G$9:G10))),"")</f>
      </c>
      <c r="J10" s="26">
        <f>IFERROR(INDEX('維護計劃'!$I$5:$I$104,AGGREGATE(15,6,(ROW('維護計劃'!$C$5:$C$104)-ROW('維護計劃'!$C$5)+1)/(('維護計劃'!$C$5:$C$104&gt;=TODAY())*('維護計劃'!$C$5:$C$104&lt;=TODAY()+30)),ROWS($G$9:G10))),"")</f>
      </c>
      <c r="K10" s="24">
        <f>IFERROR(INDEX('維護計劃'!$J$5:$J$104,AGGREGATE(15,6,(ROW('維護計劃'!$C$5:$C$104)-ROW('維護計劃'!$C$5)+1)/(('維護計劃'!$C$5:$C$104&gt;=TODAY())*('維護計劃'!$C$5:$C$104&lt;=TODAY()+30)),ROWS($G$9:G10))),"")</f>
      </c>
    </row>
    <row r="11">
      <c r="B11" s="22">
        <f>IF('車輛主數據'!C7="","",'車輛主數據'!C7)</f>
      </c>
      <c r="C11" s="23">
        <f>IF($B11="","",IFERROR(MAXIFS('維護記錄'!$C$5:$C$104,'維護記錄'!$D$5:$D$104,$B11),""))</f>
      </c>
      <c r="D11" s="23">
        <f>IF($B11="","",IFERROR(INDEX('車輛主數據'!$F$5:$F$104,MATCH($B11,'車輛主數據'!$C$5:$C$104,0)),""))</f>
      </c>
      <c r="E11" s="24">
        <f>IF($B11="","",IFERROR(INDEX('車輛主數據'!$I$5:$I$104,MATCH($B11,'車輛主數據'!$C$5:$C$104,0)),""))</f>
      </c>
      <c r="G11" s="25">
        <f>IFERROR(INDEX('維護計劃'!$C$5:$C$104,AGGREGATE(15,6,(ROW('維護計劃'!$C$5:$C$104)-ROW('維護計劃'!$C$5)+1)/(('維護計劃'!$C$5:$C$104&gt;=TODAY())*('維護計劃'!$C$5:$C$104&lt;=TODAY()+30)),ROWS($G$9:G11))),"")</f>
      </c>
      <c r="H11" s="26">
        <f>IFERROR(INDEX('維護計劃'!$D$5:$D$104,AGGREGATE(15,6,(ROW('維護計劃'!$C$5:$C$104)-ROW('維護計劃'!$C$5)+1)/(('維護計劃'!$C$5:$C$104&gt;=TODAY())*('維護計劃'!$C$5:$C$104&lt;=TODAY()+30)),ROWS($G$9:G11))),"")</f>
      </c>
      <c r="I11" s="26">
        <f>IFERROR(INDEX('維護計劃'!$E$5:$E$104,AGGREGATE(15,6,(ROW('維護計劃'!$C$5:$C$104)-ROW('維護計劃'!$C$5)+1)/(('維護計劃'!$C$5:$C$104&gt;=TODAY())*('維護計劃'!$C$5:$C$104&lt;=TODAY()+30)),ROWS($G$9:G11))),"")</f>
      </c>
      <c r="J11" s="26">
        <f>IFERROR(INDEX('維護計劃'!$I$5:$I$104,AGGREGATE(15,6,(ROW('維護計劃'!$C$5:$C$104)-ROW('維護計劃'!$C$5)+1)/(('維護計劃'!$C$5:$C$104&gt;=TODAY())*('維護計劃'!$C$5:$C$104&lt;=TODAY()+30)),ROWS($G$9:G11))),"")</f>
      </c>
      <c r="K11" s="24">
        <f>IFERROR(INDEX('維護計劃'!$J$5:$J$104,AGGREGATE(15,6,(ROW('維護計劃'!$C$5:$C$104)-ROW('維護計劃'!$C$5)+1)/(('維護計劃'!$C$5:$C$104&gt;=TODAY())*('維護計劃'!$C$5:$C$104&lt;=TODAY()+30)),ROWS($G$9:G11))),"")</f>
      </c>
    </row>
    <row r="12">
      <c r="B12" s="22">
        <f>IF('車輛主數據'!C8="","",'車輛主數據'!C8)</f>
      </c>
      <c r="C12" s="23">
        <f>IF($B12="","",IFERROR(MAXIFS('維護記錄'!$C$5:$C$104,'維護記錄'!$D$5:$D$104,$B12),""))</f>
      </c>
      <c r="D12" s="23">
        <f>IF($B12="","",IFERROR(INDEX('車輛主數據'!$F$5:$F$104,MATCH($B12,'車輛主數據'!$C$5:$C$104,0)),""))</f>
      </c>
      <c r="E12" s="24">
        <f>IF($B12="","",IFERROR(INDEX('車輛主數據'!$I$5:$I$104,MATCH($B12,'車輛主數據'!$C$5:$C$104,0)),""))</f>
      </c>
      <c r="G12" s="25">
        <f>IFERROR(INDEX('維護計劃'!$C$5:$C$104,AGGREGATE(15,6,(ROW('維護計劃'!$C$5:$C$104)-ROW('維護計劃'!$C$5)+1)/(('維護計劃'!$C$5:$C$104&gt;=TODAY())*('維護計劃'!$C$5:$C$104&lt;=TODAY()+30)),ROWS($G$9:G12))),"")</f>
      </c>
      <c r="H12" s="26">
        <f>IFERROR(INDEX('維護計劃'!$D$5:$D$104,AGGREGATE(15,6,(ROW('維護計劃'!$C$5:$C$104)-ROW('維護計劃'!$C$5)+1)/(('維護計劃'!$C$5:$C$104&gt;=TODAY())*('維護計劃'!$C$5:$C$104&lt;=TODAY()+30)),ROWS($G$9:G12))),"")</f>
      </c>
      <c r="I12" s="26">
        <f>IFERROR(INDEX('維護計劃'!$E$5:$E$104,AGGREGATE(15,6,(ROW('維護計劃'!$C$5:$C$104)-ROW('維護計劃'!$C$5)+1)/(('維護計劃'!$C$5:$C$104&gt;=TODAY())*('維護計劃'!$C$5:$C$104&lt;=TODAY()+30)),ROWS($G$9:G12))),"")</f>
      </c>
      <c r="J12" s="26">
        <f>IFERROR(INDEX('維護計劃'!$I$5:$I$104,AGGREGATE(15,6,(ROW('維護計劃'!$C$5:$C$104)-ROW('維護計劃'!$C$5)+1)/(('維護計劃'!$C$5:$C$104&gt;=TODAY())*('維護計劃'!$C$5:$C$104&lt;=TODAY()+30)),ROWS($G$9:G12))),"")</f>
      </c>
      <c r="K12" s="24">
        <f>IFERROR(INDEX('維護計劃'!$J$5:$J$104,AGGREGATE(15,6,(ROW('維護計劃'!$C$5:$C$104)-ROW('維護計劃'!$C$5)+1)/(('維護計劃'!$C$5:$C$104&gt;=TODAY())*('維護計劃'!$C$5:$C$104&lt;=TODAY()+30)),ROWS($G$9:G12))),"")</f>
      </c>
    </row>
    <row r="13">
      <c r="B13" s="22">
        <f>IF('車輛主數據'!C9="","",'車輛主數據'!C9)</f>
      </c>
      <c r="C13" s="23">
        <f>IF($B13="","",IFERROR(MAXIFS('維護記錄'!$C$5:$C$104,'維護記錄'!$D$5:$D$104,$B13),""))</f>
      </c>
      <c r="D13" s="23">
        <f>IF($B13="","",IFERROR(INDEX('車輛主數據'!$F$5:$F$104,MATCH($B13,'車輛主數據'!$C$5:$C$104,0)),""))</f>
      </c>
      <c r="E13" s="24">
        <f>IF($B13="","",IFERROR(INDEX('車輛主數據'!$I$5:$I$104,MATCH($B13,'車輛主數據'!$C$5:$C$104,0)),""))</f>
      </c>
      <c r="G13" s="25">
        <f>IFERROR(INDEX('維護計劃'!$C$5:$C$104,AGGREGATE(15,6,(ROW('維護計劃'!$C$5:$C$104)-ROW('維護計劃'!$C$5)+1)/(('維護計劃'!$C$5:$C$104&gt;=TODAY())*('維護計劃'!$C$5:$C$104&lt;=TODAY()+30)),ROWS($G$9:G13))),"")</f>
      </c>
      <c r="H13" s="26">
        <f>IFERROR(INDEX('維護計劃'!$D$5:$D$104,AGGREGATE(15,6,(ROW('維護計劃'!$C$5:$C$104)-ROW('維護計劃'!$C$5)+1)/(('維護計劃'!$C$5:$C$104&gt;=TODAY())*('維護計劃'!$C$5:$C$104&lt;=TODAY()+30)),ROWS($G$9:G13))),"")</f>
      </c>
      <c r="I13" s="26">
        <f>IFERROR(INDEX('維護計劃'!$E$5:$E$104,AGGREGATE(15,6,(ROW('維護計劃'!$C$5:$C$104)-ROW('維護計劃'!$C$5)+1)/(('維護計劃'!$C$5:$C$104&gt;=TODAY())*('維護計劃'!$C$5:$C$104&lt;=TODAY()+30)),ROWS($G$9:G13))),"")</f>
      </c>
      <c r="J13" s="26">
        <f>IFERROR(INDEX('維護計劃'!$I$5:$I$104,AGGREGATE(15,6,(ROW('維護計劃'!$C$5:$C$104)-ROW('維護計劃'!$C$5)+1)/(('維護計劃'!$C$5:$C$104&gt;=TODAY())*('維護計劃'!$C$5:$C$104&lt;=TODAY()+30)),ROWS($G$9:G13))),"")</f>
      </c>
      <c r="K13" s="24">
        <f>IFERROR(INDEX('維護計劃'!$J$5:$J$104,AGGREGATE(15,6,(ROW('維護計劃'!$C$5:$C$104)-ROW('維護計劃'!$C$5)+1)/(('維護計劃'!$C$5:$C$104&gt;=TODAY())*('維護計劃'!$C$5:$C$104&lt;=TODAY()+30)),ROWS($G$9:G13))),"")</f>
      </c>
    </row>
    <row r="14">
      <c r="B14" s="22">
        <f>IF('車輛主數據'!C10="","",'車輛主數據'!C10)</f>
      </c>
      <c r="C14" s="23">
        <f>IF($B14="","",IFERROR(MAXIFS('維護記錄'!$C$5:$C$104,'維護記錄'!$D$5:$D$104,$B14),""))</f>
      </c>
      <c r="D14" s="23">
        <f>IF($B14="","",IFERROR(INDEX('車輛主數據'!$F$5:$F$104,MATCH($B14,'車輛主數據'!$C$5:$C$104,0)),""))</f>
      </c>
      <c r="E14" s="24">
        <f>IF($B14="","",IFERROR(INDEX('車輛主數據'!$I$5:$I$104,MATCH($B14,'車輛主數據'!$C$5:$C$104,0)),""))</f>
      </c>
      <c r="G14" s="25">
        <f>IFERROR(INDEX('維護計劃'!$C$5:$C$104,AGGREGATE(15,6,(ROW('維護計劃'!$C$5:$C$104)-ROW('維護計劃'!$C$5)+1)/(('維護計劃'!$C$5:$C$104&gt;=TODAY())*('維護計劃'!$C$5:$C$104&lt;=TODAY()+30)),ROWS($G$9:G14))),"")</f>
      </c>
      <c r="H14" s="26">
        <f>IFERROR(INDEX('維護計劃'!$D$5:$D$104,AGGREGATE(15,6,(ROW('維護計劃'!$C$5:$C$104)-ROW('維護計劃'!$C$5)+1)/(('維護計劃'!$C$5:$C$104&gt;=TODAY())*('維護計劃'!$C$5:$C$104&lt;=TODAY()+30)),ROWS($G$9:G14))),"")</f>
      </c>
      <c r="I14" s="26">
        <f>IFERROR(INDEX('維護計劃'!$E$5:$E$104,AGGREGATE(15,6,(ROW('維護計劃'!$C$5:$C$104)-ROW('維護計劃'!$C$5)+1)/(('維護計劃'!$C$5:$C$104&gt;=TODAY())*('維護計劃'!$C$5:$C$104&lt;=TODAY()+30)),ROWS($G$9:G14))),"")</f>
      </c>
      <c r="J14" s="26">
        <f>IFERROR(INDEX('維護計劃'!$I$5:$I$104,AGGREGATE(15,6,(ROW('維護計劃'!$C$5:$C$104)-ROW('維護計劃'!$C$5)+1)/(('維護計劃'!$C$5:$C$104&gt;=TODAY())*('維護計劃'!$C$5:$C$104&lt;=TODAY()+30)),ROWS($G$9:G14))),"")</f>
      </c>
      <c r="K14" s="24">
        <f>IFERROR(INDEX('維護計劃'!$J$5:$J$104,AGGREGATE(15,6,(ROW('維護計劃'!$C$5:$C$104)-ROW('維護計劃'!$C$5)+1)/(('維護計劃'!$C$5:$C$104&gt;=TODAY())*('維護計劃'!$C$5:$C$104&lt;=TODAY()+30)),ROWS($G$9:G14))),"")</f>
      </c>
    </row>
    <row r="15">
      <c r="B15" s="22">
        <f>IF('車輛主數據'!C11="","",'車輛主數據'!C11)</f>
      </c>
      <c r="C15" s="23">
        <f>IF($B15="","",IFERROR(MAXIFS('維護記錄'!$C$5:$C$104,'維護記錄'!$D$5:$D$104,$B15),""))</f>
      </c>
      <c r="D15" s="23">
        <f>IF($B15="","",IFERROR(INDEX('車輛主數據'!$F$5:$F$104,MATCH($B15,'車輛主數據'!$C$5:$C$104,0)),""))</f>
      </c>
      <c r="E15" s="24">
        <f>IF($B15="","",IFERROR(INDEX('車輛主數據'!$I$5:$I$104,MATCH($B15,'車輛主數據'!$C$5:$C$104,0)),""))</f>
      </c>
      <c r="G15" s="25">
        <f>IFERROR(INDEX('維護計劃'!$C$5:$C$104,AGGREGATE(15,6,(ROW('維護計劃'!$C$5:$C$104)-ROW('維護計劃'!$C$5)+1)/(('維護計劃'!$C$5:$C$104&gt;=TODAY())*('維護計劃'!$C$5:$C$104&lt;=TODAY()+30)),ROWS($G$9:G15))),"")</f>
      </c>
      <c r="H15" s="26">
        <f>IFERROR(INDEX('維護計劃'!$D$5:$D$104,AGGREGATE(15,6,(ROW('維護計劃'!$C$5:$C$104)-ROW('維護計劃'!$C$5)+1)/(('維護計劃'!$C$5:$C$104&gt;=TODAY())*('維護計劃'!$C$5:$C$104&lt;=TODAY()+30)),ROWS($G$9:G15))),"")</f>
      </c>
      <c r="I15" s="26">
        <f>IFERROR(INDEX('維護計劃'!$E$5:$E$104,AGGREGATE(15,6,(ROW('維護計劃'!$C$5:$C$104)-ROW('維護計劃'!$C$5)+1)/(('維護計劃'!$C$5:$C$104&gt;=TODAY())*('維護計劃'!$C$5:$C$104&lt;=TODAY()+30)),ROWS($G$9:G15))),"")</f>
      </c>
      <c r="J15" s="26">
        <f>IFERROR(INDEX('維護計劃'!$I$5:$I$104,AGGREGATE(15,6,(ROW('維護計劃'!$C$5:$C$104)-ROW('維護計劃'!$C$5)+1)/(('維護計劃'!$C$5:$C$104&gt;=TODAY())*('維護計劃'!$C$5:$C$104&lt;=TODAY()+30)),ROWS($G$9:G15))),"")</f>
      </c>
      <c r="K15" s="24">
        <f>IFERROR(INDEX('維護計劃'!$J$5:$J$104,AGGREGATE(15,6,(ROW('維護計劃'!$C$5:$C$104)-ROW('維護計劃'!$C$5)+1)/(('維護計劃'!$C$5:$C$104&gt;=TODAY())*('維護計劃'!$C$5:$C$104&lt;=TODAY()+30)),ROWS($G$9:G15))),"")</f>
      </c>
    </row>
    <row r="16">
      <c r="B16" s="22">
        <f>IF('車輛主數據'!C12="","",'車輛主數據'!C12)</f>
      </c>
      <c r="C16" s="23">
        <f>IF($B16="","",IFERROR(MAXIFS('維護記錄'!$C$5:$C$104,'維護記錄'!$D$5:$D$104,$B16),""))</f>
      </c>
      <c r="D16" s="23">
        <f>IF($B16="","",IFERROR(INDEX('車輛主數據'!$F$5:$F$104,MATCH($B16,'車輛主數據'!$C$5:$C$104,0)),""))</f>
      </c>
      <c r="E16" s="24">
        <f>IF($B16="","",IFERROR(INDEX('車輛主數據'!$I$5:$I$104,MATCH($B16,'車輛主數據'!$C$5:$C$104,0)),""))</f>
      </c>
      <c r="G16" s="25">
        <f>IFERROR(INDEX('維護計劃'!$C$5:$C$104,AGGREGATE(15,6,(ROW('維護計劃'!$C$5:$C$104)-ROW('維護計劃'!$C$5)+1)/(('維護計劃'!$C$5:$C$104&gt;=TODAY())*('維護計劃'!$C$5:$C$104&lt;=TODAY()+30)),ROWS($G$9:G16))),"")</f>
      </c>
      <c r="H16" s="26">
        <f>IFERROR(INDEX('維護計劃'!$D$5:$D$104,AGGREGATE(15,6,(ROW('維護計劃'!$C$5:$C$104)-ROW('維護計劃'!$C$5)+1)/(('維護計劃'!$C$5:$C$104&gt;=TODAY())*('維護計劃'!$C$5:$C$104&lt;=TODAY()+30)),ROWS($G$9:G16))),"")</f>
      </c>
      <c r="I16" s="26">
        <f>IFERROR(INDEX('維護計劃'!$E$5:$E$104,AGGREGATE(15,6,(ROW('維護計劃'!$C$5:$C$104)-ROW('維護計劃'!$C$5)+1)/(('維護計劃'!$C$5:$C$104&gt;=TODAY())*('維護計劃'!$C$5:$C$104&lt;=TODAY()+30)),ROWS($G$9:G16))),"")</f>
      </c>
      <c r="J16" s="26">
        <f>IFERROR(INDEX('維護計劃'!$I$5:$I$104,AGGREGATE(15,6,(ROW('維護計劃'!$C$5:$C$104)-ROW('維護計劃'!$C$5)+1)/(('維護計劃'!$C$5:$C$104&gt;=TODAY())*('維護計劃'!$C$5:$C$104&lt;=TODAY()+30)),ROWS($G$9:G16))),"")</f>
      </c>
      <c r="K16" s="24">
        <f>IFERROR(INDEX('維護計劃'!$J$5:$J$104,AGGREGATE(15,6,(ROW('維護計劃'!$C$5:$C$104)-ROW('維護計劃'!$C$5)+1)/(('維護計劃'!$C$5:$C$104&gt;=TODAY())*('維護計劃'!$C$5:$C$104&lt;=TODAY()+30)),ROWS($G$9:G16))),"")</f>
      </c>
    </row>
    <row r="17">
      <c r="B17" s="22">
        <f>IF('車輛主數據'!C13="","",'車輛主數據'!C13)</f>
      </c>
      <c r="C17" s="23">
        <f>IF($B17="","",IFERROR(MAXIFS('維護記錄'!$C$5:$C$104,'維護記錄'!$D$5:$D$104,$B17),""))</f>
      </c>
      <c r="D17" s="23">
        <f>IF($B17="","",IFERROR(INDEX('車輛主數據'!$F$5:$F$104,MATCH($B17,'車輛主數據'!$C$5:$C$104,0)),""))</f>
      </c>
      <c r="E17" s="24">
        <f>IF($B17="","",IFERROR(INDEX('車輛主數據'!$I$5:$I$104,MATCH($B17,'車輛主數據'!$C$5:$C$104,0)),""))</f>
      </c>
      <c r="G17" s="25">
        <f>IFERROR(INDEX('維護計劃'!$C$5:$C$104,AGGREGATE(15,6,(ROW('維護計劃'!$C$5:$C$104)-ROW('維護計劃'!$C$5)+1)/(('維護計劃'!$C$5:$C$104&gt;=TODAY())*('維護計劃'!$C$5:$C$104&lt;=TODAY()+30)),ROWS($G$9:G17))),"")</f>
      </c>
      <c r="H17" s="26">
        <f>IFERROR(INDEX('維護計劃'!$D$5:$D$104,AGGREGATE(15,6,(ROW('維護計劃'!$C$5:$C$104)-ROW('維護計劃'!$C$5)+1)/(('維護計劃'!$C$5:$C$104&gt;=TODAY())*('維護計劃'!$C$5:$C$104&lt;=TODAY()+30)),ROWS($G$9:G17))),"")</f>
      </c>
      <c r="I17" s="26">
        <f>IFERROR(INDEX('維護計劃'!$E$5:$E$104,AGGREGATE(15,6,(ROW('維護計劃'!$C$5:$C$104)-ROW('維護計劃'!$C$5)+1)/(('維護計劃'!$C$5:$C$104&gt;=TODAY())*('維護計劃'!$C$5:$C$104&lt;=TODAY()+30)),ROWS($G$9:G17))),"")</f>
      </c>
      <c r="J17" s="26">
        <f>IFERROR(INDEX('維護計劃'!$I$5:$I$104,AGGREGATE(15,6,(ROW('維護計劃'!$C$5:$C$104)-ROW('維護計劃'!$C$5)+1)/(('維護計劃'!$C$5:$C$104&gt;=TODAY())*('維護計劃'!$C$5:$C$104&lt;=TODAY()+30)),ROWS($G$9:G17))),"")</f>
      </c>
      <c r="K17" s="24">
        <f>IFERROR(INDEX('維護計劃'!$J$5:$J$104,AGGREGATE(15,6,(ROW('維護計劃'!$C$5:$C$104)-ROW('維護計劃'!$C$5)+1)/(('維護計劃'!$C$5:$C$104&gt;=TODAY())*('維護計劃'!$C$5:$C$104&lt;=TODAY()+30)),ROWS($G$9:G17))),"")</f>
      </c>
    </row>
    <row r="18">
      <c r="B18" s="22">
        <f>IF('車輛主數據'!C14="","",'車輛主數據'!C14)</f>
      </c>
      <c r="C18" s="23">
        <f>IF($B18="","",IFERROR(MAXIFS('維護記錄'!$C$5:$C$104,'維護記錄'!$D$5:$D$104,$B18),""))</f>
      </c>
      <c r="D18" s="23">
        <f>IF($B18="","",IFERROR(INDEX('車輛主數據'!$F$5:$F$104,MATCH($B18,'車輛主數據'!$C$5:$C$104,0)),""))</f>
      </c>
      <c r="E18" s="24">
        <f>IF($B18="","",IFERROR(INDEX('車輛主數據'!$I$5:$I$104,MATCH($B18,'車輛主數據'!$C$5:$C$104,0)),""))</f>
      </c>
      <c r="G18" s="27">
        <f>IFERROR(INDEX('維護計劃'!$C$5:$C$104,AGGREGATE(15,6,(ROW('維護計劃'!$C$5:$C$104)-ROW('維護計劃'!$C$5)+1)/(('維護計劃'!$C$5:$C$104&gt;=TODAY())*('維護計劃'!$C$5:$C$104&lt;=TODAY()+30)),ROWS($G$9:G18))),"")</f>
      </c>
      <c r="H18" s="28">
        <f>IFERROR(INDEX('維護計劃'!$D$5:$D$104,AGGREGATE(15,6,(ROW('維護計劃'!$C$5:$C$104)-ROW('維護計劃'!$C$5)+1)/(('維護計劃'!$C$5:$C$104&gt;=TODAY())*('維護計劃'!$C$5:$C$104&lt;=TODAY()+30)),ROWS($G$9:G18))),"")</f>
      </c>
      <c r="I18" s="28">
        <f>IFERROR(INDEX('維護計劃'!$E$5:$E$104,AGGREGATE(15,6,(ROW('維護計劃'!$C$5:$C$104)-ROW('維護計劃'!$C$5)+1)/(('維護計劃'!$C$5:$C$104&gt;=TODAY())*('維護計劃'!$C$5:$C$104&lt;=TODAY()+30)),ROWS($G$9:G18))),"")</f>
      </c>
      <c r="J18" s="28">
        <f>IFERROR(INDEX('維護計劃'!$I$5:$I$104,AGGREGATE(15,6,(ROW('維護計劃'!$C$5:$C$104)-ROW('維護計劃'!$C$5)+1)/(('維護計劃'!$C$5:$C$104&gt;=TODAY())*('維護計劃'!$C$5:$C$104&lt;=TODAY()+30)),ROWS($G$9:G18))),"")</f>
      </c>
      <c r="K18" s="29">
        <f>IFERROR(INDEX('維護計劃'!$J$5:$J$104,AGGREGATE(15,6,(ROW('維護計劃'!$C$5:$C$104)-ROW('維護計劃'!$C$5)+1)/(('維護計劃'!$C$5:$C$104&gt;=TODAY())*('維護計劃'!$C$5:$C$104&lt;=TODAY()+30)),ROWS($G$9:G18))),"")</f>
      </c>
    </row>
    <row r="19">
      <c r="B19" s="22">
        <f>IF('車輛主數據'!C15="","",'車輛主數據'!C15)</f>
      </c>
      <c r="C19" s="23">
        <f>IF($B19="","",IFERROR(MAXIFS('維護記錄'!$C$5:$C$104,'維護記錄'!$D$5:$D$104,$B19),""))</f>
      </c>
      <c r="D19" s="23">
        <f>IF($B19="","",IFERROR(INDEX('車輛主數據'!$F$5:$F$104,MATCH($B19,'車輛主數據'!$C$5:$C$104,0)),""))</f>
      </c>
      <c r="E19" s="24">
        <f>IF($B19="","",IFERROR(INDEX('車輛主數據'!$I$5:$I$104,MATCH($B19,'車輛主數據'!$C$5:$C$104,0)),""))</f>
      </c>
    </row>
    <row r="20">
      <c r="B20" s="22">
        <f>IF('車輛主數據'!C16="","",'車輛主數據'!C16)</f>
      </c>
      <c r="C20" s="23">
        <f>IF($B20="","",IFERROR(MAXIFS('維護記錄'!$C$5:$C$104,'維護記錄'!$D$5:$D$104,$B20),""))</f>
      </c>
      <c r="D20" s="23">
        <f>IF($B20="","",IFERROR(INDEX('車輛主數據'!$F$5:$F$104,MATCH($B20,'車輛主數據'!$C$5:$C$104,0)),""))</f>
      </c>
      <c r="E20" s="24">
        <f>IF($B20="","",IFERROR(INDEX('車輛主數據'!$I$5:$I$104,MATCH($B20,'車輛主數據'!$C$5:$C$104,0)),""))</f>
      </c>
    </row>
    <row r="21">
      <c r="B21" s="22">
        <f>IF('車輛主數據'!C17="","",'車輛主數據'!C17)</f>
      </c>
      <c r="C21" s="23">
        <f>IF($B21="","",IFERROR(MAXIFS('維護記錄'!$C$5:$C$104,'維護記錄'!$D$5:$D$104,$B21),""))</f>
      </c>
      <c r="D21" s="23">
        <f>IF($B21="","",IFERROR(INDEX('車輛主數據'!$F$5:$F$104,MATCH($B21,'車輛主數據'!$C$5:$C$104,0)),""))</f>
      </c>
      <c r="E21" s="24">
        <f>IF($B21="","",IFERROR(INDEX('車輛主數據'!$I$5:$I$104,MATCH($B21,'車輛主數據'!$C$5:$C$104,0)),""))</f>
      </c>
    </row>
    <row r="22">
      <c r="B22" s="22">
        <f>IF('車輛主數據'!C18="","",'車輛主數據'!C18)</f>
      </c>
      <c r="C22" s="23">
        <f>IF($B22="","",IFERROR(MAXIFS('維護記錄'!$C$5:$C$104,'維護記錄'!$D$5:$D$104,$B22),""))</f>
      </c>
      <c r="D22" s="23">
        <f>IF($B22="","",IFERROR(INDEX('車輛主數據'!$F$5:$F$104,MATCH($B22,'車輛主數據'!$C$5:$C$104,0)),""))</f>
      </c>
      <c r="E22" s="24">
        <f>IF($B22="","",IFERROR(INDEX('車輛主數據'!$I$5:$I$104,MATCH($B22,'車輛主數據'!$C$5:$C$104,0)),""))</f>
      </c>
    </row>
    <row r="23">
      <c r="B23" s="22">
        <f>IF('車輛主數據'!C19="","",'車輛主數據'!C19)</f>
      </c>
      <c r="C23" s="23">
        <f>IF($B23="","",IFERROR(MAXIFS('維護記錄'!$C$5:$C$104,'維護記錄'!$D$5:$D$104,$B23),""))</f>
      </c>
      <c r="D23" s="23">
        <f>IF($B23="","",IFERROR(INDEX('車輛主數據'!$F$5:$F$104,MATCH($B23,'車輛主數據'!$C$5:$C$104,0)),""))</f>
      </c>
      <c r="E23" s="24">
        <f>IF($B23="","",IFERROR(INDEX('車輛主數據'!$I$5:$I$104,MATCH($B23,'車輛主數據'!$C$5:$C$104,0)),""))</f>
      </c>
    </row>
    <row r="24">
      <c r="B24" s="22">
        <f>IF('車輛主數據'!C20="","",'車輛主數據'!C20)</f>
      </c>
      <c r="C24" s="23">
        <f>IF($B24="","",IFERROR(MAXIFS('維護記錄'!$C$5:$C$104,'維護記錄'!$D$5:$D$104,$B24),""))</f>
      </c>
      <c r="D24" s="23">
        <f>IF($B24="","",IFERROR(INDEX('車輛主數據'!$F$5:$F$104,MATCH($B24,'車輛主數據'!$C$5:$C$104,0)),""))</f>
      </c>
      <c r="E24" s="24">
        <f>IF($B24="","",IFERROR(INDEX('車輛主數據'!$I$5:$I$104,MATCH($B24,'車輛主數據'!$C$5:$C$104,0)),""))</f>
      </c>
    </row>
    <row r="25">
      <c r="B25" s="22">
        <f>IF('車輛主數據'!C21="","",'車輛主數據'!C21)</f>
      </c>
      <c r="C25" s="23">
        <f>IF($B25="","",IFERROR(MAXIFS('維護記錄'!$C$5:$C$104,'維護記錄'!$D$5:$D$104,$B25),""))</f>
      </c>
      <c r="D25" s="23">
        <f>IF($B25="","",IFERROR(INDEX('車輛主數據'!$F$5:$F$104,MATCH($B25,'車輛主數據'!$C$5:$C$104,0)),""))</f>
      </c>
      <c r="E25" s="24">
        <f>IF($B25="","",IFERROR(INDEX('車輛主數據'!$I$5:$I$104,MATCH($B25,'車輛主數據'!$C$5:$C$104,0)),""))</f>
      </c>
    </row>
    <row r="26">
      <c r="B26" s="22">
        <f>IF('車輛主數據'!C22="","",'車輛主數據'!C22)</f>
      </c>
      <c r="C26" s="23">
        <f>IF($B26="","",IFERROR(MAXIFS('維護記錄'!$C$5:$C$104,'維護記錄'!$D$5:$D$104,$B26),""))</f>
      </c>
      <c r="D26" s="23">
        <f>IF($B26="","",IFERROR(INDEX('車輛主數據'!$F$5:$F$104,MATCH($B26,'車輛主數據'!$C$5:$C$104,0)),""))</f>
      </c>
      <c r="E26" s="24">
        <f>IF($B26="","",IFERROR(INDEX('車輛主數據'!$I$5:$I$104,MATCH($B26,'車輛主數據'!$C$5:$C$104,0)),""))</f>
      </c>
    </row>
    <row r="27">
      <c r="B27" s="22">
        <f>IF('車輛主數據'!C23="","",'車輛主數據'!C23)</f>
      </c>
      <c r="C27" s="23">
        <f>IF($B27="","",IFERROR(MAXIFS('維護記錄'!$C$5:$C$104,'維護記錄'!$D$5:$D$104,$B27),""))</f>
      </c>
      <c r="D27" s="23">
        <f>IF($B27="","",IFERROR(INDEX('車輛主數據'!$F$5:$F$104,MATCH($B27,'車輛主數據'!$C$5:$C$104,0)),""))</f>
      </c>
      <c r="E27" s="24">
        <f>IF($B27="","",IFERROR(INDEX('車輛主數據'!$I$5:$I$104,MATCH($B27,'車輛主數據'!$C$5:$C$104,0)),""))</f>
      </c>
    </row>
    <row r="28">
      <c r="B28" s="22">
        <f>IF('車輛主數據'!C24="","",'車輛主數據'!C24)</f>
      </c>
      <c r="C28" s="23">
        <f>IF($B28="","",IFERROR(MAXIFS('維護記錄'!$C$5:$C$104,'維護記錄'!$D$5:$D$104,$B28),""))</f>
      </c>
      <c r="D28" s="23">
        <f>IF($B28="","",IFERROR(INDEX('車輛主數據'!$F$5:$F$104,MATCH($B28,'車輛主數據'!$C$5:$C$104,0)),""))</f>
      </c>
      <c r="E28" s="24">
        <f>IF($B28="","",IFERROR(INDEX('車輛主數據'!$I$5:$I$104,MATCH($B28,'車輛主數據'!$C$5:$C$104,0)),""))</f>
      </c>
    </row>
    <row r="29">
      <c r="B29" s="22">
        <f>IF('車輛主數據'!C25="","",'車輛主數據'!C25)</f>
      </c>
      <c r="C29" s="23">
        <f>IF($B29="","",IFERROR(MAXIFS('維護記錄'!$C$5:$C$104,'維護記錄'!$D$5:$D$104,$B29),""))</f>
      </c>
      <c r="D29" s="23">
        <f>IF($B29="","",IFERROR(INDEX('車輛主數據'!$F$5:$F$104,MATCH($B29,'車輛主數據'!$C$5:$C$104,0)),""))</f>
      </c>
      <c r="E29" s="24">
        <f>IF($B29="","",IFERROR(INDEX('車輛主數據'!$I$5:$I$104,MATCH($B29,'車輛主數據'!$C$5:$C$104,0)),""))</f>
      </c>
    </row>
    <row r="30">
      <c r="B30" s="22">
        <f>IF('車輛主數據'!C26="","",'車輛主數據'!C26)</f>
      </c>
      <c r="C30" s="23">
        <f>IF($B30="","",IFERROR(MAXIFS('維護記錄'!$C$5:$C$104,'維護記錄'!$D$5:$D$104,$B30),""))</f>
      </c>
      <c r="D30" s="23">
        <f>IF($B30="","",IFERROR(INDEX('車輛主數據'!$F$5:$F$104,MATCH($B30,'車輛主數據'!$C$5:$C$104,0)),""))</f>
      </c>
      <c r="E30" s="24">
        <f>IF($B30="","",IFERROR(INDEX('車輛主數據'!$I$5:$I$104,MATCH($B30,'車輛主數據'!$C$5:$C$104,0)),""))</f>
      </c>
    </row>
    <row r="31">
      <c r="B31" s="22">
        <f>IF('車輛主數據'!C27="","",'車輛主數據'!C27)</f>
      </c>
      <c r="C31" s="23">
        <f>IF($B31="","",IFERROR(MAXIFS('維護記錄'!$C$5:$C$104,'維護記錄'!$D$5:$D$104,$B31),""))</f>
      </c>
      <c r="D31" s="23">
        <f>IF($B31="","",IFERROR(INDEX('車輛主數據'!$F$5:$F$104,MATCH($B31,'車輛主數據'!$C$5:$C$104,0)),""))</f>
      </c>
      <c r="E31" s="24">
        <f>IF($B31="","",IFERROR(INDEX('車輛主數據'!$I$5:$I$104,MATCH($B31,'車輛主數據'!$C$5:$C$104,0)),""))</f>
      </c>
    </row>
    <row r="32">
      <c r="B32" s="22">
        <f>IF('車輛主數據'!C28="","",'車輛主數據'!C28)</f>
      </c>
      <c r="C32" s="23">
        <f>IF($B32="","",IFERROR(MAXIFS('維護記錄'!$C$5:$C$104,'維護記錄'!$D$5:$D$104,$B32),""))</f>
      </c>
      <c r="D32" s="23">
        <f>IF($B32="","",IFERROR(INDEX('車輛主數據'!$F$5:$F$104,MATCH($B32,'車輛主數據'!$C$5:$C$104,0)),""))</f>
      </c>
      <c r="E32" s="24">
        <f>IF($B32="","",IFERROR(INDEX('車輛主數據'!$I$5:$I$104,MATCH($B32,'車輛主數據'!$C$5:$C$104,0)),""))</f>
      </c>
    </row>
    <row r="33">
      <c r="B33" s="22">
        <f>IF('車輛主數據'!C29="","",'車輛主數據'!C29)</f>
      </c>
      <c r="C33" s="23">
        <f>IF($B33="","",IFERROR(MAXIFS('維護記錄'!$C$5:$C$104,'維護記錄'!$D$5:$D$104,$B33),""))</f>
      </c>
      <c r="D33" s="23">
        <f>IF($B33="","",IFERROR(INDEX('車輛主數據'!$F$5:$F$104,MATCH($B33,'車輛主數據'!$C$5:$C$104,0)),""))</f>
      </c>
      <c r="E33" s="24">
        <f>IF($B33="","",IFERROR(INDEX('車輛主數據'!$I$5:$I$104,MATCH($B33,'車輛主數據'!$C$5:$C$104,0)),""))</f>
      </c>
    </row>
    <row r="34">
      <c r="B34" s="22">
        <f>IF('車輛主數據'!C30="","",'車輛主數據'!C30)</f>
      </c>
      <c r="C34" s="23">
        <f>IF($B34="","",IFERROR(MAXIFS('維護記錄'!$C$5:$C$104,'維護記錄'!$D$5:$D$104,$B34),""))</f>
      </c>
      <c r="D34" s="23">
        <f>IF($B34="","",IFERROR(INDEX('車輛主數據'!$F$5:$F$104,MATCH($B34,'車輛主數據'!$C$5:$C$104,0)),""))</f>
      </c>
      <c r="E34" s="24">
        <f>IF($B34="","",IFERROR(INDEX('車輛主數據'!$I$5:$I$104,MATCH($B34,'車輛主數據'!$C$5:$C$104,0)),""))</f>
      </c>
    </row>
    <row r="35">
      <c r="B35" s="22">
        <f>IF('車輛主數據'!C31="","",'車輛主數據'!C31)</f>
      </c>
      <c r="C35" s="23">
        <f>IF($B35="","",IFERROR(MAXIFS('維護記錄'!$C$5:$C$104,'維護記錄'!$D$5:$D$104,$B35),""))</f>
      </c>
      <c r="D35" s="23">
        <f>IF($B35="","",IFERROR(INDEX('車輛主數據'!$F$5:$F$104,MATCH($B35,'車輛主數據'!$C$5:$C$104,0)),""))</f>
      </c>
      <c r="E35" s="24">
        <f>IF($B35="","",IFERROR(INDEX('車輛主數據'!$I$5:$I$104,MATCH($B35,'車輛主數據'!$C$5:$C$104,0)),""))</f>
      </c>
    </row>
    <row r="36">
      <c r="B36" s="22">
        <f>IF('車輛主數據'!C32="","",'車輛主數據'!C32)</f>
      </c>
      <c r="C36" s="23">
        <f>IF($B36="","",IFERROR(MAXIFS('維護記錄'!$C$5:$C$104,'維護記錄'!$D$5:$D$104,$B36),""))</f>
      </c>
      <c r="D36" s="23">
        <f>IF($B36="","",IFERROR(INDEX('車輛主數據'!$F$5:$F$104,MATCH($B36,'車輛主數據'!$C$5:$C$104,0)),""))</f>
      </c>
      <c r="E36" s="24">
        <f>IF($B36="","",IFERROR(INDEX('車輛主數據'!$I$5:$I$104,MATCH($B36,'車輛主數據'!$C$5:$C$104,0)),""))</f>
      </c>
    </row>
    <row r="37">
      <c r="B37" s="22">
        <f>IF('車輛主數據'!C33="","",'車輛主數據'!C33)</f>
      </c>
      <c r="C37" s="23">
        <f>IF($B37="","",IFERROR(MAXIFS('維護記錄'!$C$5:$C$104,'維護記錄'!$D$5:$D$104,$B37),""))</f>
      </c>
      <c r="D37" s="23">
        <f>IF($B37="","",IFERROR(INDEX('車輛主數據'!$F$5:$F$104,MATCH($B37,'車輛主數據'!$C$5:$C$104,0)),""))</f>
      </c>
      <c r="E37" s="24">
        <f>IF($B37="","",IFERROR(INDEX('車輛主數據'!$I$5:$I$104,MATCH($B37,'車輛主數據'!$C$5:$C$104,0)),""))</f>
      </c>
    </row>
    <row r="38">
      <c r="B38" s="22">
        <f>IF('車輛主數據'!C34="","",'車輛主數據'!C34)</f>
      </c>
      <c r="C38" s="23">
        <f>IF($B38="","",IFERROR(MAXIFS('維護記錄'!$C$5:$C$104,'維護記錄'!$D$5:$D$104,$B38),""))</f>
      </c>
      <c r="D38" s="23">
        <f>IF($B38="","",IFERROR(INDEX('車輛主數據'!$F$5:$F$104,MATCH($B38,'車輛主數據'!$C$5:$C$104,0)),""))</f>
      </c>
      <c r="E38" s="24">
        <f>IF($B38="","",IFERROR(INDEX('車輛主數據'!$I$5:$I$104,MATCH($B38,'車輛主數據'!$C$5:$C$104,0)),""))</f>
      </c>
    </row>
    <row r="39">
      <c r="B39" s="22">
        <f>IF('車輛主數據'!C35="","",'車輛主數據'!C35)</f>
      </c>
      <c r="C39" s="23">
        <f>IF($B39="","",IFERROR(MAXIFS('維護記錄'!$C$5:$C$104,'維護記錄'!$D$5:$D$104,$B39),""))</f>
      </c>
      <c r="D39" s="23">
        <f>IF($B39="","",IFERROR(INDEX('車輛主數據'!$F$5:$F$104,MATCH($B39,'車輛主數據'!$C$5:$C$104,0)),""))</f>
      </c>
      <c r="E39" s="24">
        <f>IF($B39="","",IFERROR(INDEX('車輛主數據'!$I$5:$I$104,MATCH($B39,'車輛主數據'!$C$5:$C$104,0)),""))</f>
      </c>
    </row>
    <row r="40">
      <c r="B40" s="22">
        <f>IF('車輛主數據'!C36="","",'車輛主數據'!C36)</f>
      </c>
      <c r="C40" s="23">
        <f>IF($B40="","",IFERROR(MAXIFS('維護記錄'!$C$5:$C$104,'維護記錄'!$D$5:$D$104,$B40),""))</f>
      </c>
      <c r="D40" s="23">
        <f>IF($B40="","",IFERROR(INDEX('車輛主數據'!$F$5:$F$104,MATCH($B40,'車輛主數據'!$C$5:$C$104,0)),""))</f>
      </c>
      <c r="E40" s="24">
        <f>IF($B40="","",IFERROR(INDEX('車輛主數據'!$I$5:$I$104,MATCH($B40,'車輛主數據'!$C$5:$C$104,0)),""))</f>
      </c>
    </row>
    <row r="41">
      <c r="B41" s="22">
        <f>IF('車輛主數據'!C37="","",'車輛主數據'!C37)</f>
      </c>
      <c r="C41" s="23">
        <f>IF($B41="","",IFERROR(MAXIFS('維護記錄'!$C$5:$C$104,'維護記錄'!$D$5:$D$104,$B41),""))</f>
      </c>
      <c r="D41" s="23">
        <f>IF($B41="","",IFERROR(INDEX('車輛主數據'!$F$5:$F$104,MATCH($B41,'車輛主數據'!$C$5:$C$104,0)),""))</f>
      </c>
      <c r="E41" s="24">
        <f>IF($B41="","",IFERROR(INDEX('車輛主數據'!$I$5:$I$104,MATCH($B41,'車輛主數據'!$C$5:$C$104,0)),""))</f>
      </c>
    </row>
    <row r="42">
      <c r="B42" s="22">
        <f>IF('車輛主數據'!C38="","",'車輛主數據'!C38)</f>
      </c>
      <c r="C42" s="23">
        <f>IF($B42="","",IFERROR(MAXIFS('維護記錄'!$C$5:$C$104,'維護記錄'!$D$5:$D$104,$B42),""))</f>
      </c>
      <c r="D42" s="23">
        <f>IF($B42="","",IFERROR(INDEX('車輛主數據'!$F$5:$F$104,MATCH($B42,'車輛主數據'!$C$5:$C$104,0)),""))</f>
      </c>
      <c r="E42" s="24">
        <f>IF($B42="","",IFERROR(INDEX('車輛主數據'!$I$5:$I$104,MATCH($B42,'車輛主數據'!$C$5:$C$104,0)),""))</f>
      </c>
    </row>
    <row r="43">
      <c r="B43" s="22">
        <f>IF('車輛主數據'!C39="","",'車輛主數據'!C39)</f>
      </c>
      <c r="C43" s="23">
        <f>IF($B43="","",IFERROR(MAXIFS('維護記錄'!$C$5:$C$104,'維護記錄'!$D$5:$D$104,$B43),""))</f>
      </c>
      <c r="D43" s="23">
        <f>IF($B43="","",IFERROR(INDEX('車輛主數據'!$F$5:$F$104,MATCH($B43,'車輛主數據'!$C$5:$C$104,0)),""))</f>
      </c>
      <c r="E43" s="24">
        <f>IF($B43="","",IFERROR(INDEX('車輛主數據'!$I$5:$I$104,MATCH($B43,'車輛主數據'!$C$5:$C$104,0)),""))</f>
      </c>
    </row>
    <row r="44">
      <c r="B44" s="22">
        <f>IF('車輛主數據'!C40="","",'車輛主數據'!C40)</f>
      </c>
      <c r="C44" s="23">
        <f>IF($B44="","",IFERROR(MAXIFS('維護記錄'!$C$5:$C$104,'維護記錄'!$D$5:$D$104,$B44),""))</f>
      </c>
      <c r="D44" s="23">
        <f>IF($B44="","",IFERROR(INDEX('車輛主數據'!$F$5:$F$104,MATCH($B44,'車輛主數據'!$C$5:$C$104,0)),""))</f>
      </c>
      <c r="E44" s="24">
        <f>IF($B44="","",IFERROR(INDEX('車輛主數據'!$I$5:$I$104,MATCH($B44,'車輛主數據'!$C$5:$C$104,0)),""))</f>
      </c>
    </row>
    <row r="45">
      <c r="B45" s="22">
        <f>IF('車輛主數據'!C41="","",'車輛主數據'!C41)</f>
      </c>
      <c r="C45" s="23">
        <f>IF($B45="","",IFERROR(MAXIFS('維護記錄'!$C$5:$C$104,'維護記錄'!$D$5:$D$104,$B45),""))</f>
      </c>
      <c r="D45" s="23">
        <f>IF($B45="","",IFERROR(INDEX('車輛主數據'!$F$5:$F$104,MATCH($B45,'車輛主數據'!$C$5:$C$104,0)),""))</f>
      </c>
      <c r="E45" s="24">
        <f>IF($B45="","",IFERROR(INDEX('車輛主數據'!$I$5:$I$104,MATCH($B45,'車輛主數據'!$C$5:$C$104,0)),""))</f>
      </c>
    </row>
    <row r="46">
      <c r="B46" s="22">
        <f>IF('車輛主數據'!C42="","",'車輛主數據'!C42)</f>
      </c>
      <c r="C46" s="23">
        <f>IF($B46="","",IFERROR(MAXIFS('維護記錄'!$C$5:$C$104,'維護記錄'!$D$5:$D$104,$B46),""))</f>
      </c>
      <c r="D46" s="23">
        <f>IF($B46="","",IFERROR(INDEX('車輛主數據'!$F$5:$F$104,MATCH($B46,'車輛主數據'!$C$5:$C$104,0)),""))</f>
      </c>
      <c r="E46" s="24">
        <f>IF($B46="","",IFERROR(INDEX('車輛主數據'!$I$5:$I$104,MATCH($B46,'車輛主數據'!$C$5:$C$104,0)),""))</f>
      </c>
    </row>
    <row r="47">
      <c r="B47" s="22">
        <f>IF('車輛主數據'!C43="","",'車輛主數據'!C43)</f>
      </c>
      <c r="C47" s="23">
        <f>IF($B47="","",IFERROR(MAXIFS('維護記錄'!$C$5:$C$104,'維護記錄'!$D$5:$D$104,$B47),""))</f>
      </c>
      <c r="D47" s="23">
        <f>IF($B47="","",IFERROR(INDEX('車輛主數據'!$F$5:$F$104,MATCH($B47,'車輛主數據'!$C$5:$C$104,0)),""))</f>
      </c>
      <c r="E47" s="24">
        <f>IF($B47="","",IFERROR(INDEX('車輛主數據'!$I$5:$I$104,MATCH($B47,'車輛主數據'!$C$5:$C$104,0)),""))</f>
      </c>
    </row>
    <row r="48">
      <c r="B48" s="22">
        <f>IF('車輛主數據'!C44="","",'車輛主數據'!C44)</f>
      </c>
      <c r="C48" s="23">
        <f>IF($B48="","",IFERROR(MAXIFS('維護記錄'!$C$5:$C$104,'維護記錄'!$D$5:$D$104,$B48),""))</f>
      </c>
      <c r="D48" s="23">
        <f>IF($B48="","",IFERROR(INDEX('車輛主數據'!$F$5:$F$104,MATCH($B48,'車輛主數據'!$C$5:$C$104,0)),""))</f>
      </c>
      <c r="E48" s="24">
        <f>IF($B48="","",IFERROR(INDEX('車輛主數據'!$I$5:$I$104,MATCH($B48,'車輛主數據'!$C$5:$C$104,0)),""))</f>
      </c>
    </row>
    <row r="49">
      <c r="B49" s="22">
        <f>IF('車輛主數據'!C45="","",'車輛主數據'!C45)</f>
      </c>
      <c r="C49" s="23">
        <f>IF($B49="","",IFERROR(MAXIFS('維護記錄'!$C$5:$C$104,'維護記錄'!$D$5:$D$104,$B49),""))</f>
      </c>
      <c r="D49" s="23">
        <f>IF($B49="","",IFERROR(INDEX('車輛主數據'!$F$5:$F$104,MATCH($B49,'車輛主數據'!$C$5:$C$104,0)),""))</f>
      </c>
      <c r="E49" s="24">
        <f>IF($B49="","",IFERROR(INDEX('車輛主數據'!$I$5:$I$104,MATCH($B49,'車輛主數據'!$C$5:$C$104,0)),""))</f>
      </c>
    </row>
    <row r="50">
      <c r="B50" s="22">
        <f>IF('車輛主數據'!C46="","",'車輛主數據'!C46)</f>
      </c>
      <c r="C50" s="23">
        <f>IF($B50="","",IFERROR(MAXIFS('維護記錄'!$C$5:$C$104,'維護記錄'!$D$5:$D$104,$B50),""))</f>
      </c>
      <c r="D50" s="23">
        <f>IF($B50="","",IFERROR(INDEX('車輛主數據'!$F$5:$F$104,MATCH($B50,'車輛主數據'!$C$5:$C$104,0)),""))</f>
      </c>
      <c r="E50" s="24">
        <f>IF($B50="","",IFERROR(INDEX('車輛主數據'!$I$5:$I$104,MATCH($B50,'車輛主數據'!$C$5:$C$104,0)),""))</f>
      </c>
    </row>
    <row r="51">
      <c r="B51" s="22">
        <f>IF('車輛主數據'!C47="","",'車輛主數據'!C47)</f>
      </c>
      <c r="C51" s="23">
        <f>IF($B51="","",IFERROR(MAXIFS('維護記錄'!$C$5:$C$104,'維護記錄'!$D$5:$D$104,$B51),""))</f>
      </c>
      <c r="D51" s="23">
        <f>IF($B51="","",IFERROR(INDEX('車輛主數據'!$F$5:$F$104,MATCH($B51,'車輛主數據'!$C$5:$C$104,0)),""))</f>
      </c>
      <c r="E51" s="24">
        <f>IF($B51="","",IFERROR(INDEX('車輛主數據'!$I$5:$I$104,MATCH($B51,'車輛主數據'!$C$5:$C$104,0)),""))</f>
      </c>
    </row>
    <row r="52">
      <c r="B52" s="22">
        <f>IF('車輛主數據'!C48="","",'車輛主數據'!C48)</f>
      </c>
      <c r="C52" s="23">
        <f>IF($B52="","",IFERROR(MAXIFS('維護記錄'!$C$5:$C$104,'維護記錄'!$D$5:$D$104,$B52),""))</f>
      </c>
      <c r="D52" s="23">
        <f>IF($B52="","",IFERROR(INDEX('車輛主數據'!$F$5:$F$104,MATCH($B52,'車輛主數據'!$C$5:$C$104,0)),""))</f>
      </c>
      <c r="E52" s="24">
        <f>IF($B52="","",IFERROR(INDEX('車輛主數據'!$I$5:$I$104,MATCH($B52,'車輛主數據'!$C$5:$C$104,0)),""))</f>
      </c>
    </row>
    <row r="53">
      <c r="B53" s="22">
        <f>IF('車輛主數據'!C49="","",'車輛主數據'!C49)</f>
      </c>
      <c r="C53" s="23">
        <f>IF($B53="","",IFERROR(MAXIFS('維護記錄'!$C$5:$C$104,'維護記錄'!$D$5:$D$104,$B53),""))</f>
      </c>
      <c r="D53" s="23">
        <f>IF($B53="","",IFERROR(INDEX('車輛主數據'!$F$5:$F$104,MATCH($B53,'車輛主數據'!$C$5:$C$104,0)),""))</f>
      </c>
      <c r="E53" s="24">
        <f>IF($B53="","",IFERROR(INDEX('車輛主數據'!$I$5:$I$104,MATCH($B53,'車輛主數據'!$C$5:$C$104,0)),""))</f>
      </c>
    </row>
    <row r="54">
      <c r="B54" s="22">
        <f>IF('車輛主數據'!C50="","",'車輛主數據'!C50)</f>
      </c>
      <c r="C54" s="23">
        <f>IF($B54="","",IFERROR(MAXIFS('維護記錄'!$C$5:$C$104,'維護記錄'!$D$5:$D$104,$B54),""))</f>
      </c>
      <c r="D54" s="23">
        <f>IF($B54="","",IFERROR(INDEX('車輛主數據'!$F$5:$F$104,MATCH($B54,'車輛主數據'!$C$5:$C$104,0)),""))</f>
      </c>
      <c r="E54" s="24">
        <f>IF($B54="","",IFERROR(INDEX('車輛主數據'!$I$5:$I$104,MATCH($B54,'車輛主數據'!$C$5:$C$104,0)),""))</f>
      </c>
    </row>
    <row r="55">
      <c r="B55" s="22">
        <f>IF('車輛主數據'!C51="","",'車輛主數據'!C51)</f>
      </c>
      <c r="C55" s="23">
        <f>IF($B55="","",IFERROR(MAXIFS('維護記錄'!$C$5:$C$104,'維護記錄'!$D$5:$D$104,$B55),""))</f>
      </c>
      <c r="D55" s="23">
        <f>IF($B55="","",IFERROR(INDEX('車輛主數據'!$F$5:$F$104,MATCH($B55,'車輛主數據'!$C$5:$C$104,0)),""))</f>
      </c>
      <c r="E55" s="24">
        <f>IF($B55="","",IFERROR(INDEX('車輛主數據'!$I$5:$I$104,MATCH($B55,'車輛主數據'!$C$5:$C$104,0)),""))</f>
      </c>
    </row>
    <row r="56">
      <c r="B56" s="22">
        <f>IF('車輛主數據'!C52="","",'車輛主數據'!C52)</f>
      </c>
      <c r="C56" s="23">
        <f>IF($B56="","",IFERROR(MAXIFS('維護記錄'!$C$5:$C$104,'維護記錄'!$D$5:$D$104,$B56),""))</f>
      </c>
      <c r="D56" s="23">
        <f>IF($B56="","",IFERROR(INDEX('車輛主數據'!$F$5:$F$104,MATCH($B56,'車輛主數據'!$C$5:$C$104,0)),""))</f>
      </c>
      <c r="E56" s="24">
        <f>IF($B56="","",IFERROR(INDEX('車輛主數據'!$I$5:$I$104,MATCH($B56,'車輛主數據'!$C$5:$C$104,0)),""))</f>
      </c>
    </row>
    <row r="57">
      <c r="B57" s="22">
        <f>IF('車輛主數據'!C53="","",'車輛主數據'!C53)</f>
      </c>
      <c r="C57" s="23">
        <f>IF($B57="","",IFERROR(MAXIFS('維護記錄'!$C$5:$C$104,'維護記錄'!$D$5:$D$104,$B57),""))</f>
      </c>
      <c r="D57" s="23">
        <f>IF($B57="","",IFERROR(INDEX('車輛主數據'!$F$5:$F$104,MATCH($B57,'車輛主數據'!$C$5:$C$104,0)),""))</f>
      </c>
      <c r="E57" s="24">
        <f>IF($B57="","",IFERROR(INDEX('車輛主數據'!$I$5:$I$104,MATCH($B57,'車輛主數據'!$C$5:$C$104,0)),""))</f>
      </c>
    </row>
    <row r="58">
      <c r="B58" s="22">
        <f>IF('車輛主數據'!C54="","",'車輛主數據'!C54)</f>
      </c>
      <c r="C58" s="23">
        <f>IF($B58="","",IFERROR(MAXIFS('維護記錄'!$C$5:$C$104,'維護記錄'!$D$5:$D$104,$B58),""))</f>
      </c>
      <c r="D58" s="23">
        <f>IF($B58="","",IFERROR(INDEX('車輛主數據'!$F$5:$F$104,MATCH($B58,'車輛主數據'!$C$5:$C$104,0)),""))</f>
      </c>
      <c r="E58" s="24">
        <f>IF($B58="","",IFERROR(INDEX('車輛主數據'!$I$5:$I$104,MATCH($B58,'車輛主數據'!$C$5:$C$104,0)),""))</f>
      </c>
    </row>
    <row r="59">
      <c r="B59" s="22">
        <f>IF('車輛主數據'!C55="","",'車輛主數據'!C55)</f>
      </c>
      <c r="C59" s="23">
        <f>IF($B59="","",IFERROR(MAXIFS('維護記錄'!$C$5:$C$104,'維護記錄'!$D$5:$D$104,$B59),""))</f>
      </c>
      <c r="D59" s="23">
        <f>IF($B59="","",IFERROR(INDEX('車輛主數據'!$F$5:$F$104,MATCH($B59,'車輛主數據'!$C$5:$C$104,0)),""))</f>
      </c>
      <c r="E59" s="24">
        <f>IF($B59="","",IFERROR(INDEX('車輛主數據'!$I$5:$I$104,MATCH($B59,'車輛主數據'!$C$5:$C$104,0)),""))</f>
      </c>
    </row>
    <row r="60">
      <c r="B60" s="22">
        <f>IF('車輛主數據'!C56="","",'車輛主數據'!C56)</f>
      </c>
      <c r="C60" s="23">
        <f>IF($B60="","",IFERROR(MAXIFS('維護記錄'!$C$5:$C$104,'維護記錄'!$D$5:$D$104,$B60),""))</f>
      </c>
      <c r="D60" s="23">
        <f>IF($B60="","",IFERROR(INDEX('車輛主數據'!$F$5:$F$104,MATCH($B60,'車輛主數據'!$C$5:$C$104,0)),""))</f>
      </c>
      <c r="E60" s="24">
        <f>IF($B60="","",IFERROR(INDEX('車輛主數據'!$I$5:$I$104,MATCH($B60,'車輛主數據'!$C$5:$C$104,0)),""))</f>
      </c>
    </row>
    <row r="61">
      <c r="B61" s="22">
        <f>IF('車輛主數據'!C57="","",'車輛主數據'!C57)</f>
      </c>
      <c r="C61" s="23">
        <f>IF($B61="","",IFERROR(MAXIFS('維護記錄'!$C$5:$C$104,'維護記錄'!$D$5:$D$104,$B61),""))</f>
      </c>
      <c r="D61" s="23">
        <f>IF($B61="","",IFERROR(INDEX('車輛主數據'!$F$5:$F$104,MATCH($B61,'車輛主數據'!$C$5:$C$104,0)),""))</f>
      </c>
      <c r="E61" s="24">
        <f>IF($B61="","",IFERROR(INDEX('車輛主數據'!$I$5:$I$104,MATCH($B61,'車輛主數據'!$C$5:$C$104,0)),""))</f>
      </c>
    </row>
    <row r="62">
      <c r="B62" s="22">
        <f>IF('車輛主數據'!C58="","",'車輛主數據'!C58)</f>
      </c>
      <c r="C62" s="23">
        <f>IF($B62="","",IFERROR(MAXIFS('維護記錄'!$C$5:$C$104,'維護記錄'!$D$5:$D$104,$B62),""))</f>
      </c>
      <c r="D62" s="23">
        <f>IF($B62="","",IFERROR(INDEX('車輛主數據'!$F$5:$F$104,MATCH($B62,'車輛主數據'!$C$5:$C$104,0)),""))</f>
      </c>
      <c r="E62" s="24">
        <f>IF($B62="","",IFERROR(INDEX('車輛主數據'!$I$5:$I$104,MATCH($B62,'車輛主數據'!$C$5:$C$104,0)),""))</f>
      </c>
    </row>
    <row r="63">
      <c r="B63" s="22">
        <f>IF('車輛主數據'!C59="","",'車輛主數據'!C59)</f>
      </c>
      <c r="C63" s="23">
        <f>IF($B63="","",IFERROR(MAXIFS('維護記錄'!$C$5:$C$104,'維護記錄'!$D$5:$D$104,$B63),""))</f>
      </c>
      <c r="D63" s="23">
        <f>IF($B63="","",IFERROR(INDEX('車輛主數據'!$F$5:$F$104,MATCH($B63,'車輛主數據'!$C$5:$C$104,0)),""))</f>
      </c>
      <c r="E63" s="24">
        <f>IF($B63="","",IFERROR(INDEX('車輛主數據'!$I$5:$I$104,MATCH($B63,'車輛主數據'!$C$5:$C$104,0)),""))</f>
      </c>
    </row>
    <row r="64">
      <c r="B64" s="22">
        <f>IF('車輛主數據'!C60="","",'車輛主數據'!C60)</f>
      </c>
      <c r="C64" s="23">
        <f>IF($B64="","",IFERROR(MAXIFS('維護記錄'!$C$5:$C$104,'維護記錄'!$D$5:$D$104,$B64),""))</f>
      </c>
      <c r="D64" s="23">
        <f>IF($B64="","",IFERROR(INDEX('車輛主數據'!$F$5:$F$104,MATCH($B64,'車輛主數據'!$C$5:$C$104,0)),""))</f>
      </c>
      <c r="E64" s="24">
        <f>IF($B64="","",IFERROR(INDEX('車輛主數據'!$I$5:$I$104,MATCH($B64,'車輛主數據'!$C$5:$C$104,0)),""))</f>
      </c>
    </row>
    <row r="65">
      <c r="B65" s="22">
        <f>IF('車輛主數據'!C61="","",'車輛主數據'!C61)</f>
      </c>
      <c r="C65" s="23">
        <f>IF($B65="","",IFERROR(MAXIFS('維護記錄'!$C$5:$C$104,'維護記錄'!$D$5:$D$104,$B65),""))</f>
      </c>
      <c r="D65" s="23">
        <f>IF($B65="","",IFERROR(INDEX('車輛主數據'!$F$5:$F$104,MATCH($B65,'車輛主數據'!$C$5:$C$104,0)),""))</f>
      </c>
      <c r="E65" s="24">
        <f>IF($B65="","",IFERROR(INDEX('車輛主數據'!$I$5:$I$104,MATCH($B65,'車輛主數據'!$C$5:$C$104,0)),""))</f>
      </c>
    </row>
    <row r="66">
      <c r="B66" s="22">
        <f>IF('車輛主數據'!C62="","",'車輛主數據'!C62)</f>
      </c>
      <c r="C66" s="23">
        <f>IF($B66="","",IFERROR(MAXIFS('維護記錄'!$C$5:$C$104,'維護記錄'!$D$5:$D$104,$B66),""))</f>
      </c>
      <c r="D66" s="23">
        <f>IF($B66="","",IFERROR(INDEX('車輛主數據'!$F$5:$F$104,MATCH($B66,'車輛主數據'!$C$5:$C$104,0)),""))</f>
      </c>
      <c r="E66" s="24">
        <f>IF($B66="","",IFERROR(INDEX('車輛主數據'!$I$5:$I$104,MATCH($B66,'車輛主數據'!$C$5:$C$104,0)),""))</f>
      </c>
    </row>
    <row r="67">
      <c r="B67" s="22">
        <f>IF('車輛主數據'!C63="","",'車輛主數據'!C63)</f>
      </c>
      <c r="C67" s="23">
        <f>IF($B67="","",IFERROR(MAXIFS('維護記錄'!$C$5:$C$104,'維護記錄'!$D$5:$D$104,$B67),""))</f>
      </c>
      <c r="D67" s="23">
        <f>IF($B67="","",IFERROR(INDEX('車輛主數據'!$F$5:$F$104,MATCH($B67,'車輛主數據'!$C$5:$C$104,0)),""))</f>
      </c>
      <c r="E67" s="24">
        <f>IF($B67="","",IFERROR(INDEX('車輛主數據'!$I$5:$I$104,MATCH($B67,'車輛主數據'!$C$5:$C$104,0)),""))</f>
      </c>
    </row>
    <row r="68">
      <c r="B68" s="22">
        <f>IF('車輛主數據'!C64="","",'車輛主數據'!C64)</f>
      </c>
      <c r="C68" s="23">
        <f>IF($B68="","",IFERROR(MAXIFS('維護記錄'!$C$5:$C$104,'維護記錄'!$D$5:$D$104,$B68),""))</f>
      </c>
      <c r="D68" s="23">
        <f>IF($B68="","",IFERROR(INDEX('車輛主數據'!$F$5:$F$104,MATCH($B68,'車輛主數據'!$C$5:$C$104,0)),""))</f>
      </c>
      <c r="E68" s="24">
        <f>IF($B68="","",IFERROR(INDEX('車輛主數據'!$I$5:$I$104,MATCH($B68,'車輛主數據'!$C$5:$C$104,0)),""))</f>
      </c>
    </row>
    <row r="69">
      <c r="B69" s="22">
        <f>IF('車輛主數據'!C65="","",'車輛主數據'!C65)</f>
      </c>
      <c r="C69" s="23">
        <f>IF($B69="","",IFERROR(MAXIFS('維護記錄'!$C$5:$C$104,'維護記錄'!$D$5:$D$104,$B69),""))</f>
      </c>
      <c r="D69" s="23">
        <f>IF($B69="","",IFERROR(INDEX('車輛主數據'!$F$5:$F$104,MATCH($B69,'車輛主數據'!$C$5:$C$104,0)),""))</f>
      </c>
      <c r="E69" s="24">
        <f>IF($B69="","",IFERROR(INDEX('車輛主數據'!$I$5:$I$104,MATCH($B69,'車輛主數據'!$C$5:$C$104,0)),""))</f>
      </c>
    </row>
    <row r="70">
      <c r="B70" s="22">
        <f>IF('車輛主數據'!C66="","",'車輛主數據'!C66)</f>
      </c>
      <c r="C70" s="23">
        <f>IF($B70="","",IFERROR(MAXIFS('維護記錄'!$C$5:$C$104,'維護記錄'!$D$5:$D$104,$B70),""))</f>
      </c>
      <c r="D70" s="23">
        <f>IF($B70="","",IFERROR(INDEX('車輛主數據'!$F$5:$F$104,MATCH($B70,'車輛主數據'!$C$5:$C$104,0)),""))</f>
      </c>
      <c r="E70" s="24">
        <f>IF($B70="","",IFERROR(INDEX('車輛主數據'!$I$5:$I$104,MATCH($B70,'車輛主數據'!$C$5:$C$104,0)),""))</f>
      </c>
    </row>
    <row r="71">
      <c r="B71" s="22">
        <f>IF('車輛主數據'!C67="","",'車輛主數據'!C67)</f>
      </c>
      <c r="C71" s="23">
        <f>IF($B71="","",IFERROR(MAXIFS('維護記錄'!$C$5:$C$104,'維護記錄'!$D$5:$D$104,$B71),""))</f>
      </c>
      <c r="D71" s="23">
        <f>IF($B71="","",IFERROR(INDEX('車輛主數據'!$F$5:$F$104,MATCH($B71,'車輛主數據'!$C$5:$C$104,0)),""))</f>
      </c>
      <c r="E71" s="24">
        <f>IF($B71="","",IFERROR(INDEX('車輛主數據'!$I$5:$I$104,MATCH($B71,'車輛主數據'!$C$5:$C$104,0)),""))</f>
      </c>
    </row>
    <row r="72">
      <c r="B72" s="22">
        <f>IF('車輛主數據'!C68="","",'車輛主數據'!C68)</f>
      </c>
      <c r="C72" s="23">
        <f>IF($B72="","",IFERROR(MAXIFS('維護記錄'!$C$5:$C$104,'維護記錄'!$D$5:$D$104,$B72),""))</f>
      </c>
      <c r="D72" s="23">
        <f>IF($B72="","",IFERROR(INDEX('車輛主數據'!$F$5:$F$104,MATCH($B72,'車輛主數據'!$C$5:$C$104,0)),""))</f>
      </c>
      <c r="E72" s="24">
        <f>IF($B72="","",IFERROR(INDEX('車輛主數據'!$I$5:$I$104,MATCH($B72,'車輛主數據'!$C$5:$C$104,0)),""))</f>
      </c>
    </row>
    <row r="73">
      <c r="B73" s="22">
        <f>IF('車輛主數據'!C69="","",'車輛主數據'!C69)</f>
      </c>
      <c r="C73" s="23">
        <f>IF($B73="","",IFERROR(MAXIFS('維護記錄'!$C$5:$C$104,'維護記錄'!$D$5:$D$104,$B73),""))</f>
      </c>
      <c r="D73" s="23">
        <f>IF($B73="","",IFERROR(INDEX('車輛主數據'!$F$5:$F$104,MATCH($B73,'車輛主數據'!$C$5:$C$104,0)),""))</f>
      </c>
      <c r="E73" s="24">
        <f>IF($B73="","",IFERROR(INDEX('車輛主數據'!$I$5:$I$104,MATCH($B73,'車輛主數據'!$C$5:$C$104,0)),""))</f>
      </c>
    </row>
    <row r="74">
      <c r="B74" s="22">
        <f>IF('車輛主數據'!C70="","",'車輛主數據'!C70)</f>
      </c>
      <c r="C74" s="23">
        <f>IF($B74="","",IFERROR(MAXIFS('維護記錄'!$C$5:$C$104,'維護記錄'!$D$5:$D$104,$B74),""))</f>
      </c>
      <c r="D74" s="23">
        <f>IF($B74="","",IFERROR(INDEX('車輛主數據'!$F$5:$F$104,MATCH($B74,'車輛主數據'!$C$5:$C$104,0)),""))</f>
      </c>
      <c r="E74" s="24">
        <f>IF($B74="","",IFERROR(INDEX('車輛主數據'!$I$5:$I$104,MATCH($B74,'車輛主數據'!$C$5:$C$104,0)),""))</f>
      </c>
    </row>
    <row r="75">
      <c r="B75" s="22">
        <f>IF('車輛主數據'!C71="","",'車輛主數據'!C71)</f>
      </c>
      <c r="C75" s="23">
        <f>IF($B75="","",IFERROR(MAXIFS('維護記錄'!$C$5:$C$104,'維護記錄'!$D$5:$D$104,$B75),""))</f>
      </c>
      <c r="D75" s="23">
        <f>IF($B75="","",IFERROR(INDEX('車輛主數據'!$F$5:$F$104,MATCH($B75,'車輛主數據'!$C$5:$C$104,0)),""))</f>
      </c>
      <c r="E75" s="24">
        <f>IF($B75="","",IFERROR(INDEX('車輛主數據'!$I$5:$I$104,MATCH($B75,'車輛主數據'!$C$5:$C$104,0)),""))</f>
      </c>
    </row>
    <row r="76">
      <c r="B76" s="22">
        <f>IF('車輛主數據'!C72="","",'車輛主數據'!C72)</f>
      </c>
      <c r="C76" s="23">
        <f>IF($B76="","",IFERROR(MAXIFS('維護記錄'!$C$5:$C$104,'維護記錄'!$D$5:$D$104,$B76),""))</f>
      </c>
      <c r="D76" s="23">
        <f>IF($B76="","",IFERROR(INDEX('車輛主數據'!$F$5:$F$104,MATCH($B76,'車輛主數據'!$C$5:$C$104,0)),""))</f>
      </c>
      <c r="E76" s="24">
        <f>IF($B76="","",IFERROR(INDEX('車輛主數據'!$I$5:$I$104,MATCH($B76,'車輛主數據'!$C$5:$C$104,0)),""))</f>
      </c>
    </row>
    <row r="77">
      <c r="B77" s="22">
        <f>IF('車輛主數據'!C73="","",'車輛主數據'!C73)</f>
      </c>
      <c r="C77" s="23">
        <f>IF($B77="","",IFERROR(MAXIFS('維護記錄'!$C$5:$C$104,'維護記錄'!$D$5:$D$104,$B77),""))</f>
      </c>
      <c r="D77" s="23">
        <f>IF($B77="","",IFERROR(INDEX('車輛主數據'!$F$5:$F$104,MATCH($B77,'車輛主數據'!$C$5:$C$104,0)),""))</f>
      </c>
      <c r="E77" s="24">
        <f>IF($B77="","",IFERROR(INDEX('車輛主數據'!$I$5:$I$104,MATCH($B77,'車輛主數據'!$C$5:$C$104,0)),""))</f>
      </c>
    </row>
    <row r="78">
      <c r="B78" s="22">
        <f>IF('車輛主數據'!C74="","",'車輛主數據'!C74)</f>
      </c>
      <c r="C78" s="23">
        <f>IF($B78="","",IFERROR(MAXIFS('維護記錄'!$C$5:$C$104,'維護記錄'!$D$5:$D$104,$B78),""))</f>
      </c>
      <c r="D78" s="23">
        <f>IF($B78="","",IFERROR(INDEX('車輛主數據'!$F$5:$F$104,MATCH($B78,'車輛主數據'!$C$5:$C$104,0)),""))</f>
      </c>
      <c r="E78" s="24">
        <f>IF($B78="","",IFERROR(INDEX('車輛主數據'!$I$5:$I$104,MATCH($B78,'車輛主數據'!$C$5:$C$104,0)),""))</f>
      </c>
    </row>
    <row r="79">
      <c r="B79" s="22">
        <f>IF('車輛主數據'!C75="","",'車輛主數據'!C75)</f>
      </c>
      <c r="C79" s="23">
        <f>IF($B79="","",IFERROR(MAXIFS('維護記錄'!$C$5:$C$104,'維護記錄'!$D$5:$D$104,$B79),""))</f>
      </c>
      <c r="D79" s="23">
        <f>IF($B79="","",IFERROR(INDEX('車輛主數據'!$F$5:$F$104,MATCH($B79,'車輛主數據'!$C$5:$C$104,0)),""))</f>
      </c>
      <c r="E79" s="24">
        <f>IF($B79="","",IFERROR(INDEX('車輛主數據'!$I$5:$I$104,MATCH($B79,'車輛主數據'!$C$5:$C$104,0)),""))</f>
      </c>
    </row>
    <row r="80">
      <c r="B80" s="22">
        <f>IF('車輛主數據'!C76="","",'車輛主數據'!C76)</f>
      </c>
      <c r="C80" s="23">
        <f>IF($B80="","",IFERROR(MAXIFS('維護記錄'!$C$5:$C$104,'維護記錄'!$D$5:$D$104,$B80),""))</f>
      </c>
      <c r="D80" s="23">
        <f>IF($B80="","",IFERROR(INDEX('車輛主數據'!$F$5:$F$104,MATCH($B80,'車輛主數據'!$C$5:$C$104,0)),""))</f>
      </c>
      <c r="E80" s="24">
        <f>IF($B80="","",IFERROR(INDEX('車輛主數據'!$I$5:$I$104,MATCH($B80,'車輛主數據'!$C$5:$C$104,0)),""))</f>
      </c>
    </row>
    <row r="81">
      <c r="B81" s="22">
        <f>IF('車輛主數據'!C77="","",'車輛主數據'!C77)</f>
      </c>
      <c r="C81" s="23">
        <f>IF($B81="","",IFERROR(MAXIFS('維護記錄'!$C$5:$C$104,'維護記錄'!$D$5:$D$104,$B81),""))</f>
      </c>
      <c r="D81" s="23">
        <f>IF($B81="","",IFERROR(INDEX('車輛主數據'!$F$5:$F$104,MATCH($B81,'車輛主數據'!$C$5:$C$104,0)),""))</f>
      </c>
      <c r="E81" s="24">
        <f>IF($B81="","",IFERROR(INDEX('車輛主數據'!$I$5:$I$104,MATCH($B81,'車輛主數據'!$C$5:$C$104,0)),""))</f>
      </c>
    </row>
    <row r="82">
      <c r="B82" s="22">
        <f>IF('車輛主數據'!C78="","",'車輛主數據'!C78)</f>
      </c>
      <c r="C82" s="23">
        <f>IF($B82="","",IFERROR(MAXIFS('維護記錄'!$C$5:$C$104,'維護記錄'!$D$5:$D$104,$B82),""))</f>
      </c>
      <c r="D82" s="23">
        <f>IF($B82="","",IFERROR(INDEX('車輛主數據'!$F$5:$F$104,MATCH($B82,'車輛主數據'!$C$5:$C$104,0)),""))</f>
      </c>
      <c r="E82" s="24">
        <f>IF($B82="","",IFERROR(INDEX('車輛主數據'!$I$5:$I$104,MATCH($B82,'車輛主數據'!$C$5:$C$104,0)),""))</f>
      </c>
    </row>
    <row r="83">
      <c r="B83" s="22">
        <f>IF('車輛主數據'!C79="","",'車輛主數據'!C79)</f>
      </c>
      <c r="C83" s="23">
        <f>IF($B83="","",IFERROR(MAXIFS('維護記錄'!$C$5:$C$104,'維護記錄'!$D$5:$D$104,$B83),""))</f>
      </c>
      <c r="D83" s="23">
        <f>IF($B83="","",IFERROR(INDEX('車輛主數據'!$F$5:$F$104,MATCH($B83,'車輛主數據'!$C$5:$C$104,0)),""))</f>
      </c>
      <c r="E83" s="24">
        <f>IF($B83="","",IFERROR(INDEX('車輛主數據'!$I$5:$I$104,MATCH($B83,'車輛主數據'!$C$5:$C$104,0)),""))</f>
      </c>
    </row>
    <row r="84">
      <c r="B84" s="22">
        <f>IF('車輛主數據'!C80="","",'車輛主數據'!C80)</f>
      </c>
      <c r="C84" s="23">
        <f>IF($B84="","",IFERROR(MAXIFS('維護記錄'!$C$5:$C$104,'維護記錄'!$D$5:$D$104,$B84),""))</f>
      </c>
      <c r="D84" s="23">
        <f>IF($B84="","",IFERROR(INDEX('車輛主數據'!$F$5:$F$104,MATCH($B84,'車輛主數據'!$C$5:$C$104,0)),""))</f>
      </c>
      <c r="E84" s="24">
        <f>IF($B84="","",IFERROR(INDEX('車輛主數據'!$I$5:$I$104,MATCH($B84,'車輛主數據'!$C$5:$C$104,0)),""))</f>
      </c>
    </row>
    <row r="85">
      <c r="B85" s="22">
        <f>IF('車輛主數據'!C81="","",'車輛主數據'!C81)</f>
      </c>
      <c r="C85" s="23">
        <f>IF($B85="","",IFERROR(MAXIFS('維護記錄'!$C$5:$C$104,'維護記錄'!$D$5:$D$104,$B85),""))</f>
      </c>
      <c r="D85" s="23">
        <f>IF($B85="","",IFERROR(INDEX('車輛主數據'!$F$5:$F$104,MATCH($B85,'車輛主數據'!$C$5:$C$104,0)),""))</f>
      </c>
      <c r="E85" s="24">
        <f>IF($B85="","",IFERROR(INDEX('車輛主數據'!$I$5:$I$104,MATCH($B85,'車輛主數據'!$C$5:$C$104,0)),""))</f>
      </c>
    </row>
    <row r="86">
      <c r="B86" s="22">
        <f>IF('車輛主數據'!C82="","",'車輛主數據'!C82)</f>
      </c>
      <c r="C86" s="23">
        <f>IF($B86="","",IFERROR(MAXIFS('維護記錄'!$C$5:$C$104,'維護記錄'!$D$5:$D$104,$B86),""))</f>
      </c>
      <c r="D86" s="23">
        <f>IF($B86="","",IFERROR(INDEX('車輛主數據'!$F$5:$F$104,MATCH($B86,'車輛主數據'!$C$5:$C$104,0)),""))</f>
      </c>
      <c r="E86" s="24">
        <f>IF($B86="","",IFERROR(INDEX('車輛主數據'!$I$5:$I$104,MATCH($B86,'車輛主數據'!$C$5:$C$104,0)),""))</f>
      </c>
    </row>
    <row r="87">
      <c r="B87" s="22">
        <f>IF('車輛主數據'!C83="","",'車輛主數據'!C83)</f>
      </c>
      <c r="C87" s="23">
        <f>IF($B87="","",IFERROR(MAXIFS('維護記錄'!$C$5:$C$104,'維護記錄'!$D$5:$D$104,$B87),""))</f>
      </c>
      <c r="D87" s="23">
        <f>IF($B87="","",IFERROR(INDEX('車輛主數據'!$F$5:$F$104,MATCH($B87,'車輛主數據'!$C$5:$C$104,0)),""))</f>
      </c>
      <c r="E87" s="24">
        <f>IF($B87="","",IFERROR(INDEX('車輛主數據'!$I$5:$I$104,MATCH($B87,'車輛主數據'!$C$5:$C$104,0)),""))</f>
      </c>
    </row>
    <row r="88">
      <c r="B88" s="22">
        <f>IF('車輛主數據'!C84="","",'車輛主數據'!C84)</f>
      </c>
      <c r="C88" s="23">
        <f>IF($B88="","",IFERROR(MAXIFS('維護記錄'!$C$5:$C$104,'維護記錄'!$D$5:$D$104,$B88),""))</f>
      </c>
      <c r="D88" s="23">
        <f>IF($B88="","",IFERROR(INDEX('車輛主數據'!$F$5:$F$104,MATCH($B88,'車輛主數據'!$C$5:$C$104,0)),""))</f>
      </c>
      <c r="E88" s="24">
        <f>IF($B88="","",IFERROR(INDEX('車輛主數據'!$I$5:$I$104,MATCH($B88,'車輛主數據'!$C$5:$C$104,0)),""))</f>
      </c>
    </row>
    <row r="89">
      <c r="B89" s="22">
        <f>IF('車輛主數據'!C85="","",'車輛主數據'!C85)</f>
      </c>
      <c r="C89" s="23">
        <f>IF($B89="","",IFERROR(MAXIFS('維護記錄'!$C$5:$C$104,'維護記錄'!$D$5:$D$104,$B89),""))</f>
      </c>
      <c r="D89" s="23">
        <f>IF($B89="","",IFERROR(INDEX('車輛主數據'!$F$5:$F$104,MATCH($B89,'車輛主數據'!$C$5:$C$104,0)),""))</f>
      </c>
      <c r="E89" s="24">
        <f>IF($B89="","",IFERROR(INDEX('車輛主數據'!$I$5:$I$104,MATCH($B89,'車輛主數據'!$C$5:$C$104,0)),""))</f>
      </c>
    </row>
    <row r="90">
      <c r="B90" s="22">
        <f>IF('車輛主數據'!C86="","",'車輛主數據'!C86)</f>
      </c>
      <c r="C90" s="23">
        <f>IF($B90="","",IFERROR(MAXIFS('維護記錄'!$C$5:$C$104,'維護記錄'!$D$5:$D$104,$B90),""))</f>
      </c>
      <c r="D90" s="23">
        <f>IF($B90="","",IFERROR(INDEX('車輛主數據'!$F$5:$F$104,MATCH($B90,'車輛主數據'!$C$5:$C$104,0)),""))</f>
      </c>
      <c r="E90" s="24">
        <f>IF($B90="","",IFERROR(INDEX('車輛主數據'!$I$5:$I$104,MATCH($B90,'車輛主數據'!$C$5:$C$104,0)),""))</f>
      </c>
    </row>
    <row r="91">
      <c r="B91" s="22">
        <f>IF('車輛主數據'!C87="","",'車輛主數據'!C87)</f>
      </c>
      <c r="C91" s="23">
        <f>IF($B91="","",IFERROR(MAXIFS('維護記錄'!$C$5:$C$104,'維護記錄'!$D$5:$D$104,$B91),""))</f>
      </c>
      <c r="D91" s="23">
        <f>IF($B91="","",IFERROR(INDEX('車輛主數據'!$F$5:$F$104,MATCH($B91,'車輛主數據'!$C$5:$C$104,0)),""))</f>
      </c>
      <c r="E91" s="24">
        <f>IF($B91="","",IFERROR(INDEX('車輛主數據'!$I$5:$I$104,MATCH($B91,'車輛主數據'!$C$5:$C$104,0)),""))</f>
      </c>
    </row>
    <row r="92">
      <c r="B92" s="22">
        <f>IF('車輛主數據'!C88="","",'車輛主數據'!C88)</f>
      </c>
      <c r="C92" s="23">
        <f>IF($B92="","",IFERROR(MAXIFS('維護記錄'!$C$5:$C$104,'維護記錄'!$D$5:$D$104,$B92),""))</f>
      </c>
      <c r="D92" s="23">
        <f>IF($B92="","",IFERROR(INDEX('車輛主數據'!$F$5:$F$104,MATCH($B92,'車輛主數據'!$C$5:$C$104,0)),""))</f>
      </c>
      <c r="E92" s="24">
        <f>IF($B92="","",IFERROR(INDEX('車輛主數據'!$I$5:$I$104,MATCH($B92,'車輛主數據'!$C$5:$C$104,0)),""))</f>
      </c>
    </row>
    <row r="93">
      <c r="B93" s="22">
        <f>IF('車輛主數據'!C89="","",'車輛主數據'!C89)</f>
      </c>
      <c r="C93" s="23">
        <f>IF($B93="","",IFERROR(MAXIFS('維護記錄'!$C$5:$C$104,'維護記錄'!$D$5:$D$104,$B93),""))</f>
      </c>
      <c r="D93" s="23">
        <f>IF($B93="","",IFERROR(INDEX('車輛主數據'!$F$5:$F$104,MATCH($B93,'車輛主數據'!$C$5:$C$104,0)),""))</f>
      </c>
      <c r="E93" s="24">
        <f>IF($B93="","",IFERROR(INDEX('車輛主數據'!$I$5:$I$104,MATCH($B93,'車輛主數據'!$C$5:$C$104,0)),""))</f>
      </c>
    </row>
    <row r="94">
      <c r="B94" s="22">
        <f>IF('車輛主數據'!C90="","",'車輛主數據'!C90)</f>
      </c>
      <c r="C94" s="23">
        <f>IF($B94="","",IFERROR(MAXIFS('維護記錄'!$C$5:$C$104,'維護記錄'!$D$5:$D$104,$B94),""))</f>
      </c>
      <c r="D94" s="23">
        <f>IF($B94="","",IFERROR(INDEX('車輛主數據'!$F$5:$F$104,MATCH($B94,'車輛主數據'!$C$5:$C$104,0)),""))</f>
      </c>
      <c r="E94" s="24">
        <f>IF($B94="","",IFERROR(INDEX('車輛主數據'!$I$5:$I$104,MATCH($B94,'車輛主數據'!$C$5:$C$104,0)),""))</f>
      </c>
    </row>
    <row r="95">
      <c r="B95" s="22">
        <f>IF('車輛主數據'!C91="","",'車輛主數據'!C91)</f>
      </c>
      <c r="C95" s="23">
        <f>IF($B95="","",IFERROR(MAXIFS('維護記錄'!$C$5:$C$104,'維護記錄'!$D$5:$D$104,$B95),""))</f>
      </c>
      <c r="D95" s="23">
        <f>IF($B95="","",IFERROR(INDEX('車輛主數據'!$F$5:$F$104,MATCH($B95,'車輛主數據'!$C$5:$C$104,0)),""))</f>
      </c>
      <c r="E95" s="24">
        <f>IF($B95="","",IFERROR(INDEX('車輛主數據'!$I$5:$I$104,MATCH($B95,'車輛主數據'!$C$5:$C$104,0)),""))</f>
      </c>
    </row>
    <row r="96">
      <c r="B96" s="22">
        <f>IF('車輛主數據'!C92="","",'車輛主數據'!C92)</f>
      </c>
      <c r="C96" s="23">
        <f>IF($B96="","",IFERROR(MAXIFS('維護記錄'!$C$5:$C$104,'維護記錄'!$D$5:$D$104,$B96),""))</f>
      </c>
      <c r="D96" s="23">
        <f>IF($B96="","",IFERROR(INDEX('車輛主數據'!$F$5:$F$104,MATCH($B96,'車輛主數據'!$C$5:$C$104,0)),""))</f>
      </c>
      <c r="E96" s="24">
        <f>IF($B96="","",IFERROR(INDEX('車輛主數據'!$I$5:$I$104,MATCH($B96,'車輛主數據'!$C$5:$C$104,0)),""))</f>
      </c>
    </row>
    <row r="97">
      <c r="B97" s="22">
        <f>IF('車輛主數據'!C93="","",'車輛主數據'!C93)</f>
      </c>
      <c r="C97" s="23">
        <f>IF($B97="","",IFERROR(MAXIFS('維護記錄'!$C$5:$C$104,'維護記錄'!$D$5:$D$104,$B97),""))</f>
      </c>
      <c r="D97" s="23">
        <f>IF($B97="","",IFERROR(INDEX('車輛主數據'!$F$5:$F$104,MATCH($B97,'車輛主數據'!$C$5:$C$104,0)),""))</f>
      </c>
      <c r="E97" s="24">
        <f>IF($B97="","",IFERROR(INDEX('車輛主數據'!$I$5:$I$104,MATCH($B97,'車輛主數據'!$C$5:$C$104,0)),""))</f>
      </c>
    </row>
    <row r="98">
      <c r="B98" s="22">
        <f>IF('車輛主數據'!C94="","",'車輛主數據'!C94)</f>
      </c>
      <c r="C98" s="23">
        <f>IF($B98="","",IFERROR(MAXIFS('維護記錄'!$C$5:$C$104,'維護記錄'!$D$5:$D$104,$B98),""))</f>
      </c>
      <c r="D98" s="23">
        <f>IF($B98="","",IFERROR(INDEX('車輛主數據'!$F$5:$F$104,MATCH($B98,'車輛主數據'!$C$5:$C$104,0)),""))</f>
      </c>
      <c r="E98" s="24">
        <f>IF($B98="","",IFERROR(INDEX('車輛主數據'!$I$5:$I$104,MATCH($B98,'車輛主數據'!$C$5:$C$104,0)),""))</f>
      </c>
    </row>
    <row r="99">
      <c r="B99" s="22">
        <f>IF('車輛主數據'!C95="","",'車輛主數據'!C95)</f>
      </c>
      <c r="C99" s="23">
        <f>IF($B99="","",IFERROR(MAXIFS('維護記錄'!$C$5:$C$104,'維護記錄'!$D$5:$D$104,$B99),""))</f>
      </c>
      <c r="D99" s="23">
        <f>IF($B99="","",IFERROR(INDEX('車輛主數據'!$F$5:$F$104,MATCH($B99,'車輛主數據'!$C$5:$C$104,0)),""))</f>
      </c>
      <c r="E99" s="24">
        <f>IF($B99="","",IFERROR(INDEX('車輛主數據'!$I$5:$I$104,MATCH($B99,'車輛主數據'!$C$5:$C$104,0)),""))</f>
      </c>
    </row>
    <row r="100">
      <c r="B100" s="22">
        <f>IF('車輛主數據'!C96="","",'車輛主數據'!C96)</f>
      </c>
      <c r="C100" s="23">
        <f>IF($B100="","",IFERROR(MAXIFS('維護記錄'!$C$5:$C$104,'維護記錄'!$D$5:$D$104,$B100),""))</f>
      </c>
      <c r="D100" s="23">
        <f>IF($B100="","",IFERROR(INDEX('車輛主數據'!$F$5:$F$104,MATCH($B100,'車輛主數據'!$C$5:$C$104,0)),""))</f>
      </c>
      <c r="E100" s="24">
        <f>IF($B100="","",IFERROR(INDEX('車輛主數據'!$I$5:$I$104,MATCH($B100,'車輛主數據'!$C$5:$C$104,0)),""))</f>
      </c>
    </row>
    <row r="101">
      <c r="B101" s="22">
        <f>IF('車輛主數據'!C97="","",'車輛主數據'!C97)</f>
      </c>
      <c r="C101" s="23">
        <f>IF($B101="","",IFERROR(MAXIFS('維護記錄'!$C$5:$C$104,'維護記錄'!$D$5:$D$104,$B101),""))</f>
      </c>
      <c r="D101" s="23">
        <f>IF($B101="","",IFERROR(INDEX('車輛主數據'!$F$5:$F$104,MATCH($B101,'車輛主數據'!$C$5:$C$104,0)),""))</f>
      </c>
      <c r="E101" s="24">
        <f>IF($B101="","",IFERROR(INDEX('車輛主數據'!$I$5:$I$104,MATCH($B101,'車輛主數據'!$C$5:$C$104,0)),""))</f>
      </c>
    </row>
    <row r="102">
      <c r="B102" s="22">
        <f>IF('車輛主數據'!C98="","",'車輛主數據'!C98)</f>
      </c>
      <c r="C102" s="23">
        <f>IF($B102="","",IFERROR(MAXIFS('維護記錄'!$C$5:$C$104,'維護記錄'!$D$5:$D$104,$B102),""))</f>
      </c>
      <c r="D102" s="23">
        <f>IF($B102="","",IFERROR(INDEX('車輛主數據'!$F$5:$F$104,MATCH($B102,'車輛主數據'!$C$5:$C$104,0)),""))</f>
      </c>
      <c r="E102" s="24">
        <f>IF($B102="","",IFERROR(INDEX('車輛主數據'!$I$5:$I$104,MATCH($B102,'車輛主數據'!$C$5:$C$104,0)),""))</f>
      </c>
    </row>
    <row r="103">
      <c r="B103" s="22">
        <f>IF('車輛主數據'!C99="","",'車輛主數據'!C99)</f>
      </c>
      <c r="C103" s="23">
        <f>IF($B103="","",IFERROR(MAXIFS('維護記錄'!$C$5:$C$104,'維護記錄'!$D$5:$D$104,$B103),""))</f>
      </c>
      <c r="D103" s="23">
        <f>IF($B103="","",IFERROR(INDEX('車輛主數據'!$F$5:$F$104,MATCH($B103,'車輛主數據'!$C$5:$C$104,0)),""))</f>
      </c>
      <c r="E103" s="24">
        <f>IF($B103="","",IFERROR(INDEX('車輛主數據'!$I$5:$I$104,MATCH($B103,'車輛主數據'!$C$5:$C$104,0)),""))</f>
      </c>
    </row>
    <row r="104">
      <c r="B104" s="22">
        <f>IF('車輛主數據'!C100="","",'車輛主數據'!C100)</f>
      </c>
      <c r="C104" s="23">
        <f>IF($B104="","",IFERROR(MAXIFS('維護記錄'!$C$5:$C$104,'維護記錄'!$D$5:$D$104,$B104),""))</f>
      </c>
      <c r="D104" s="23">
        <f>IF($B104="","",IFERROR(INDEX('車輛主數據'!$F$5:$F$104,MATCH($B104,'車輛主數據'!$C$5:$C$104,0)),""))</f>
      </c>
      <c r="E104" s="24">
        <f>IF($B104="","",IFERROR(INDEX('車輛主數據'!$I$5:$I$104,MATCH($B104,'車輛主數據'!$C$5:$C$104,0)),""))</f>
      </c>
    </row>
    <row r="105">
      <c r="B105" s="22">
        <f>IF('車輛主數據'!C101="","",'車輛主數據'!C101)</f>
      </c>
      <c r="C105" s="23">
        <f>IF($B105="","",IFERROR(MAXIFS('維護記錄'!$C$5:$C$104,'維護記錄'!$D$5:$D$104,$B105),""))</f>
      </c>
      <c r="D105" s="23">
        <f>IF($B105="","",IFERROR(INDEX('車輛主數據'!$F$5:$F$104,MATCH($B105,'車輛主數據'!$C$5:$C$104,0)),""))</f>
      </c>
      <c r="E105" s="24">
        <f>IF($B105="","",IFERROR(INDEX('車輛主數據'!$I$5:$I$104,MATCH($B105,'車輛主數據'!$C$5:$C$104,0)),""))</f>
      </c>
    </row>
    <row r="106">
      <c r="B106" s="22">
        <f>IF('車輛主數據'!C102="","",'車輛主數據'!C102)</f>
      </c>
      <c r="C106" s="23">
        <f>IF($B106="","",IFERROR(MAXIFS('維護記錄'!$C$5:$C$104,'維護記錄'!$D$5:$D$104,$B106),""))</f>
      </c>
      <c r="D106" s="23">
        <f>IF($B106="","",IFERROR(INDEX('車輛主數據'!$F$5:$F$104,MATCH($B106,'車輛主數據'!$C$5:$C$104,0)),""))</f>
      </c>
      <c r="E106" s="24">
        <f>IF($B106="","",IFERROR(INDEX('車輛主數據'!$I$5:$I$104,MATCH($B106,'車輛主數據'!$C$5:$C$104,0)),""))</f>
      </c>
    </row>
    <row r="107">
      <c r="B107" s="22">
        <f>IF('車輛主數據'!C103="","",'車輛主數據'!C103)</f>
      </c>
      <c r="C107" s="23">
        <f>IF($B107="","",IFERROR(MAXIFS('維護記錄'!$C$5:$C$104,'維護記錄'!$D$5:$D$104,$B107),""))</f>
      </c>
      <c r="D107" s="23">
        <f>IF($B107="","",IFERROR(INDEX('車輛主數據'!$F$5:$F$104,MATCH($B107,'車輛主數據'!$C$5:$C$104,0)),""))</f>
      </c>
      <c r="E107" s="24">
        <f>IF($B107="","",IFERROR(INDEX('車輛主數據'!$I$5:$I$104,MATCH($B107,'車輛主數據'!$C$5:$C$104,0)),""))</f>
      </c>
    </row>
    <row r="108">
      <c r="B108" s="30">
        <f>IF('車輛主數據'!C104="","",'車輛主數據'!C104)</f>
      </c>
      <c r="C108" s="31">
        <f>IF($B108="","",IFERROR(MAXIFS('維護記錄'!$C$5:$C$104,'維護記錄'!$D$5:$D$104,$B108),""))</f>
      </c>
      <c r="D108" s="31">
        <f>IF($B108="","",IFERROR(INDEX('車輛主數據'!$F$5:$F$104,MATCH($B108,'車輛主數據'!$C$5:$C$104,0)),""))</f>
      </c>
      <c r="E108" s="29">
        <f>IF($B108="","",IFERROR(INDEX('車輛主數據'!$I$5:$I$104,MATCH($B108,'車輛主數據'!$C$5:$C$104,0)),""))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45</v>
      </c>
    </row>
    <row r="3"/>
    <row r="4" ht="26" customHeight="true">
      <c r="B4" s="19" t="s">
        <v>46</v>
      </c>
      <c r="C4" s="20" t="s">
        <v>47</v>
      </c>
      <c r="D4" s="20" t="s">
        <v>48</v>
      </c>
      <c r="E4" s="20" t="s">
        <v>96</v>
      </c>
      <c r="F4" s="20" t="s">
        <v>39</v>
      </c>
      <c r="G4" s="20" t="s">
        <v>49</v>
      </c>
      <c r="H4" s="20" t="s">
        <v>50</v>
      </c>
      <c r="I4" s="20" t="s">
        <v>51</v>
      </c>
      <c r="J4" s="21" t="s">
        <v>44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52</v>
      </c>
    </row>
    <row r="3"/>
    <row r="4" ht="26" customHeight="true">
      <c r="B4" s="19" t="s">
        <v>53</v>
      </c>
      <c r="C4" s="20" t="s">
        <v>54</v>
      </c>
      <c r="D4" s="20" t="s">
        <v>41</v>
      </c>
      <c r="E4" s="20" t="s">
        <v>42</v>
      </c>
      <c r="F4" s="20" t="s">
        <v>55</v>
      </c>
      <c r="G4" s="20" t="s">
        <v>56</v>
      </c>
      <c r="H4" s="20" t="s">
        <v>1</v>
      </c>
      <c r="I4" s="20" t="s">
        <v>43</v>
      </c>
      <c r="J4" s="21" t="s">
        <v>44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車輛主數據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57</v>
      </c>
    </row>
    <row r="3"/>
    <row r="4" ht="26" customHeight="true">
      <c r="B4" s="19" t="s">
        <v>58</v>
      </c>
      <c r="C4" s="20" t="s">
        <v>97</v>
      </c>
      <c r="D4" s="20" t="s">
        <v>41</v>
      </c>
      <c r="E4" s="20" t="s">
        <v>59</v>
      </c>
      <c r="F4" s="20" t="s">
        <v>60</v>
      </c>
      <c r="G4" s="20" t="s">
        <v>61</v>
      </c>
      <c r="H4" s="20" t="s">
        <v>62</v>
      </c>
      <c r="I4" s="20" t="s">
        <v>63</v>
      </c>
      <c r="J4" s="20" t="s">
        <v>34</v>
      </c>
      <c r="K4" s="21" t="s">
        <v>44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車輛主數據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区分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判定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64</v>
      </c>
    </row>
    <row r="3"/>
    <row r="4" ht="26" customHeight="true">
      <c r="B4" s="19" t="s">
        <v>65</v>
      </c>
      <c r="C4" s="20" t="s">
        <v>66</v>
      </c>
      <c r="D4" s="20" t="s">
        <v>67</v>
      </c>
      <c r="E4" s="20" t="s">
        <v>68</v>
      </c>
      <c r="F4" s="20" t="s">
        <v>69</v>
      </c>
      <c r="G4" s="20" t="s">
        <v>70</v>
      </c>
      <c r="H4" s="20" t="s">
        <v>1</v>
      </c>
      <c r="I4" s="21" t="s">
        <v>44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71</v>
      </c>
      <c r="C1" s="46" t="s">
        <v>34</v>
      </c>
      <c r="E1" s="46" t="s">
        <v>72</v>
      </c>
      <c r="G1" s="46" t="s">
        <v>73</v>
      </c>
      <c r="I1" s="46" t="s">
        <v>74</v>
      </c>
    </row>
    <row r="2" ht="22" customHeight="true">
      <c r="A2" s="47" t="s">
        <v>75</v>
      </c>
      <c r="C2" s="47" t="s">
        <v>76</v>
      </c>
      <c r="E2" s="47" t="s">
        <v>77</v>
      </c>
      <c r="G2" s="47" t="s">
        <v>75</v>
      </c>
      <c r="I2" s="47" t="s">
        <v>2</v>
      </c>
    </row>
    <row r="3" ht="22" customHeight="true">
      <c r="A3" s="47" t="s">
        <v>78</v>
      </c>
      <c r="C3" s="47" t="s">
        <v>79</v>
      </c>
      <c r="E3" s="47" t="s">
        <v>80</v>
      </c>
      <c r="G3" s="47" t="s">
        <v>78</v>
      </c>
      <c r="I3" s="47" t="s">
        <v>81</v>
      </c>
    </row>
    <row r="4" ht="22" customHeight="true">
      <c r="A4" s="47" t="s">
        <v>82</v>
      </c>
      <c r="C4" s="47" t="s">
        <v>83</v>
      </c>
      <c r="E4" s="47" t="s">
        <v>84</v>
      </c>
      <c r="G4" s="47" t="s">
        <v>82</v>
      </c>
      <c r="I4" s="47" t="s">
        <v>85</v>
      </c>
    </row>
    <row r="5" ht="22" customHeight="true">
      <c r="A5" s="47" t="s">
        <v>86</v>
      </c>
      <c r="G5" s="47" t="s">
        <v>87</v>
      </c>
      <c r="I5" s="47" t="s">
        <v>88</v>
      </c>
    </row>
    <row r="6" ht="22" customHeight="true">
      <c r="A6" s="47" t="s">
        <v>89</v>
      </c>
      <c r="G6" s="47" t="s">
        <v>90</v>
      </c>
    </row>
    <row r="7" ht="22" customHeight="true"/>
    <row r="8" ht="22" customHeight="true">
      <c r="A8" s="48" t="s">
        <v>91</v>
      </c>
    </row>
    <row r="9" ht="22" customHeight="true">
      <c r="A9" s="49" t="s">
        <v>92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資產運營車輛維護記錄模板</dc:title>
  <dc:creator>Finite Field</dc:creator>
  <dc:description>用於資產運營車輛維護記錄的Excel模板。</dc:description>
  <lastModifiedBy/>
  <dcterms:created xsi:type="dcterms:W3CDTF">2026-06-15T06:24:18Z</dcterms:created>
  <dcterms:modified xsi:type="dcterms:W3CDTF">2026-06-15T06:24:18Z</dcterms:modified>
  <category>Asset Operations</category>
</coreProperties>
</file>