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" sheetId="1" r:id="rId1" state="visible"/>
    <sheet name="Dashboard" sheetId="2" r:id="rId2" state="visible"/>
    <sheet name="Fleet Register" sheetId="3" r:id="rId3" state="visible"/>
    <sheet name="Maintenance Plan" sheetId="4" r:id="rId4" state="visible"/>
    <sheet name="Maintenance Log" sheetId="5" r:id="rId5" state="visible"/>
    <sheet name="Change History" sheetId="6" r:id="rId6" state="visible"/>
    <sheet name="Settings" sheetId="7" r:id="rId7" state="visible"/>
  </sheets>
  <definedNames>
    <definedName name="WorkCategoryList">Settings!$A$2:$A$6</definedName>
    <definedName name="JudgementStatusList">Settings!$C$2:$C$4</definedName>
    <definedName name="VehicleStatusList">Settings!$E$2:$E$4</definedName>
    <definedName name="ScheduleWorkList">Settings!$G$2:$G$6</definedName>
    <definedName name="ScheduleStatusList">Settings!$I$2:$I$5</definedName>
    <definedName name="VehicleList">'Fleet Register'!$C$5:$C$104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<sst xmlns="http://schemas.openxmlformats.org/spreadsheetml/2006/main" count="98" uniqueCount="98">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</sst>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COUNTA('Fleet Register'!B5:B104)</f>
      </c>
      <c r="C4" s="15">
        <f>COUNTIFS('Maintenance Plan'!C5:C104,"&gt;="&amp;DATE(YEAR(TODAY()),MONTH(TODAY()),1),'Maintenance Plan'!C5:C104,"&lt;="&amp;EOMONTH(TODAY(),0))</f>
      </c>
      <c r="D4" s="15">
        <f>COUNTIFS('Maintenance Log'!J5:J104,"要整備")</f>
      </c>
      <c r="E4" s="15">
        <f>COUNTIFS('Maintenance Plan'!I5:I104,"未着手")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COUNTIFS('Fleet Register'!E5:E104,"&gt;="&amp;TODAY(),'Fleet Register'!E5:E104,"&lt;="&amp;TODAY()+30)</f>
      </c>
      <c r="H5" s="18">
        <f>COUNTIFS('Fleet Register'!F5:F104,"&gt;="&amp;TODAY(),'Fleet Register'!F5:F104,"&lt;="&amp;TODAY()+30)</f>
      </c>
      <c r="I5" s="18">
        <f>COUNTIFS('Maintenance Plan'!C5:C104,"&lt;"&amp;TODAY(),'Maintenance Plan'!I5:I104,"&lt;&gt;完了")</f>
      </c>
      <c r="J5" s="18">
        <f>COUNTIFS('Maintenance Log'!J5:J104,"要整備")</f>
      </c>
      <c r="K5" s="18">
        <f>COUNTIFS('Maintenance Plan'!I5:I104,"未着手")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IF('Fleet Register'!C5="","",'Fleet Register'!C5)</f>
      </c>
      <c r="C9" s="23">
        <f>IF($B9="","",IFERROR(MAXIFS('Maintenance Log'!$C$5:$C$104,'Maintenance Log'!$D$5:$D$104,$B9),""))</f>
      </c>
      <c r="D9" s="23">
        <f>IF($B9="","",IFERROR(INDEX('Fleet Register'!$F$5:$F$104,MATCH($B9,'Fleet Register'!$C$5:$C$104,0)),""))</f>
      </c>
      <c r="E9" s="24">
        <f>IF($B9="","",IFERROR(INDEX('Fleet Register'!$I$5:$I$104,MATCH($B9,'Fleet Register'!$C$5:$C$104,0)),""))</f>
      </c>
      <c r="G9" s="25">
        <f>IFERROR(INDEX('Maintenance Plan'!$C$5:$C$104,AGGREGATE(15,6,(ROW('Maintenance Plan'!$C$5:$C$104)-ROW('Maintenance Plan'!$C$5)+1)/(('Maintenance Plan'!$C$5:$C$104&gt;=TODAY())*('Maintenance Plan'!$C$5:$C$104&lt;=TODAY()+30)),ROWS($G$9:G9))),"")</f>
      </c>
      <c r="H9" s="26">
        <f>IFERROR(INDEX('Maintenance Plan'!$D$5:$D$104,AGGREGATE(15,6,(ROW('Maintenance Plan'!$C$5:$C$104)-ROW('Maintenance Plan'!$C$5)+1)/(('Maintenance Plan'!$C$5:$C$104&gt;=TODAY())*('Maintenance Plan'!$C$5:$C$104&lt;=TODAY()+30)),ROWS($G$9:G9))),"")</f>
      </c>
      <c r="I9" s="26">
        <f>IFERROR(INDEX('Maintenance Plan'!$E$5:$E$104,AGGREGATE(15,6,(ROW('Maintenance Plan'!$C$5:$C$104)-ROW('Maintenance Plan'!$C$5)+1)/(('Maintenance Plan'!$C$5:$C$104&gt;=TODAY())*('Maintenance Plan'!$C$5:$C$104&lt;=TODAY()+30)),ROWS($G$9:G9))),"")</f>
      </c>
      <c r="J9" s="26">
        <f>IFERROR(INDEX('Maintenance Plan'!$I$5:$I$104,AGGREGATE(15,6,(ROW('Maintenance Plan'!$C$5:$C$104)-ROW('Maintenance Plan'!$C$5)+1)/(('Maintenance Plan'!$C$5:$C$104&gt;=TODAY())*('Maintenance Plan'!$C$5:$C$104&lt;=TODAY()+30)),ROWS($G$9:G9))),"")</f>
      </c>
      <c r="K9" s="24">
        <f>IFERROR(INDEX('Maintenance Plan'!$J$5:$J$104,AGGREGATE(15,6,(ROW('Maintenance Plan'!$C$5:$C$104)-ROW('Maintenance Plan'!$C$5)+1)/(('Maintenance Plan'!$C$5:$C$104&gt;=TODAY())*('Maintenance Plan'!$C$5:$C$104&lt;=TODAY()+30)),ROWS($G$9:G9))),"")</f>
      </c>
    </row>
    <row r="10">
      <c r="B10" s="22">
        <f>IF('Fleet Register'!C6="","",'Fleet Register'!C6)</f>
      </c>
      <c r="C10" s="23">
        <f>IF($B10="","",IFERROR(MAXIFS('Maintenance Log'!$C$5:$C$104,'Maintenance Log'!$D$5:$D$104,$B10),""))</f>
      </c>
      <c r="D10" s="23">
        <f>IF($B10="","",IFERROR(INDEX('Fleet Register'!$F$5:$F$104,MATCH($B10,'Fleet Register'!$C$5:$C$104,0)),""))</f>
      </c>
      <c r="E10" s="24">
        <f>IF($B10="","",IFERROR(INDEX('Fleet Register'!$I$5:$I$104,MATCH($B10,'Fleet Register'!$C$5:$C$104,0)),""))</f>
      </c>
      <c r="G10" s="25">
        <f>IFERROR(INDEX('Maintenance Plan'!$C$5:$C$104,AGGREGATE(15,6,(ROW('Maintenance Plan'!$C$5:$C$104)-ROW('Maintenance Plan'!$C$5)+1)/(('Maintenance Plan'!$C$5:$C$104&gt;=TODAY())*('Maintenance Plan'!$C$5:$C$104&lt;=TODAY()+30)),ROWS($G$9:G10))),"")</f>
      </c>
      <c r="H10" s="26">
        <f>IFERROR(INDEX('Maintenance Plan'!$D$5:$D$104,AGGREGATE(15,6,(ROW('Maintenance Plan'!$C$5:$C$104)-ROW('Maintenance Plan'!$C$5)+1)/(('Maintenance Plan'!$C$5:$C$104&gt;=TODAY())*('Maintenance Plan'!$C$5:$C$104&lt;=TODAY()+30)),ROWS($G$9:G10))),"")</f>
      </c>
      <c r="I10" s="26">
        <f>IFERROR(INDEX('Maintenance Plan'!$E$5:$E$104,AGGREGATE(15,6,(ROW('Maintenance Plan'!$C$5:$C$104)-ROW('Maintenance Plan'!$C$5)+1)/(('Maintenance Plan'!$C$5:$C$104&gt;=TODAY())*('Maintenance Plan'!$C$5:$C$104&lt;=TODAY()+30)),ROWS($G$9:G10))),"")</f>
      </c>
      <c r="J10" s="26">
        <f>IFERROR(INDEX('Maintenance Plan'!$I$5:$I$104,AGGREGATE(15,6,(ROW('Maintenance Plan'!$C$5:$C$104)-ROW('Maintenance Plan'!$C$5)+1)/(('Maintenance Plan'!$C$5:$C$104&gt;=TODAY())*('Maintenance Plan'!$C$5:$C$104&lt;=TODAY()+30)),ROWS($G$9:G10))),"")</f>
      </c>
      <c r="K10" s="24">
        <f>IFERROR(INDEX('Maintenance Plan'!$J$5:$J$104,AGGREGATE(15,6,(ROW('Maintenance Plan'!$C$5:$C$104)-ROW('Maintenance Plan'!$C$5)+1)/(('Maintenance Plan'!$C$5:$C$104&gt;=TODAY())*('Maintenance Plan'!$C$5:$C$104&lt;=TODAY()+30)),ROWS($G$9:G10))),"")</f>
      </c>
    </row>
    <row r="11">
      <c r="B11" s="22">
        <f>IF('Fleet Register'!C7="","",'Fleet Register'!C7)</f>
      </c>
      <c r="C11" s="23">
        <f>IF($B11="","",IFERROR(MAXIFS('Maintenance Log'!$C$5:$C$104,'Maintenance Log'!$D$5:$D$104,$B11),""))</f>
      </c>
      <c r="D11" s="23">
        <f>IF($B11="","",IFERROR(INDEX('Fleet Register'!$F$5:$F$104,MATCH($B11,'Fleet Register'!$C$5:$C$104,0)),""))</f>
      </c>
      <c r="E11" s="24">
        <f>IF($B11="","",IFERROR(INDEX('Fleet Register'!$I$5:$I$104,MATCH($B11,'Fleet Register'!$C$5:$C$104,0)),""))</f>
      </c>
      <c r="G11" s="25">
        <f>IFERROR(INDEX('Maintenance Plan'!$C$5:$C$104,AGGREGATE(15,6,(ROW('Maintenance Plan'!$C$5:$C$104)-ROW('Maintenance Plan'!$C$5)+1)/(('Maintenance Plan'!$C$5:$C$104&gt;=TODAY())*('Maintenance Plan'!$C$5:$C$104&lt;=TODAY()+30)),ROWS($G$9:G11))),"")</f>
      </c>
      <c r="H11" s="26">
        <f>IFERROR(INDEX('Maintenance Plan'!$D$5:$D$104,AGGREGATE(15,6,(ROW('Maintenance Plan'!$C$5:$C$104)-ROW('Maintenance Plan'!$C$5)+1)/(('Maintenance Plan'!$C$5:$C$104&gt;=TODAY())*('Maintenance Plan'!$C$5:$C$104&lt;=TODAY()+30)),ROWS($G$9:G11))),"")</f>
      </c>
      <c r="I11" s="26">
        <f>IFERROR(INDEX('Maintenance Plan'!$E$5:$E$104,AGGREGATE(15,6,(ROW('Maintenance Plan'!$C$5:$C$104)-ROW('Maintenance Plan'!$C$5)+1)/(('Maintenance Plan'!$C$5:$C$104&gt;=TODAY())*('Maintenance Plan'!$C$5:$C$104&lt;=TODAY()+30)),ROWS($G$9:G11))),"")</f>
      </c>
      <c r="J11" s="26">
        <f>IFERROR(INDEX('Maintenance Plan'!$I$5:$I$104,AGGREGATE(15,6,(ROW('Maintenance Plan'!$C$5:$C$104)-ROW('Maintenance Plan'!$C$5)+1)/(('Maintenance Plan'!$C$5:$C$104&gt;=TODAY())*('Maintenance Plan'!$C$5:$C$104&lt;=TODAY()+30)),ROWS($G$9:G11))),"")</f>
      </c>
      <c r="K11" s="24">
        <f>IFERROR(INDEX('Maintenance Plan'!$J$5:$J$104,AGGREGATE(15,6,(ROW('Maintenance Plan'!$C$5:$C$104)-ROW('Maintenance Plan'!$C$5)+1)/(('Maintenance Plan'!$C$5:$C$104&gt;=TODAY())*('Maintenance Plan'!$C$5:$C$104&lt;=TODAY()+30)),ROWS($G$9:G11))),"")</f>
      </c>
    </row>
    <row r="12">
      <c r="B12" s="22">
        <f>IF('Fleet Register'!C8="","",'Fleet Register'!C8)</f>
      </c>
      <c r="C12" s="23">
        <f>IF($B12="","",IFERROR(MAXIFS('Maintenance Log'!$C$5:$C$104,'Maintenance Log'!$D$5:$D$104,$B12),""))</f>
      </c>
      <c r="D12" s="23">
        <f>IF($B12="","",IFERROR(INDEX('Fleet Register'!$F$5:$F$104,MATCH($B12,'Fleet Register'!$C$5:$C$104,0)),""))</f>
      </c>
      <c r="E12" s="24">
        <f>IF($B12="","",IFERROR(INDEX('Fleet Register'!$I$5:$I$104,MATCH($B12,'Fleet Register'!$C$5:$C$104,0)),""))</f>
      </c>
      <c r="G12" s="25">
        <f>IFERROR(INDEX('Maintenance Plan'!$C$5:$C$104,AGGREGATE(15,6,(ROW('Maintenance Plan'!$C$5:$C$104)-ROW('Maintenance Plan'!$C$5)+1)/(('Maintenance Plan'!$C$5:$C$104&gt;=TODAY())*('Maintenance Plan'!$C$5:$C$104&lt;=TODAY()+30)),ROWS($G$9:G12))),"")</f>
      </c>
      <c r="H12" s="26">
        <f>IFERROR(INDEX('Maintenance Plan'!$D$5:$D$104,AGGREGATE(15,6,(ROW('Maintenance Plan'!$C$5:$C$104)-ROW('Maintenance Plan'!$C$5)+1)/(('Maintenance Plan'!$C$5:$C$104&gt;=TODAY())*('Maintenance Plan'!$C$5:$C$104&lt;=TODAY()+30)),ROWS($G$9:G12))),"")</f>
      </c>
      <c r="I12" s="26">
        <f>IFERROR(INDEX('Maintenance Plan'!$E$5:$E$104,AGGREGATE(15,6,(ROW('Maintenance Plan'!$C$5:$C$104)-ROW('Maintenance Plan'!$C$5)+1)/(('Maintenance Plan'!$C$5:$C$104&gt;=TODAY())*('Maintenance Plan'!$C$5:$C$104&lt;=TODAY()+30)),ROWS($G$9:G12))),"")</f>
      </c>
      <c r="J12" s="26">
        <f>IFERROR(INDEX('Maintenance Plan'!$I$5:$I$104,AGGREGATE(15,6,(ROW('Maintenance Plan'!$C$5:$C$104)-ROW('Maintenance Plan'!$C$5)+1)/(('Maintenance Plan'!$C$5:$C$104&gt;=TODAY())*('Maintenance Plan'!$C$5:$C$104&lt;=TODAY()+30)),ROWS($G$9:G12))),"")</f>
      </c>
      <c r="K12" s="24">
        <f>IFERROR(INDEX('Maintenance Plan'!$J$5:$J$104,AGGREGATE(15,6,(ROW('Maintenance Plan'!$C$5:$C$104)-ROW('Maintenance Plan'!$C$5)+1)/(('Maintenance Plan'!$C$5:$C$104&gt;=TODAY())*('Maintenance Plan'!$C$5:$C$104&lt;=TODAY()+30)),ROWS($G$9:G12))),"")</f>
      </c>
    </row>
    <row r="13">
      <c r="B13" s="22">
        <f>IF('Fleet Register'!C9="","",'Fleet Register'!C9)</f>
      </c>
      <c r="C13" s="23">
        <f>IF($B13="","",IFERROR(MAXIFS('Maintenance Log'!$C$5:$C$104,'Maintenance Log'!$D$5:$D$104,$B13),""))</f>
      </c>
      <c r="D13" s="23">
        <f>IF($B13="","",IFERROR(INDEX('Fleet Register'!$F$5:$F$104,MATCH($B13,'Fleet Register'!$C$5:$C$104,0)),""))</f>
      </c>
      <c r="E13" s="24">
        <f>IF($B13="","",IFERROR(INDEX('Fleet Register'!$I$5:$I$104,MATCH($B13,'Fleet Register'!$C$5:$C$104,0)),""))</f>
      </c>
      <c r="G13" s="25">
        <f>IFERROR(INDEX('Maintenance Plan'!$C$5:$C$104,AGGREGATE(15,6,(ROW('Maintenance Plan'!$C$5:$C$104)-ROW('Maintenance Plan'!$C$5)+1)/(('Maintenance Plan'!$C$5:$C$104&gt;=TODAY())*('Maintenance Plan'!$C$5:$C$104&lt;=TODAY()+30)),ROWS($G$9:G13))),"")</f>
      </c>
      <c r="H13" s="26">
        <f>IFERROR(INDEX('Maintenance Plan'!$D$5:$D$104,AGGREGATE(15,6,(ROW('Maintenance Plan'!$C$5:$C$104)-ROW('Maintenance Plan'!$C$5)+1)/(('Maintenance Plan'!$C$5:$C$104&gt;=TODAY())*('Maintenance Plan'!$C$5:$C$104&lt;=TODAY()+30)),ROWS($G$9:G13))),"")</f>
      </c>
      <c r="I13" s="26">
        <f>IFERROR(INDEX('Maintenance Plan'!$E$5:$E$104,AGGREGATE(15,6,(ROW('Maintenance Plan'!$C$5:$C$104)-ROW('Maintenance Plan'!$C$5)+1)/(('Maintenance Plan'!$C$5:$C$104&gt;=TODAY())*('Maintenance Plan'!$C$5:$C$104&lt;=TODAY()+30)),ROWS($G$9:G13))),"")</f>
      </c>
      <c r="J13" s="26">
        <f>IFERROR(INDEX('Maintenance Plan'!$I$5:$I$104,AGGREGATE(15,6,(ROW('Maintenance Plan'!$C$5:$C$104)-ROW('Maintenance Plan'!$C$5)+1)/(('Maintenance Plan'!$C$5:$C$104&gt;=TODAY())*('Maintenance Plan'!$C$5:$C$104&lt;=TODAY()+30)),ROWS($G$9:G13))),"")</f>
      </c>
      <c r="K13" s="24">
        <f>IFERROR(INDEX('Maintenance Plan'!$J$5:$J$104,AGGREGATE(15,6,(ROW('Maintenance Plan'!$C$5:$C$104)-ROW('Maintenance Plan'!$C$5)+1)/(('Maintenance Plan'!$C$5:$C$104&gt;=TODAY())*('Maintenance Plan'!$C$5:$C$104&lt;=TODAY()+30)),ROWS($G$9:G13))),"")</f>
      </c>
    </row>
    <row r="14">
      <c r="B14" s="22">
        <f>IF('Fleet Register'!C10="","",'Fleet Register'!C10)</f>
      </c>
      <c r="C14" s="23">
        <f>IF($B14="","",IFERROR(MAXIFS('Maintenance Log'!$C$5:$C$104,'Maintenance Log'!$D$5:$D$104,$B14),""))</f>
      </c>
      <c r="D14" s="23">
        <f>IF($B14="","",IFERROR(INDEX('Fleet Register'!$F$5:$F$104,MATCH($B14,'Fleet Register'!$C$5:$C$104,0)),""))</f>
      </c>
      <c r="E14" s="24">
        <f>IF($B14="","",IFERROR(INDEX('Fleet Register'!$I$5:$I$104,MATCH($B14,'Fleet Register'!$C$5:$C$104,0)),""))</f>
      </c>
      <c r="G14" s="25">
        <f>IFERROR(INDEX('Maintenance Plan'!$C$5:$C$104,AGGREGATE(15,6,(ROW('Maintenance Plan'!$C$5:$C$104)-ROW('Maintenance Plan'!$C$5)+1)/(('Maintenance Plan'!$C$5:$C$104&gt;=TODAY())*('Maintenance Plan'!$C$5:$C$104&lt;=TODAY()+30)),ROWS($G$9:G14))),"")</f>
      </c>
      <c r="H14" s="26">
        <f>IFERROR(INDEX('Maintenance Plan'!$D$5:$D$104,AGGREGATE(15,6,(ROW('Maintenance Plan'!$C$5:$C$104)-ROW('Maintenance Plan'!$C$5)+1)/(('Maintenance Plan'!$C$5:$C$104&gt;=TODAY())*('Maintenance Plan'!$C$5:$C$104&lt;=TODAY()+30)),ROWS($G$9:G14))),"")</f>
      </c>
      <c r="I14" s="26">
        <f>IFERROR(INDEX('Maintenance Plan'!$E$5:$E$104,AGGREGATE(15,6,(ROW('Maintenance Plan'!$C$5:$C$104)-ROW('Maintenance Plan'!$C$5)+1)/(('Maintenance Plan'!$C$5:$C$104&gt;=TODAY())*('Maintenance Plan'!$C$5:$C$104&lt;=TODAY()+30)),ROWS($G$9:G14))),"")</f>
      </c>
      <c r="J14" s="26">
        <f>IFERROR(INDEX('Maintenance Plan'!$I$5:$I$104,AGGREGATE(15,6,(ROW('Maintenance Plan'!$C$5:$C$104)-ROW('Maintenance Plan'!$C$5)+1)/(('Maintenance Plan'!$C$5:$C$104&gt;=TODAY())*('Maintenance Plan'!$C$5:$C$104&lt;=TODAY()+30)),ROWS($G$9:G14))),"")</f>
      </c>
      <c r="K14" s="24">
        <f>IFERROR(INDEX('Maintenance Plan'!$J$5:$J$104,AGGREGATE(15,6,(ROW('Maintenance Plan'!$C$5:$C$104)-ROW('Maintenance Plan'!$C$5)+1)/(('Maintenance Plan'!$C$5:$C$104&gt;=TODAY())*('Maintenance Plan'!$C$5:$C$104&lt;=TODAY()+30)),ROWS($G$9:G14))),"")</f>
      </c>
    </row>
    <row r="15">
      <c r="B15" s="22">
        <f>IF('Fleet Register'!C11="","",'Fleet Register'!C11)</f>
      </c>
      <c r="C15" s="23">
        <f>IF($B15="","",IFERROR(MAXIFS('Maintenance Log'!$C$5:$C$104,'Maintenance Log'!$D$5:$D$104,$B15),""))</f>
      </c>
      <c r="D15" s="23">
        <f>IF($B15="","",IFERROR(INDEX('Fleet Register'!$F$5:$F$104,MATCH($B15,'Fleet Register'!$C$5:$C$104,0)),""))</f>
      </c>
      <c r="E15" s="24">
        <f>IF($B15="","",IFERROR(INDEX('Fleet Register'!$I$5:$I$104,MATCH($B15,'Fleet Register'!$C$5:$C$104,0)),""))</f>
      </c>
      <c r="G15" s="25">
        <f>IFERROR(INDEX('Maintenance Plan'!$C$5:$C$104,AGGREGATE(15,6,(ROW('Maintenance Plan'!$C$5:$C$104)-ROW('Maintenance Plan'!$C$5)+1)/(('Maintenance Plan'!$C$5:$C$104&gt;=TODAY())*('Maintenance Plan'!$C$5:$C$104&lt;=TODAY()+30)),ROWS($G$9:G15))),"")</f>
      </c>
      <c r="H15" s="26">
        <f>IFERROR(INDEX('Maintenance Plan'!$D$5:$D$104,AGGREGATE(15,6,(ROW('Maintenance Plan'!$C$5:$C$104)-ROW('Maintenance Plan'!$C$5)+1)/(('Maintenance Plan'!$C$5:$C$104&gt;=TODAY())*('Maintenance Plan'!$C$5:$C$104&lt;=TODAY()+30)),ROWS($G$9:G15))),"")</f>
      </c>
      <c r="I15" s="26">
        <f>IFERROR(INDEX('Maintenance Plan'!$E$5:$E$104,AGGREGATE(15,6,(ROW('Maintenance Plan'!$C$5:$C$104)-ROW('Maintenance Plan'!$C$5)+1)/(('Maintenance Plan'!$C$5:$C$104&gt;=TODAY())*('Maintenance Plan'!$C$5:$C$104&lt;=TODAY()+30)),ROWS($G$9:G15))),"")</f>
      </c>
      <c r="J15" s="26">
        <f>IFERROR(INDEX('Maintenance Plan'!$I$5:$I$104,AGGREGATE(15,6,(ROW('Maintenance Plan'!$C$5:$C$104)-ROW('Maintenance Plan'!$C$5)+1)/(('Maintenance Plan'!$C$5:$C$104&gt;=TODAY())*('Maintenance Plan'!$C$5:$C$104&lt;=TODAY()+30)),ROWS($G$9:G15))),"")</f>
      </c>
      <c r="K15" s="24">
        <f>IFERROR(INDEX('Maintenance Plan'!$J$5:$J$104,AGGREGATE(15,6,(ROW('Maintenance Plan'!$C$5:$C$104)-ROW('Maintenance Plan'!$C$5)+1)/(('Maintenance Plan'!$C$5:$C$104&gt;=TODAY())*('Maintenance Plan'!$C$5:$C$104&lt;=TODAY()+30)),ROWS($G$9:G15))),"")</f>
      </c>
    </row>
    <row r="16">
      <c r="B16" s="22">
        <f>IF('Fleet Register'!C12="","",'Fleet Register'!C12)</f>
      </c>
      <c r="C16" s="23">
        <f>IF($B16="","",IFERROR(MAXIFS('Maintenance Log'!$C$5:$C$104,'Maintenance Log'!$D$5:$D$104,$B16),""))</f>
      </c>
      <c r="D16" s="23">
        <f>IF($B16="","",IFERROR(INDEX('Fleet Register'!$F$5:$F$104,MATCH($B16,'Fleet Register'!$C$5:$C$104,0)),""))</f>
      </c>
      <c r="E16" s="24">
        <f>IF($B16="","",IFERROR(INDEX('Fleet Register'!$I$5:$I$104,MATCH($B16,'Fleet Register'!$C$5:$C$104,0)),""))</f>
      </c>
      <c r="G16" s="25">
        <f>IFERROR(INDEX('Maintenance Plan'!$C$5:$C$104,AGGREGATE(15,6,(ROW('Maintenance Plan'!$C$5:$C$104)-ROW('Maintenance Plan'!$C$5)+1)/(('Maintenance Plan'!$C$5:$C$104&gt;=TODAY())*('Maintenance Plan'!$C$5:$C$104&lt;=TODAY()+30)),ROWS($G$9:G16))),"")</f>
      </c>
      <c r="H16" s="26">
        <f>IFERROR(INDEX('Maintenance Plan'!$D$5:$D$104,AGGREGATE(15,6,(ROW('Maintenance Plan'!$C$5:$C$104)-ROW('Maintenance Plan'!$C$5)+1)/(('Maintenance Plan'!$C$5:$C$104&gt;=TODAY())*('Maintenance Plan'!$C$5:$C$104&lt;=TODAY()+30)),ROWS($G$9:G16))),"")</f>
      </c>
      <c r="I16" s="26">
        <f>IFERROR(INDEX('Maintenance Plan'!$E$5:$E$104,AGGREGATE(15,6,(ROW('Maintenance Plan'!$C$5:$C$104)-ROW('Maintenance Plan'!$C$5)+1)/(('Maintenance Plan'!$C$5:$C$104&gt;=TODAY())*('Maintenance Plan'!$C$5:$C$104&lt;=TODAY()+30)),ROWS($G$9:G16))),"")</f>
      </c>
      <c r="J16" s="26">
        <f>IFERROR(INDEX('Maintenance Plan'!$I$5:$I$104,AGGREGATE(15,6,(ROW('Maintenance Plan'!$C$5:$C$104)-ROW('Maintenance Plan'!$C$5)+1)/(('Maintenance Plan'!$C$5:$C$104&gt;=TODAY())*('Maintenance Plan'!$C$5:$C$104&lt;=TODAY()+30)),ROWS($G$9:G16))),"")</f>
      </c>
      <c r="K16" s="24">
        <f>IFERROR(INDEX('Maintenance Plan'!$J$5:$J$104,AGGREGATE(15,6,(ROW('Maintenance Plan'!$C$5:$C$104)-ROW('Maintenance Plan'!$C$5)+1)/(('Maintenance Plan'!$C$5:$C$104&gt;=TODAY())*('Maintenance Plan'!$C$5:$C$104&lt;=TODAY()+30)),ROWS($G$9:G16))),"")</f>
      </c>
    </row>
    <row r="17">
      <c r="B17" s="22">
        <f>IF('Fleet Register'!C13="","",'Fleet Register'!C13)</f>
      </c>
      <c r="C17" s="23">
        <f>IF($B17="","",IFERROR(MAXIFS('Maintenance Log'!$C$5:$C$104,'Maintenance Log'!$D$5:$D$104,$B17),""))</f>
      </c>
      <c r="D17" s="23">
        <f>IF($B17="","",IFERROR(INDEX('Fleet Register'!$F$5:$F$104,MATCH($B17,'Fleet Register'!$C$5:$C$104,0)),""))</f>
      </c>
      <c r="E17" s="24">
        <f>IF($B17="","",IFERROR(INDEX('Fleet Register'!$I$5:$I$104,MATCH($B17,'Fleet Register'!$C$5:$C$104,0)),""))</f>
      </c>
      <c r="G17" s="25">
        <f>IFERROR(INDEX('Maintenance Plan'!$C$5:$C$104,AGGREGATE(15,6,(ROW('Maintenance Plan'!$C$5:$C$104)-ROW('Maintenance Plan'!$C$5)+1)/(('Maintenance Plan'!$C$5:$C$104&gt;=TODAY())*('Maintenance Plan'!$C$5:$C$104&lt;=TODAY()+30)),ROWS($G$9:G17))),"")</f>
      </c>
      <c r="H17" s="26">
        <f>IFERROR(INDEX('Maintenance Plan'!$D$5:$D$104,AGGREGATE(15,6,(ROW('Maintenance Plan'!$C$5:$C$104)-ROW('Maintenance Plan'!$C$5)+1)/(('Maintenance Plan'!$C$5:$C$104&gt;=TODAY())*('Maintenance Plan'!$C$5:$C$104&lt;=TODAY()+30)),ROWS($G$9:G17))),"")</f>
      </c>
      <c r="I17" s="26">
        <f>IFERROR(INDEX('Maintenance Plan'!$E$5:$E$104,AGGREGATE(15,6,(ROW('Maintenance Plan'!$C$5:$C$104)-ROW('Maintenance Plan'!$C$5)+1)/(('Maintenance Plan'!$C$5:$C$104&gt;=TODAY())*('Maintenance Plan'!$C$5:$C$104&lt;=TODAY()+30)),ROWS($G$9:G17))),"")</f>
      </c>
      <c r="J17" s="26">
        <f>IFERROR(INDEX('Maintenance Plan'!$I$5:$I$104,AGGREGATE(15,6,(ROW('Maintenance Plan'!$C$5:$C$104)-ROW('Maintenance Plan'!$C$5)+1)/(('Maintenance Plan'!$C$5:$C$104&gt;=TODAY())*('Maintenance Plan'!$C$5:$C$104&lt;=TODAY()+30)),ROWS($G$9:G17))),"")</f>
      </c>
      <c r="K17" s="24">
        <f>IFERROR(INDEX('Maintenance Plan'!$J$5:$J$104,AGGREGATE(15,6,(ROW('Maintenance Plan'!$C$5:$C$104)-ROW('Maintenance Plan'!$C$5)+1)/(('Maintenance Plan'!$C$5:$C$104&gt;=TODAY())*('Maintenance Plan'!$C$5:$C$104&lt;=TODAY()+30)),ROWS($G$9:G17))),"")</f>
      </c>
    </row>
    <row r="18">
      <c r="B18" s="22">
        <f>IF('Fleet Register'!C14="","",'Fleet Register'!C14)</f>
      </c>
      <c r="C18" s="23">
        <f>IF($B18="","",IFERROR(MAXIFS('Maintenance Log'!$C$5:$C$104,'Maintenance Log'!$D$5:$D$104,$B18),""))</f>
      </c>
      <c r="D18" s="23">
        <f>IF($B18="","",IFERROR(INDEX('Fleet Register'!$F$5:$F$104,MATCH($B18,'Fleet Register'!$C$5:$C$104,0)),""))</f>
      </c>
      <c r="E18" s="24">
        <f>IF($B18="","",IFERROR(INDEX('Fleet Register'!$I$5:$I$104,MATCH($B18,'Fleet Register'!$C$5:$C$104,0)),""))</f>
      </c>
      <c r="G18" s="27">
        <f>IFERROR(INDEX('Maintenance Plan'!$C$5:$C$104,AGGREGATE(15,6,(ROW('Maintenance Plan'!$C$5:$C$104)-ROW('Maintenance Plan'!$C$5)+1)/(('Maintenance Plan'!$C$5:$C$104&gt;=TODAY())*('Maintenance Plan'!$C$5:$C$104&lt;=TODAY()+30)),ROWS($G$9:G18))),"")</f>
      </c>
      <c r="H18" s="28">
        <f>IFERROR(INDEX('Maintenance Plan'!$D$5:$D$104,AGGREGATE(15,6,(ROW('Maintenance Plan'!$C$5:$C$104)-ROW('Maintenance Plan'!$C$5)+1)/(('Maintenance Plan'!$C$5:$C$104&gt;=TODAY())*('Maintenance Plan'!$C$5:$C$104&lt;=TODAY()+30)),ROWS($G$9:G18))),"")</f>
      </c>
      <c r="I18" s="28">
        <f>IFERROR(INDEX('Maintenance Plan'!$E$5:$E$104,AGGREGATE(15,6,(ROW('Maintenance Plan'!$C$5:$C$104)-ROW('Maintenance Plan'!$C$5)+1)/(('Maintenance Plan'!$C$5:$C$104&gt;=TODAY())*('Maintenance Plan'!$C$5:$C$104&lt;=TODAY()+30)),ROWS($G$9:G18))),"")</f>
      </c>
      <c r="J18" s="28">
        <f>IFERROR(INDEX('Maintenance Plan'!$I$5:$I$104,AGGREGATE(15,6,(ROW('Maintenance Plan'!$C$5:$C$104)-ROW('Maintenance Plan'!$C$5)+1)/(('Maintenance Plan'!$C$5:$C$104&gt;=TODAY())*('Maintenance Plan'!$C$5:$C$104&lt;=TODAY()+30)),ROWS($G$9:G18))),"")</f>
      </c>
      <c r="K18" s="29">
        <f>IFERROR(INDEX('Maintenance Plan'!$J$5:$J$104,AGGREGATE(15,6,(ROW('Maintenance Plan'!$C$5:$C$104)-ROW('Maintenance Plan'!$C$5)+1)/(('Maintenance Plan'!$C$5:$C$104&gt;=TODAY())*('Maintenance Plan'!$C$5:$C$104&lt;=TODAY()+30)),ROWS($G$9:G18))),"")</f>
      </c>
    </row>
    <row r="19">
      <c r="B19" s="22">
        <f>IF('Fleet Register'!C15="","",'Fleet Register'!C15)</f>
      </c>
      <c r="C19" s="23">
        <f>IF($B19="","",IFERROR(MAXIFS('Maintenance Log'!$C$5:$C$104,'Maintenance Log'!$D$5:$D$104,$B19),""))</f>
      </c>
      <c r="D19" s="23">
        <f>IF($B19="","",IFERROR(INDEX('Fleet Register'!$F$5:$F$104,MATCH($B19,'Fleet Register'!$C$5:$C$104,0)),""))</f>
      </c>
      <c r="E19" s="24">
        <f>IF($B19="","",IFERROR(INDEX('Fleet Register'!$I$5:$I$104,MATCH($B19,'Fleet Register'!$C$5:$C$104,0)),""))</f>
      </c>
    </row>
    <row r="20">
      <c r="B20" s="22">
        <f>IF('Fleet Register'!C16="","",'Fleet Register'!C16)</f>
      </c>
      <c r="C20" s="23">
        <f>IF($B20="","",IFERROR(MAXIFS('Maintenance Log'!$C$5:$C$104,'Maintenance Log'!$D$5:$D$104,$B20),""))</f>
      </c>
      <c r="D20" s="23">
        <f>IF($B20="","",IFERROR(INDEX('Fleet Register'!$F$5:$F$104,MATCH($B20,'Fleet Register'!$C$5:$C$104,0)),""))</f>
      </c>
      <c r="E20" s="24">
        <f>IF($B20="","",IFERROR(INDEX('Fleet Register'!$I$5:$I$104,MATCH($B20,'Fleet Register'!$C$5:$C$104,0)),""))</f>
      </c>
    </row>
    <row r="21">
      <c r="B21" s="22">
        <f>IF('Fleet Register'!C17="","",'Fleet Register'!C17)</f>
      </c>
      <c r="C21" s="23">
        <f>IF($B21="","",IFERROR(MAXIFS('Maintenance Log'!$C$5:$C$104,'Maintenance Log'!$D$5:$D$104,$B21),""))</f>
      </c>
      <c r="D21" s="23">
        <f>IF($B21="","",IFERROR(INDEX('Fleet Register'!$F$5:$F$104,MATCH($B21,'Fleet Register'!$C$5:$C$104,0)),""))</f>
      </c>
      <c r="E21" s="24">
        <f>IF($B21="","",IFERROR(INDEX('Fleet Register'!$I$5:$I$104,MATCH($B21,'Fleet Register'!$C$5:$C$104,0)),""))</f>
      </c>
    </row>
    <row r="22">
      <c r="B22" s="22">
        <f>IF('Fleet Register'!C18="","",'Fleet Register'!C18)</f>
      </c>
      <c r="C22" s="23">
        <f>IF($B22="","",IFERROR(MAXIFS('Maintenance Log'!$C$5:$C$104,'Maintenance Log'!$D$5:$D$104,$B22),""))</f>
      </c>
      <c r="D22" s="23">
        <f>IF($B22="","",IFERROR(INDEX('Fleet Register'!$F$5:$F$104,MATCH($B22,'Fleet Register'!$C$5:$C$104,0)),""))</f>
      </c>
      <c r="E22" s="24">
        <f>IF($B22="","",IFERROR(INDEX('Fleet Register'!$I$5:$I$104,MATCH($B22,'Fleet Register'!$C$5:$C$104,0)),""))</f>
      </c>
    </row>
    <row r="23">
      <c r="B23" s="22">
        <f>IF('Fleet Register'!C19="","",'Fleet Register'!C19)</f>
      </c>
      <c r="C23" s="23">
        <f>IF($B23="","",IFERROR(MAXIFS('Maintenance Log'!$C$5:$C$104,'Maintenance Log'!$D$5:$D$104,$B23),""))</f>
      </c>
      <c r="D23" s="23">
        <f>IF($B23="","",IFERROR(INDEX('Fleet Register'!$F$5:$F$104,MATCH($B23,'Fleet Register'!$C$5:$C$104,0)),""))</f>
      </c>
      <c r="E23" s="24">
        <f>IF($B23="","",IFERROR(INDEX('Fleet Register'!$I$5:$I$104,MATCH($B23,'Fleet Register'!$C$5:$C$104,0)),""))</f>
      </c>
    </row>
    <row r="24">
      <c r="B24" s="22">
        <f>IF('Fleet Register'!C20="","",'Fleet Register'!C20)</f>
      </c>
      <c r="C24" s="23">
        <f>IF($B24="","",IFERROR(MAXIFS('Maintenance Log'!$C$5:$C$104,'Maintenance Log'!$D$5:$D$104,$B24),""))</f>
      </c>
      <c r="D24" s="23">
        <f>IF($B24="","",IFERROR(INDEX('Fleet Register'!$F$5:$F$104,MATCH($B24,'Fleet Register'!$C$5:$C$104,0)),""))</f>
      </c>
      <c r="E24" s="24">
        <f>IF($B24="","",IFERROR(INDEX('Fleet Register'!$I$5:$I$104,MATCH($B24,'Fleet Register'!$C$5:$C$104,0)),""))</f>
      </c>
    </row>
    <row r="25">
      <c r="B25" s="22">
        <f>IF('Fleet Register'!C21="","",'Fleet Register'!C21)</f>
      </c>
      <c r="C25" s="23">
        <f>IF($B25="","",IFERROR(MAXIFS('Maintenance Log'!$C$5:$C$104,'Maintenance Log'!$D$5:$D$104,$B25),""))</f>
      </c>
      <c r="D25" s="23">
        <f>IF($B25="","",IFERROR(INDEX('Fleet Register'!$F$5:$F$104,MATCH($B25,'Fleet Register'!$C$5:$C$104,0)),""))</f>
      </c>
      <c r="E25" s="24">
        <f>IF($B25="","",IFERROR(INDEX('Fleet Register'!$I$5:$I$104,MATCH($B25,'Fleet Register'!$C$5:$C$104,0)),""))</f>
      </c>
    </row>
    <row r="26">
      <c r="B26" s="22">
        <f>IF('Fleet Register'!C22="","",'Fleet Register'!C22)</f>
      </c>
      <c r="C26" s="23">
        <f>IF($B26="","",IFERROR(MAXIFS('Maintenance Log'!$C$5:$C$104,'Maintenance Log'!$D$5:$D$104,$B26),""))</f>
      </c>
      <c r="D26" s="23">
        <f>IF($B26="","",IFERROR(INDEX('Fleet Register'!$F$5:$F$104,MATCH($B26,'Fleet Register'!$C$5:$C$104,0)),""))</f>
      </c>
      <c r="E26" s="24">
        <f>IF($B26="","",IFERROR(INDEX('Fleet Register'!$I$5:$I$104,MATCH($B26,'Fleet Register'!$C$5:$C$104,0)),""))</f>
      </c>
    </row>
    <row r="27">
      <c r="B27" s="22">
        <f>IF('Fleet Register'!C23="","",'Fleet Register'!C23)</f>
      </c>
      <c r="C27" s="23">
        <f>IF($B27="","",IFERROR(MAXIFS('Maintenance Log'!$C$5:$C$104,'Maintenance Log'!$D$5:$D$104,$B27),""))</f>
      </c>
      <c r="D27" s="23">
        <f>IF($B27="","",IFERROR(INDEX('Fleet Register'!$F$5:$F$104,MATCH($B27,'Fleet Register'!$C$5:$C$104,0)),""))</f>
      </c>
      <c r="E27" s="24">
        <f>IF($B27="","",IFERROR(INDEX('Fleet Register'!$I$5:$I$104,MATCH($B27,'Fleet Register'!$C$5:$C$104,0)),""))</f>
      </c>
    </row>
    <row r="28">
      <c r="B28" s="22">
        <f>IF('Fleet Register'!C24="","",'Fleet Register'!C24)</f>
      </c>
      <c r="C28" s="23">
        <f>IF($B28="","",IFERROR(MAXIFS('Maintenance Log'!$C$5:$C$104,'Maintenance Log'!$D$5:$D$104,$B28),""))</f>
      </c>
      <c r="D28" s="23">
        <f>IF($B28="","",IFERROR(INDEX('Fleet Register'!$F$5:$F$104,MATCH($B28,'Fleet Register'!$C$5:$C$104,0)),""))</f>
      </c>
      <c r="E28" s="24">
        <f>IF($B28="","",IFERROR(INDEX('Fleet Register'!$I$5:$I$104,MATCH($B28,'Fleet Register'!$C$5:$C$104,0)),""))</f>
      </c>
    </row>
    <row r="29">
      <c r="B29" s="22">
        <f>IF('Fleet Register'!C25="","",'Fleet Register'!C25)</f>
      </c>
      <c r="C29" s="23">
        <f>IF($B29="","",IFERROR(MAXIFS('Maintenance Log'!$C$5:$C$104,'Maintenance Log'!$D$5:$D$104,$B29),""))</f>
      </c>
      <c r="D29" s="23">
        <f>IF($B29="","",IFERROR(INDEX('Fleet Register'!$F$5:$F$104,MATCH($B29,'Fleet Register'!$C$5:$C$104,0)),""))</f>
      </c>
      <c r="E29" s="24">
        <f>IF($B29="","",IFERROR(INDEX('Fleet Register'!$I$5:$I$104,MATCH($B29,'Fleet Register'!$C$5:$C$104,0)),""))</f>
      </c>
    </row>
    <row r="30">
      <c r="B30" s="22">
        <f>IF('Fleet Register'!C26="","",'Fleet Register'!C26)</f>
      </c>
      <c r="C30" s="23">
        <f>IF($B30="","",IFERROR(MAXIFS('Maintenance Log'!$C$5:$C$104,'Maintenance Log'!$D$5:$D$104,$B30),""))</f>
      </c>
      <c r="D30" s="23">
        <f>IF($B30="","",IFERROR(INDEX('Fleet Register'!$F$5:$F$104,MATCH($B30,'Fleet Register'!$C$5:$C$104,0)),""))</f>
      </c>
      <c r="E30" s="24">
        <f>IF($B30="","",IFERROR(INDEX('Fleet Register'!$I$5:$I$104,MATCH($B30,'Fleet Register'!$C$5:$C$104,0)),""))</f>
      </c>
    </row>
    <row r="31">
      <c r="B31" s="22">
        <f>IF('Fleet Register'!C27="","",'Fleet Register'!C27)</f>
      </c>
      <c r="C31" s="23">
        <f>IF($B31="","",IFERROR(MAXIFS('Maintenance Log'!$C$5:$C$104,'Maintenance Log'!$D$5:$D$104,$B31),""))</f>
      </c>
      <c r="D31" s="23">
        <f>IF($B31="","",IFERROR(INDEX('Fleet Register'!$F$5:$F$104,MATCH($B31,'Fleet Register'!$C$5:$C$104,0)),""))</f>
      </c>
      <c r="E31" s="24">
        <f>IF($B31="","",IFERROR(INDEX('Fleet Register'!$I$5:$I$104,MATCH($B31,'Fleet Register'!$C$5:$C$104,0)),""))</f>
      </c>
    </row>
    <row r="32">
      <c r="B32" s="22">
        <f>IF('Fleet Register'!C28="","",'Fleet Register'!C28)</f>
      </c>
      <c r="C32" s="23">
        <f>IF($B32="","",IFERROR(MAXIFS('Maintenance Log'!$C$5:$C$104,'Maintenance Log'!$D$5:$D$104,$B32),""))</f>
      </c>
      <c r="D32" s="23">
        <f>IF($B32="","",IFERROR(INDEX('Fleet Register'!$F$5:$F$104,MATCH($B32,'Fleet Register'!$C$5:$C$104,0)),""))</f>
      </c>
      <c r="E32" s="24">
        <f>IF($B32="","",IFERROR(INDEX('Fleet Register'!$I$5:$I$104,MATCH($B32,'Fleet Register'!$C$5:$C$104,0)),""))</f>
      </c>
    </row>
    <row r="33">
      <c r="B33" s="22">
        <f>IF('Fleet Register'!C29="","",'Fleet Register'!C29)</f>
      </c>
      <c r="C33" s="23">
        <f>IF($B33="","",IFERROR(MAXIFS('Maintenance Log'!$C$5:$C$104,'Maintenance Log'!$D$5:$D$104,$B33),""))</f>
      </c>
      <c r="D33" s="23">
        <f>IF($B33="","",IFERROR(INDEX('Fleet Register'!$F$5:$F$104,MATCH($B33,'Fleet Register'!$C$5:$C$104,0)),""))</f>
      </c>
      <c r="E33" s="24">
        <f>IF($B33="","",IFERROR(INDEX('Fleet Register'!$I$5:$I$104,MATCH($B33,'Fleet Register'!$C$5:$C$104,0)),""))</f>
      </c>
    </row>
    <row r="34">
      <c r="B34" s="22">
        <f>IF('Fleet Register'!C30="","",'Fleet Register'!C30)</f>
      </c>
      <c r="C34" s="23">
        <f>IF($B34="","",IFERROR(MAXIFS('Maintenance Log'!$C$5:$C$104,'Maintenance Log'!$D$5:$D$104,$B34),""))</f>
      </c>
      <c r="D34" s="23">
        <f>IF($B34="","",IFERROR(INDEX('Fleet Register'!$F$5:$F$104,MATCH($B34,'Fleet Register'!$C$5:$C$104,0)),""))</f>
      </c>
      <c r="E34" s="24">
        <f>IF($B34="","",IFERROR(INDEX('Fleet Register'!$I$5:$I$104,MATCH($B34,'Fleet Register'!$C$5:$C$104,0)),""))</f>
      </c>
    </row>
    <row r="35">
      <c r="B35" s="22">
        <f>IF('Fleet Register'!C31="","",'Fleet Register'!C31)</f>
      </c>
      <c r="C35" s="23">
        <f>IF($B35="","",IFERROR(MAXIFS('Maintenance Log'!$C$5:$C$104,'Maintenance Log'!$D$5:$D$104,$B35),""))</f>
      </c>
      <c r="D35" s="23">
        <f>IF($B35="","",IFERROR(INDEX('Fleet Register'!$F$5:$F$104,MATCH($B35,'Fleet Register'!$C$5:$C$104,0)),""))</f>
      </c>
      <c r="E35" s="24">
        <f>IF($B35="","",IFERROR(INDEX('Fleet Register'!$I$5:$I$104,MATCH($B35,'Fleet Register'!$C$5:$C$104,0)),""))</f>
      </c>
    </row>
    <row r="36">
      <c r="B36" s="22">
        <f>IF('Fleet Register'!C32="","",'Fleet Register'!C32)</f>
      </c>
      <c r="C36" s="23">
        <f>IF($B36="","",IFERROR(MAXIFS('Maintenance Log'!$C$5:$C$104,'Maintenance Log'!$D$5:$D$104,$B36),""))</f>
      </c>
      <c r="D36" s="23">
        <f>IF($B36="","",IFERROR(INDEX('Fleet Register'!$F$5:$F$104,MATCH($B36,'Fleet Register'!$C$5:$C$104,0)),""))</f>
      </c>
      <c r="E36" s="24">
        <f>IF($B36="","",IFERROR(INDEX('Fleet Register'!$I$5:$I$104,MATCH($B36,'Fleet Register'!$C$5:$C$104,0)),""))</f>
      </c>
    </row>
    <row r="37">
      <c r="B37" s="22">
        <f>IF('Fleet Register'!C33="","",'Fleet Register'!C33)</f>
      </c>
      <c r="C37" s="23">
        <f>IF($B37="","",IFERROR(MAXIFS('Maintenance Log'!$C$5:$C$104,'Maintenance Log'!$D$5:$D$104,$B37),""))</f>
      </c>
      <c r="D37" s="23">
        <f>IF($B37="","",IFERROR(INDEX('Fleet Register'!$F$5:$F$104,MATCH($B37,'Fleet Register'!$C$5:$C$104,0)),""))</f>
      </c>
      <c r="E37" s="24">
        <f>IF($B37="","",IFERROR(INDEX('Fleet Register'!$I$5:$I$104,MATCH($B37,'Fleet Register'!$C$5:$C$104,0)),""))</f>
      </c>
    </row>
    <row r="38">
      <c r="B38" s="22">
        <f>IF('Fleet Register'!C34="","",'Fleet Register'!C34)</f>
      </c>
      <c r="C38" s="23">
        <f>IF($B38="","",IFERROR(MAXIFS('Maintenance Log'!$C$5:$C$104,'Maintenance Log'!$D$5:$D$104,$B38),""))</f>
      </c>
      <c r="D38" s="23">
        <f>IF($B38="","",IFERROR(INDEX('Fleet Register'!$F$5:$F$104,MATCH($B38,'Fleet Register'!$C$5:$C$104,0)),""))</f>
      </c>
      <c r="E38" s="24">
        <f>IF($B38="","",IFERROR(INDEX('Fleet Register'!$I$5:$I$104,MATCH($B38,'Fleet Register'!$C$5:$C$104,0)),""))</f>
      </c>
    </row>
    <row r="39">
      <c r="B39" s="22">
        <f>IF('Fleet Register'!C35="","",'Fleet Register'!C35)</f>
      </c>
      <c r="C39" s="23">
        <f>IF($B39="","",IFERROR(MAXIFS('Maintenance Log'!$C$5:$C$104,'Maintenance Log'!$D$5:$D$104,$B39),""))</f>
      </c>
      <c r="D39" s="23">
        <f>IF($B39="","",IFERROR(INDEX('Fleet Register'!$F$5:$F$104,MATCH($B39,'Fleet Register'!$C$5:$C$104,0)),""))</f>
      </c>
      <c r="E39" s="24">
        <f>IF($B39="","",IFERROR(INDEX('Fleet Register'!$I$5:$I$104,MATCH($B39,'Fleet Register'!$C$5:$C$104,0)),""))</f>
      </c>
    </row>
    <row r="40">
      <c r="B40" s="22">
        <f>IF('Fleet Register'!C36="","",'Fleet Register'!C36)</f>
      </c>
      <c r="C40" s="23">
        <f>IF($B40="","",IFERROR(MAXIFS('Maintenance Log'!$C$5:$C$104,'Maintenance Log'!$D$5:$D$104,$B40),""))</f>
      </c>
      <c r="D40" s="23">
        <f>IF($B40="","",IFERROR(INDEX('Fleet Register'!$F$5:$F$104,MATCH($B40,'Fleet Register'!$C$5:$C$104,0)),""))</f>
      </c>
      <c r="E40" s="24">
        <f>IF($B40="","",IFERROR(INDEX('Fleet Register'!$I$5:$I$104,MATCH($B40,'Fleet Register'!$C$5:$C$104,0)),""))</f>
      </c>
    </row>
    <row r="41">
      <c r="B41" s="22">
        <f>IF('Fleet Register'!C37="","",'Fleet Register'!C37)</f>
      </c>
      <c r="C41" s="23">
        <f>IF($B41="","",IFERROR(MAXIFS('Maintenance Log'!$C$5:$C$104,'Maintenance Log'!$D$5:$D$104,$B41),""))</f>
      </c>
      <c r="D41" s="23">
        <f>IF($B41="","",IFERROR(INDEX('Fleet Register'!$F$5:$F$104,MATCH($B41,'Fleet Register'!$C$5:$C$104,0)),""))</f>
      </c>
      <c r="E41" s="24">
        <f>IF($B41="","",IFERROR(INDEX('Fleet Register'!$I$5:$I$104,MATCH($B41,'Fleet Register'!$C$5:$C$104,0)),""))</f>
      </c>
    </row>
    <row r="42">
      <c r="B42" s="22">
        <f>IF('Fleet Register'!C38="","",'Fleet Register'!C38)</f>
      </c>
      <c r="C42" s="23">
        <f>IF($B42="","",IFERROR(MAXIFS('Maintenance Log'!$C$5:$C$104,'Maintenance Log'!$D$5:$D$104,$B42),""))</f>
      </c>
      <c r="D42" s="23">
        <f>IF($B42="","",IFERROR(INDEX('Fleet Register'!$F$5:$F$104,MATCH($B42,'Fleet Register'!$C$5:$C$104,0)),""))</f>
      </c>
      <c r="E42" s="24">
        <f>IF($B42="","",IFERROR(INDEX('Fleet Register'!$I$5:$I$104,MATCH($B42,'Fleet Register'!$C$5:$C$104,0)),""))</f>
      </c>
    </row>
    <row r="43">
      <c r="B43" s="22">
        <f>IF('Fleet Register'!C39="","",'Fleet Register'!C39)</f>
      </c>
      <c r="C43" s="23">
        <f>IF($B43="","",IFERROR(MAXIFS('Maintenance Log'!$C$5:$C$104,'Maintenance Log'!$D$5:$D$104,$B43),""))</f>
      </c>
      <c r="D43" s="23">
        <f>IF($B43="","",IFERROR(INDEX('Fleet Register'!$F$5:$F$104,MATCH($B43,'Fleet Register'!$C$5:$C$104,0)),""))</f>
      </c>
      <c r="E43" s="24">
        <f>IF($B43="","",IFERROR(INDEX('Fleet Register'!$I$5:$I$104,MATCH($B43,'Fleet Register'!$C$5:$C$104,0)),""))</f>
      </c>
    </row>
    <row r="44">
      <c r="B44" s="22">
        <f>IF('Fleet Register'!C40="","",'Fleet Register'!C40)</f>
      </c>
      <c r="C44" s="23">
        <f>IF($B44="","",IFERROR(MAXIFS('Maintenance Log'!$C$5:$C$104,'Maintenance Log'!$D$5:$D$104,$B44),""))</f>
      </c>
      <c r="D44" s="23">
        <f>IF($B44="","",IFERROR(INDEX('Fleet Register'!$F$5:$F$104,MATCH($B44,'Fleet Register'!$C$5:$C$104,0)),""))</f>
      </c>
      <c r="E44" s="24">
        <f>IF($B44="","",IFERROR(INDEX('Fleet Register'!$I$5:$I$104,MATCH($B44,'Fleet Register'!$C$5:$C$104,0)),""))</f>
      </c>
    </row>
    <row r="45">
      <c r="B45" s="22">
        <f>IF('Fleet Register'!C41="","",'Fleet Register'!C41)</f>
      </c>
      <c r="C45" s="23">
        <f>IF($B45="","",IFERROR(MAXIFS('Maintenance Log'!$C$5:$C$104,'Maintenance Log'!$D$5:$D$104,$B45),""))</f>
      </c>
      <c r="D45" s="23">
        <f>IF($B45="","",IFERROR(INDEX('Fleet Register'!$F$5:$F$104,MATCH($B45,'Fleet Register'!$C$5:$C$104,0)),""))</f>
      </c>
      <c r="E45" s="24">
        <f>IF($B45="","",IFERROR(INDEX('Fleet Register'!$I$5:$I$104,MATCH($B45,'Fleet Register'!$C$5:$C$104,0)),""))</f>
      </c>
    </row>
    <row r="46">
      <c r="B46" s="22">
        <f>IF('Fleet Register'!C42="","",'Fleet Register'!C42)</f>
      </c>
      <c r="C46" s="23">
        <f>IF($B46="","",IFERROR(MAXIFS('Maintenance Log'!$C$5:$C$104,'Maintenance Log'!$D$5:$D$104,$B46),""))</f>
      </c>
      <c r="D46" s="23">
        <f>IF($B46="","",IFERROR(INDEX('Fleet Register'!$F$5:$F$104,MATCH($B46,'Fleet Register'!$C$5:$C$104,0)),""))</f>
      </c>
      <c r="E46" s="24">
        <f>IF($B46="","",IFERROR(INDEX('Fleet Register'!$I$5:$I$104,MATCH($B46,'Fleet Register'!$C$5:$C$104,0)),""))</f>
      </c>
    </row>
    <row r="47">
      <c r="B47" s="22">
        <f>IF('Fleet Register'!C43="","",'Fleet Register'!C43)</f>
      </c>
      <c r="C47" s="23">
        <f>IF($B47="","",IFERROR(MAXIFS('Maintenance Log'!$C$5:$C$104,'Maintenance Log'!$D$5:$D$104,$B47),""))</f>
      </c>
      <c r="D47" s="23">
        <f>IF($B47="","",IFERROR(INDEX('Fleet Register'!$F$5:$F$104,MATCH($B47,'Fleet Register'!$C$5:$C$104,0)),""))</f>
      </c>
      <c r="E47" s="24">
        <f>IF($B47="","",IFERROR(INDEX('Fleet Register'!$I$5:$I$104,MATCH($B47,'Fleet Register'!$C$5:$C$104,0)),""))</f>
      </c>
    </row>
    <row r="48">
      <c r="B48" s="22">
        <f>IF('Fleet Register'!C44="","",'Fleet Register'!C44)</f>
      </c>
      <c r="C48" s="23">
        <f>IF($B48="","",IFERROR(MAXIFS('Maintenance Log'!$C$5:$C$104,'Maintenance Log'!$D$5:$D$104,$B48),""))</f>
      </c>
      <c r="D48" s="23">
        <f>IF($B48="","",IFERROR(INDEX('Fleet Register'!$F$5:$F$104,MATCH($B48,'Fleet Register'!$C$5:$C$104,0)),""))</f>
      </c>
      <c r="E48" s="24">
        <f>IF($B48="","",IFERROR(INDEX('Fleet Register'!$I$5:$I$104,MATCH($B48,'Fleet Register'!$C$5:$C$104,0)),""))</f>
      </c>
    </row>
    <row r="49">
      <c r="B49" s="22">
        <f>IF('Fleet Register'!C45="","",'Fleet Register'!C45)</f>
      </c>
      <c r="C49" s="23">
        <f>IF($B49="","",IFERROR(MAXIFS('Maintenance Log'!$C$5:$C$104,'Maintenance Log'!$D$5:$D$104,$B49),""))</f>
      </c>
      <c r="D49" s="23">
        <f>IF($B49="","",IFERROR(INDEX('Fleet Register'!$F$5:$F$104,MATCH($B49,'Fleet Register'!$C$5:$C$104,0)),""))</f>
      </c>
      <c r="E49" s="24">
        <f>IF($B49="","",IFERROR(INDEX('Fleet Register'!$I$5:$I$104,MATCH($B49,'Fleet Register'!$C$5:$C$104,0)),""))</f>
      </c>
    </row>
    <row r="50">
      <c r="B50" s="22">
        <f>IF('Fleet Register'!C46="","",'Fleet Register'!C46)</f>
      </c>
      <c r="C50" s="23">
        <f>IF($B50="","",IFERROR(MAXIFS('Maintenance Log'!$C$5:$C$104,'Maintenance Log'!$D$5:$D$104,$B50),""))</f>
      </c>
      <c r="D50" s="23">
        <f>IF($B50="","",IFERROR(INDEX('Fleet Register'!$F$5:$F$104,MATCH($B50,'Fleet Register'!$C$5:$C$104,0)),""))</f>
      </c>
      <c r="E50" s="24">
        <f>IF($B50="","",IFERROR(INDEX('Fleet Register'!$I$5:$I$104,MATCH($B50,'Fleet Register'!$C$5:$C$104,0)),""))</f>
      </c>
    </row>
    <row r="51">
      <c r="B51" s="22">
        <f>IF('Fleet Register'!C47="","",'Fleet Register'!C47)</f>
      </c>
      <c r="C51" s="23">
        <f>IF($B51="","",IFERROR(MAXIFS('Maintenance Log'!$C$5:$C$104,'Maintenance Log'!$D$5:$D$104,$B51),""))</f>
      </c>
      <c r="D51" s="23">
        <f>IF($B51="","",IFERROR(INDEX('Fleet Register'!$F$5:$F$104,MATCH($B51,'Fleet Register'!$C$5:$C$104,0)),""))</f>
      </c>
      <c r="E51" s="24">
        <f>IF($B51="","",IFERROR(INDEX('Fleet Register'!$I$5:$I$104,MATCH($B51,'Fleet Register'!$C$5:$C$104,0)),""))</f>
      </c>
    </row>
    <row r="52">
      <c r="B52" s="22">
        <f>IF('Fleet Register'!C48="","",'Fleet Register'!C48)</f>
      </c>
      <c r="C52" s="23">
        <f>IF($B52="","",IFERROR(MAXIFS('Maintenance Log'!$C$5:$C$104,'Maintenance Log'!$D$5:$D$104,$B52),""))</f>
      </c>
      <c r="D52" s="23">
        <f>IF($B52="","",IFERROR(INDEX('Fleet Register'!$F$5:$F$104,MATCH($B52,'Fleet Register'!$C$5:$C$104,0)),""))</f>
      </c>
      <c r="E52" s="24">
        <f>IF($B52="","",IFERROR(INDEX('Fleet Register'!$I$5:$I$104,MATCH($B52,'Fleet Register'!$C$5:$C$104,0)),""))</f>
      </c>
    </row>
    <row r="53">
      <c r="B53" s="22">
        <f>IF('Fleet Register'!C49="","",'Fleet Register'!C49)</f>
      </c>
      <c r="C53" s="23">
        <f>IF($B53="","",IFERROR(MAXIFS('Maintenance Log'!$C$5:$C$104,'Maintenance Log'!$D$5:$D$104,$B53),""))</f>
      </c>
      <c r="D53" s="23">
        <f>IF($B53="","",IFERROR(INDEX('Fleet Register'!$F$5:$F$104,MATCH($B53,'Fleet Register'!$C$5:$C$104,0)),""))</f>
      </c>
      <c r="E53" s="24">
        <f>IF($B53="","",IFERROR(INDEX('Fleet Register'!$I$5:$I$104,MATCH($B53,'Fleet Register'!$C$5:$C$104,0)),""))</f>
      </c>
    </row>
    <row r="54">
      <c r="B54" s="22">
        <f>IF('Fleet Register'!C50="","",'Fleet Register'!C50)</f>
      </c>
      <c r="C54" s="23">
        <f>IF($B54="","",IFERROR(MAXIFS('Maintenance Log'!$C$5:$C$104,'Maintenance Log'!$D$5:$D$104,$B54),""))</f>
      </c>
      <c r="D54" s="23">
        <f>IF($B54="","",IFERROR(INDEX('Fleet Register'!$F$5:$F$104,MATCH($B54,'Fleet Register'!$C$5:$C$104,0)),""))</f>
      </c>
      <c r="E54" s="24">
        <f>IF($B54="","",IFERROR(INDEX('Fleet Register'!$I$5:$I$104,MATCH($B54,'Fleet Register'!$C$5:$C$104,0)),""))</f>
      </c>
    </row>
    <row r="55">
      <c r="B55" s="22">
        <f>IF('Fleet Register'!C51="","",'Fleet Register'!C51)</f>
      </c>
      <c r="C55" s="23">
        <f>IF($B55="","",IFERROR(MAXIFS('Maintenance Log'!$C$5:$C$104,'Maintenance Log'!$D$5:$D$104,$B55),""))</f>
      </c>
      <c r="D55" s="23">
        <f>IF($B55="","",IFERROR(INDEX('Fleet Register'!$F$5:$F$104,MATCH($B55,'Fleet Register'!$C$5:$C$104,0)),""))</f>
      </c>
      <c r="E55" s="24">
        <f>IF($B55="","",IFERROR(INDEX('Fleet Register'!$I$5:$I$104,MATCH($B55,'Fleet Register'!$C$5:$C$104,0)),""))</f>
      </c>
    </row>
    <row r="56">
      <c r="B56" s="22">
        <f>IF('Fleet Register'!C52="","",'Fleet Register'!C52)</f>
      </c>
      <c r="C56" s="23">
        <f>IF($B56="","",IFERROR(MAXIFS('Maintenance Log'!$C$5:$C$104,'Maintenance Log'!$D$5:$D$104,$B56),""))</f>
      </c>
      <c r="D56" s="23">
        <f>IF($B56="","",IFERROR(INDEX('Fleet Register'!$F$5:$F$104,MATCH($B56,'Fleet Register'!$C$5:$C$104,0)),""))</f>
      </c>
      <c r="E56" s="24">
        <f>IF($B56="","",IFERROR(INDEX('Fleet Register'!$I$5:$I$104,MATCH($B56,'Fleet Register'!$C$5:$C$104,0)),""))</f>
      </c>
    </row>
    <row r="57">
      <c r="B57" s="22">
        <f>IF('Fleet Register'!C53="","",'Fleet Register'!C53)</f>
      </c>
      <c r="C57" s="23">
        <f>IF($B57="","",IFERROR(MAXIFS('Maintenance Log'!$C$5:$C$104,'Maintenance Log'!$D$5:$D$104,$B57),""))</f>
      </c>
      <c r="D57" s="23">
        <f>IF($B57="","",IFERROR(INDEX('Fleet Register'!$F$5:$F$104,MATCH($B57,'Fleet Register'!$C$5:$C$104,0)),""))</f>
      </c>
      <c r="E57" s="24">
        <f>IF($B57="","",IFERROR(INDEX('Fleet Register'!$I$5:$I$104,MATCH($B57,'Fleet Register'!$C$5:$C$104,0)),""))</f>
      </c>
    </row>
    <row r="58">
      <c r="B58" s="22">
        <f>IF('Fleet Register'!C54="","",'Fleet Register'!C54)</f>
      </c>
      <c r="C58" s="23">
        <f>IF($B58="","",IFERROR(MAXIFS('Maintenance Log'!$C$5:$C$104,'Maintenance Log'!$D$5:$D$104,$B58),""))</f>
      </c>
      <c r="D58" s="23">
        <f>IF($B58="","",IFERROR(INDEX('Fleet Register'!$F$5:$F$104,MATCH($B58,'Fleet Register'!$C$5:$C$104,0)),""))</f>
      </c>
      <c r="E58" s="24">
        <f>IF($B58="","",IFERROR(INDEX('Fleet Register'!$I$5:$I$104,MATCH($B58,'Fleet Register'!$C$5:$C$104,0)),""))</f>
      </c>
    </row>
    <row r="59">
      <c r="B59" s="22">
        <f>IF('Fleet Register'!C55="","",'Fleet Register'!C55)</f>
      </c>
      <c r="C59" s="23">
        <f>IF($B59="","",IFERROR(MAXIFS('Maintenance Log'!$C$5:$C$104,'Maintenance Log'!$D$5:$D$104,$B59),""))</f>
      </c>
      <c r="D59" s="23">
        <f>IF($B59="","",IFERROR(INDEX('Fleet Register'!$F$5:$F$104,MATCH($B59,'Fleet Register'!$C$5:$C$104,0)),""))</f>
      </c>
      <c r="E59" s="24">
        <f>IF($B59="","",IFERROR(INDEX('Fleet Register'!$I$5:$I$104,MATCH($B59,'Fleet Register'!$C$5:$C$104,0)),""))</f>
      </c>
    </row>
    <row r="60">
      <c r="B60" s="22">
        <f>IF('Fleet Register'!C56="","",'Fleet Register'!C56)</f>
      </c>
      <c r="C60" s="23">
        <f>IF($B60="","",IFERROR(MAXIFS('Maintenance Log'!$C$5:$C$104,'Maintenance Log'!$D$5:$D$104,$B60),""))</f>
      </c>
      <c r="D60" s="23">
        <f>IF($B60="","",IFERROR(INDEX('Fleet Register'!$F$5:$F$104,MATCH($B60,'Fleet Register'!$C$5:$C$104,0)),""))</f>
      </c>
      <c r="E60" s="24">
        <f>IF($B60="","",IFERROR(INDEX('Fleet Register'!$I$5:$I$104,MATCH($B60,'Fleet Register'!$C$5:$C$104,0)),""))</f>
      </c>
    </row>
    <row r="61">
      <c r="B61" s="22">
        <f>IF('Fleet Register'!C57="","",'Fleet Register'!C57)</f>
      </c>
      <c r="C61" s="23">
        <f>IF($B61="","",IFERROR(MAXIFS('Maintenance Log'!$C$5:$C$104,'Maintenance Log'!$D$5:$D$104,$B61),""))</f>
      </c>
      <c r="D61" s="23">
        <f>IF($B61="","",IFERROR(INDEX('Fleet Register'!$F$5:$F$104,MATCH($B61,'Fleet Register'!$C$5:$C$104,0)),""))</f>
      </c>
      <c r="E61" s="24">
        <f>IF($B61="","",IFERROR(INDEX('Fleet Register'!$I$5:$I$104,MATCH($B61,'Fleet Register'!$C$5:$C$104,0)),""))</f>
      </c>
    </row>
    <row r="62">
      <c r="B62" s="22">
        <f>IF('Fleet Register'!C58="","",'Fleet Register'!C58)</f>
      </c>
      <c r="C62" s="23">
        <f>IF($B62="","",IFERROR(MAXIFS('Maintenance Log'!$C$5:$C$104,'Maintenance Log'!$D$5:$D$104,$B62),""))</f>
      </c>
      <c r="D62" s="23">
        <f>IF($B62="","",IFERROR(INDEX('Fleet Register'!$F$5:$F$104,MATCH($B62,'Fleet Register'!$C$5:$C$104,0)),""))</f>
      </c>
      <c r="E62" s="24">
        <f>IF($B62="","",IFERROR(INDEX('Fleet Register'!$I$5:$I$104,MATCH($B62,'Fleet Register'!$C$5:$C$104,0)),""))</f>
      </c>
    </row>
    <row r="63">
      <c r="B63" s="22">
        <f>IF('Fleet Register'!C59="","",'Fleet Register'!C59)</f>
      </c>
      <c r="C63" s="23">
        <f>IF($B63="","",IFERROR(MAXIFS('Maintenance Log'!$C$5:$C$104,'Maintenance Log'!$D$5:$D$104,$B63),""))</f>
      </c>
      <c r="D63" s="23">
        <f>IF($B63="","",IFERROR(INDEX('Fleet Register'!$F$5:$F$104,MATCH($B63,'Fleet Register'!$C$5:$C$104,0)),""))</f>
      </c>
      <c r="E63" s="24">
        <f>IF($B63="","",IFERROR(INDEX('Fleet Register'!$I$5:$I$104,MATCH($B63,'Fleet Register'!$C$5:$C$104,0)),""))</f>
      </c>
    </row>
    <row r="64">
      <c r="B64" s="22">
        <f>IF('Fleet Register'!C60="","",'Fleet Register'!C60)</f>
      </c>
      <c r="C64" s="23">
        <f>IF($B64="","",IFERROR(MAXIFS('Maintenance Log'!$C$5:$C$104,'Maintenance Log'!$D$5:$D$104,$B64),""))</f>
      </c>
      <c r="D64" s="23">
        <f>IF($B64="","",IFERROR(INDEX('Fleet Register'!$F$5:$F$104,MATCH($B64,'Fleet Register'!$C$5:$C$104,0)),""))</f>
      </c>
      <c r="E64" s="24">
        <f>IF($B64="","",IFERROR(INDEX('Fleet Register'!$I$5:$I$104,MATCH($B64,'Fleet Register'!$C$5:$C$104,0)),""))</f>
      </c>
    </row>
    <row r="65">
      <c r="B65" s="22">
        <f>IF('Fleet Register'!C61="","",'Fleet Register'!C61)</f>
      </c>
      <c r="C65" s="23">
        <f>IF($B65="","",IFERROR(MAXIFS('Maintenance Log'!$C$5:$C$104,'Maintenance Log'!$D$5:$D$104,$B65),""))</f>
      </c>
      <c r="D65" s="23">
        <f>IF($B65="","",IFERROR(INDEX('Fleet Register'!$F$5:$F$104,MATCH($B65,'Fleet Register'!$C$5:$C$104,0)),""))</f>
      </c>
      <c r="E65" s="24">
        <f>IF($B65="","",IFERROR(INDEX('Fleet Register'!$I$5:$I$104,MATCH($B65,'Fleet Register'!$C$5:$C$104,0)),""))</f>
      </c>
    </row>
    <row r="66">
      <c r="B66" s="22">
        <f>IF('Fleet Register'!C62="","",'Fleet Register'!C62)</f>
      </c>
      <c r="C66" s="23">
        <f>IF($B66="","",IFERROR(MAXIFS('Maintenance Log'!$C$5:$C$104,'Maintenance Log'!$D$5:$D$104,$B66),""))</f>
      </c>
      <c r="D66" s="23">
        <f>IF($B66="","",IFERROR(INDEX('Fleet Register'!$F$5:$F$104,MATCH($B66,'Fleet Register'!$C$5:$C$104,0)),""))</f>
      </c>
      <c r="E66" s="24">
        <f>IF($B66="","",IFERROR(INDEX('Fleet Register'!$I$5:$I$104,MATCH($B66,'Fleet Register'!$C$5:$C$104,0)),""))</f>
      </c>
    </row>
    <row r="67">
      <c r="B67" s="22">
        <f>IF('Fleet Register'!C63="","",'Fleet Register'!C63)</f>
      </c>
      <c r="C67" s="23">
        <f>IF($B67="","",IFERROR(MAXIFS('Maintenance Log'!$C$5:$C$104,'Maintenance Log'!$D$5:$D$104,$B67),""))</f>
      </c>
      <c r="D67" s="23">
        <f>IF($B67="","",IFERROR(INDEX('Fleet Register'!$F$5:$F$104,MATCH($B67,'Fleet Register'!$C$5:$C$104,0)),""))</f>
      </c>
      <c r="E67" s="24">
        <f>IF($B67="","",IFERROR(INDEX('Fleet Register'!$I$5:$I$104,MATCH($B67,'Fleet Register'!$C$5:$C$104,0)),""))</f>
      </c>
    </row>
    <row r="68">
      <c r="B68" s="22">
        <f>IF('Fleet Register'!C64="","",'Fleet Register'!C64)</f>
      </c>
      <c r="C68" s="23">
        <f>IF($B68="","",IFERROR(MAXIFS('Maintenance Log'!$C$5:$C$104,'Maintenance Log'!$D$5:$D$104,$B68),""))</f>
      </c>
      <c r="D68" s="23">
        <f>IF($B68="","",IFERROR(INDEX('Fleet Register'!$F$5:$F$104,MATCH($B68,'Fleet Register'!$C$5:$C$104,0)),""))</f>
      </c>
      <c r="E68" s="24">
        <f>IF($B68="","",IFERROR(INDEX('Fleet Register'!$I$5:$I$104,MATCH($B68,'Fleet Register'!$C$5:$C$104,0)),""))</f>
      </c>
    </row>
    <row r="69">
      <c r="B69" s="22">
        <f>IF('Fleet Register'!C65="","",'Fleet Register'!C65)</f>
      </c>
      <c r="C69" s="23">
        <f>IF($B69="","",IFERROR(MAXIFS('Maintenance Log'!$C$5:$C$104,'Maintenance Log'!$D$5:$D$104,$B69),""))</f>
      </c>
      <c r="D69" s="23">
        <f>IF($B69="","",IFERROR(INDEX('Fleet Register'!$F$5:$F$104,MATCH($B69,'Fleet Register'!$C$5:$C$104,0)),""))</f>
      </c>
      <c r="E69" s="24">
        <f>IF($B69="","",IFERROR(INDEX('Fleet Register'!$I$5:$I$104,MATCH($B69,'Fleet Register'!$C$5:$C$104,0)),""))</f>
      </c>
    </row>
    <row r="70">
      <c r="B70" s="22">
        <f>IF('Fleet Register'!C66="","",'Fleet Register'!C66)</f>
      </c>
      <c r="C70" s="23">
        <f>IF($B70="","",IFERROR(MAXIFS('Maintenance Log'!$C$5:$C$104,'Maintenance Log'!$D$5:$D$104,$B70),""))</f>
      </c>
      <c r="D70" s="23">
        <f>IF($B70="","",IFERROR(INDEX('Fleet Register'!$F$5:$F$104,MATCH($B70,'Fleet Register'!$C$5:$C$104,0)),""))</f>
      </c>
      <c r="E70" s="24">
        <f>IF($B70="","",IFERROR(INDEX('Fleet Register'!$I$5:$I$104,MATCH($B70,'Fleet Register'!$C$5:$C$104,0)),""))</f>
      </c>
    </row>
    <row r="71">
      <c r="B71" s="22">
        <f>IF('Fleet Register'!C67="","",'Fleet Register'!C67)</f>
      </c>
      <c r="C71" s="23">
        <f>IF($B71="","",IFERROR(MAXIFS('Maintenance Log'!$C$5:$C$104,'Maintenance Log'!$D$5:$D$104,$B71),""))</f>
      </c>
      <c r="D71" s="23">
        <f>IF($B71="","",IFERROR(INDEX('Fleet Register'!$F$5:$F$104,MATCH($B71,'Fleet Register'!$C$5:$C$104,0)),""))</f>
      </c>
      <c r="E71" s="24">
        <f>IF($B71="","",IFERROR(INDEX('Fleet Register'!$I$5:$I$104,MATCH($B71,'Fleet Register'!$C$5:$C$104,0)),""))</f>
      </c>
    </row>
    <row r="72">
      <c r="B72" s="22">
        <f>IF('Fleet Register'!C68="","",'Fleet Register'!C68)</f>
      </c>
      <c r="C72" s="23">
        <f>IF($B72="","",IFERROR(MAXIFS('Maintenance Log'!$C$5:$C$104,'Maintenance Log'!$D$5:$D$104,$B72),""))</f>
      </c>
      <c r="D72" s="23">
        <f>IF($B72="","",IFERROR(INDEX('Fleet Register'!$F$5:$F$104,MATCH($B72,'Fleet Register'!$C$5:$C$104,0)),""))</f>
      </c>
      <c r="E72" s="24">
        <f>IF($B72="","",IFERROR(INDEX('Fleet Register'!$I$5:$I$104,MATCH($B72,'Fleet Register'!$C$5:$C$104,0)),""))</f>
      </c>
    </row>
    <row r="73">
      <c r="B73" s="22">
        <f>IF('Fleet Register'!C69="","",'Fleet Register'!C69)</f>
      </c>
      <c r="C73" s="23">
        <f>IF($B73="","",IFERROR(MAXIFS('Maintenance Log'!$C$5:$C$104,'Maintenance Log'!$D$5:$D$104,$B73),""))</f>
      </c>
      <c r="D73" s="23">
        <f>IF($B73="","",IFERROR(INDEX('Fleet Register'!$F$5:$F$104,MATCH($B73,'Fleet Register'!$C$5:$C$104,0)),""))</f>
      </c>
      <c r="E73" s="24">
        <f>IF($B73="","",IFERROR(INDEX('Fleet Register'!$I$5:$I$104,MATCH($B73,'Fleet Register'!$C$5:$C$104,0)),""))</f>
      </c>
    </row>
    <row r="74">
      <c r="B74" s="22">
        <f>IF('Fleet Register'!C70="","",'Fleet Register'!C70)</f>
      </c>
      <c r="C74" s="23">
        <f>IF($B74="","",IFERROR(MAXIFS('Maintenance Log'!$C$5:$C$104,'Maintenance Log'!$D$5:$D$104,$B74),""))</f>
      </c>
      <c r="D74" s="23">
        <f>IF($B74="","",IFERROR(INDEX('Fleet Register'!$F$5:$F$104,MATCH($B74,'Fleet Register'!$C$5:$C$104,0)),""))</f>
      </c>
      <c r="E74" s="24">
        <f>IF($B74="","",IFERROR(INDEX('Fleet Register'!$I$5:$I$104,MATCH($B74,'Fleet Register'!$C$5:$C$104,0)),""))</f>
      </c>
    </row>
    <row r="75">
      <c r="B75" s="22">
        <f>IF('Fleet Register'!C71="","",'Fleet Register'!C71)</f>
      </c>
      <c r="C75" s="23">
        <f>IF($B75="","",IFERROR(MAXIFS('Maintenance Log'!$C$5:$C$104,'Maintenance Log'!$D$5:$D$104,$B75),""))</f>
      </c>
      <c r="D75" s="23">
        <f>IF($B75="","",IFERROR(INDEX('Fleet Register'!$F$5:$F$104,MATCH($B75,'Fleet Register'!$C$5:$C$104,0)),""))</f>
      </c>
      <c r="E75" s="24">
        <f>IF($B75="","",IFERROR(INDEX('Fleet Register'!$I$5:$I$104,MATCH($B75,'Fleet Register'!$C$5:$C$104,0)),""))</f>
      </c>
    </row>
    <row r="76">
      <c r="B76" s="22">
        <f>IF('Fleet Register'!C72="","",'Fleet Register'!C72)</f>
      </c>
      <c r="C76" s="23">
        <f>IF($B76="","",IFERROR(MAXIFS('Maintenance Log'!$C$5:$C$104,'Maintenance Log'!$D$5:$D$104,$B76),""))</f>
      </c>
      <c r="D76" s="23">
        <f>IF($B76="","",IFERROR(INDEX('Fleet Register'!$F$5:$F$104,MATCH($B76,'Fleet Register'!$C$5:$C$104,0)),""))</f>
      </c>
      <c r="E76" s="24">
        <f>IF($B76="","",IFERROR(INDEX('Fleet Register'!$I$5:$I$104,MATCH($B76,'Fleet Register'!$C$5:$C$104,0)),""))</f>
      </c>
    </row>
    <row r="77">
      <c r="B77" s="22">
        <f>IF('Fleet Register'!C73="","",'Fleet Register'!C73)</f>
      </c>
      <c r="C77" s="23">
        <f>IF($B77="","",IFERROR(MAXIFS('Maintenance Log'!$C$5:$C$104,'Maintenance Log'!$D$5:$D$104,$B77),""))</f>
      </c>
      <c r="D77" s="23">
        <f>IF($B77="","",IFERROR(INDEX('Fleet Register'!$F$5:$F$104,MATCH($B77,'Fleet Register'!$C$5:$C$104,0)),""))</f>
      </c>
      <c r="E77" s="24">
        <f>IF($B77="","",IFERROR(INDEX('Fleet Register'!$I$5:$I$104,MATCH($B77,'Fleet Register'!$C$5:$C$104,0)),""))</f>
      </c>
    </row>
    <row r="78">
      <c r="B78" s="22">
        <f>IF('Fleet Register'!C74="","",'Fleet Register'!C74)</f>
      </c>
      <c r="C78" s="23">
        <f>IF($B78="","",IFERROR(MAXIFS('Maintenance Log'!$C$5:$C$104,'Maintenance Log'!$D$5:$D$104,$B78),""))</f>
      </c>
      <c r="D78" s="23">
        <f>IF($B78="","",IFERROR(INDEX('Fleet Register'!$F$5:$F$104,MATCH($B78,'Fleet Register'!$C$5:$C$104,0)),""))</f>
      </c>
      <c r="E78" s="24">
        <f>IF($B78="","",IFERROR(INDEX('Fleet Register'!$I$5:$I$104,MATCH($B78,'Fleet Register'!$C$5:$C$104,0)),""))</f>
      </c>
    </row>
    <row r="79">
      <c r="B79" s="22">
        <f>IF('Fleet Register'!C75="","",'Fleet Register'!C75)</f>
      </c>
      <c r="C79" s="23">
        <f>IF($B79="","",IFERROR(MAXIFS('Maintenance Log'!$C$5:$C$104,'Maintenance Log'!$D$5:$D$104,$B79),""))</f>
      </c>
      <c r="D79" s="23">
        <f>IF($B79="","",IFERROR(INDEX('Fleet Register'!$F$5:$F$104,MATCH($B79,'Fleet Register'!$C$5:$C$104,0)),""))</f>
      </c>
      <c r="E79" s="24">
        <f>IF($B79="","",IFERROR(INDEX('Fleet Register'!$I$5:$I$104,MATCH($B79,'Fleet Register'!$C$5:$C$104,0)),""))</f>
      </c>
    </row>
    <row r="80">
      <c r="B80" s="22">
        <f>IF('Fleet Register'!C76="","",'Fleet Register'!C76)</f>
      </c>
      <c r="C80" s="23">
        <f>IF($B80="","",IFERROR(MAXIFS('Maintenance Log'!$C$5:$C$104,'Maintenance Log'!$D$5:$D$104,$B80),""))</f>
      </c>
      <c r="D80" s="23">
        <f>IF($B80="","",IFERROR(INDEX('Fleet Register'!$F$5:$F$104,MATCH($B80,'Fleet Register'!$C$5:$C$104,0)),""))</f>
      </c>
      <c r="E80" s="24">
        <f>IF($B80="","",IFERROR(INDEX('Fleet Register'!$I$5:$I$104,MATCH($B80,'Fleet Register'!$C$5:$C$104,0)),""))</f>
      </c>
    </row>
    <row r="81">
      <c r="B81" s="22">
        <f>IF('Fleet Register'!C77="","",'Fleet Register'!C77)</f>
      </c>
      <c r="C81" s="23">
        <f>IF($B81="","",IFERROR(MAXIFS('Maintenance Log'!$C$5:$C$104,'Maintenance Log'!$D$5:$D$104,$B81),""))</f>
      </c>
      <c r="D81" s="23">
        <f>IF($B81="","",IFERROR(INDEX('Fleet Register'!$F$5:$F$104,MATCH($B81,'Fleet Register'!$C$5:$C$104,0)),""))</f>
      </c>
      <c r="E81" s="24">
        <f>IF($B81="","",IFERROR(INDEX('Fleet Register'!$I$5:$I$104,MATCH($B81,'Fleet Register'!$C$5:$C$104,0)),""))</f>
      </c>
    </row>
    <row r="82">
      <c r="B82" s="22">
        <f>IF('Fleet Register'!C78="","",'Fleet Register'!C78)</f>
      </c>
      <c r="C82" s="23">
        <f>IF($B82="","",IFERROR(MAXIFS('Maintenance Log'!$C$5:$C$104,'Maintenance Log'!$D$5:$D$104,$B82),""))</f>
      </c>
      <c r="D82" s="23">
        <f>IF($B82="","",IFERROR(INDEX('Fleet Register'!$F$5:$F$104,MATCH($B82,'Fleet Register'!$C$5:$C$104,0)),""))</f>
      </c>
      <c r="E82" s="24">
        <f>IF($B82="","",IFERROR(INDEX('Fleet Register'!$I$5:$I$104,MATCH($B82,'Fleet Register'!$C$5:$C$104,0)),""))</f>
      </c>
    </row>
    <row r="83">
      <c r="B83" s="22">
        <f>IF('Fleet Register'!C79="","",'Fleet Register'!C79)</f>
      </c>
      <c r="C83" s="23">
        <f>IF($B83="","",IFERROR(MAXIFS('Maintenance Log'!$C$5:$C$104,'Maintenance Log'!$D$5:$D$104,$B83),""))</f>
      </c>
      <c r="D83" s="23">
        <f>IF($B83="","",IFERROR(INDEX('Fleet Register'!$F$5:$F$104,MATCH($B83,'Fleet Register'!$C$5:$C$104,0)),""))</f>
      </c>
      <c r="E83" s="24">
        <f>IF($B83="","",IFERROR(INDEX('Fleet Register'!$I$5:$I$104,MATCH($B83,'Fleet Register'!$C$5:$C$104,0)),""))</f>
      </c>
    </row>
    <row r="84">
      <c r="B84" s="22">
        <f>IF('Fleet Register'!C80="","",'Fleet Register'!C80)</f>
      </c>
      <c r="C84" s="23">
        <f>IF($B84="","",IFERROR(MAXIFS('Maintenance Log'!$C$5:$C$104,'Maintenance Log'!$D$5:$D$104,$B84),""))</f>
      </c>
      <c r="D84" s="23">
        <f>IF($B84="","",IFERROR(INDEX('Fleet Register'!$F$5:$F$104,MATCH($B84,'Fleet Register'!$C$5:$C$104,0)),""))</f>
      </c>
      <c r="E84" s="24">
        <f>IF($B84="","",IFERROR(INDEX('Fleet Register'!$I$5:$I$104,MATCH($B84,'Fleet Register'!$C$5:$C$104,0)),""))</f>
      </c>
    </row>
    <row r="85">
      <c r="B85" s="22">
        <f>IF('Fleet Register'!C81="","",'Fleet Register'!C81)</f>
      </c>
      <c r="C85" s="23">
        <f>IF($B85="","",IFERROR(MAXIFS('Maintenance Log'!$C$5:$C$104,'Maintenance Log'!$D$5:$D$104,$B85),""))</f>
      </c>
      <c r="D85" s="23">
        <f>IF($B85="","",IFERROR(INDEX('Fleet Register'!$F$5:$F$104,MATCH($B85,'Fleet Register'!$C$5:$C$104,0)),""))</f>
      </c>
      <c r="E85" s="24">
        <f>IF($B85="","",IFERROR(INDEX('Fleet Register'!$I$5:$I$104,MATCH($B85,'Fleet Register'!$C$5:$C$104,0)),""))</f>
      </c>
    </row>
    <row r="86">
      <c r="B86" s="22">
        <f>IF('Fleet Register'!C82="","",'Fleet Register'!C82)</f>
      </c>
      <c r="C86" s="23">
        <f>IF($B86="","",IFERROR(MAXIFS('Maintenance Log'!$C$5:$C$104,'Maintenance Log'!$D$5:$D$104,$B86),""))</f>
      </c>
      <c r="D86" s="23">
        <f>IF($B86="","",IFERROR(INDEX('Fleet Register'!$F$5:$F$104,MATCH($B86,'Fleet Register'!$C$5:$C$104,0)),""))</f>
      </c>
      <c r="E86" s="24">
        <f>IF($B86="","",IFERROR(INDEX('Fleet Register'!$I$5:$I$104,MATCH($B86,'Fleet Register'!$C$5:$C$104,0)),""))</f>
      </c>
    </row>
    <row r="87">
      <c r="B87" s="22">
        <f>IF('Fleet Register'!C83="","",'Fleet Register'!C83)</f>
      </c>
      <c r="C87" s="23">
        <f>IF($B87="","",IFERROR(MAXIFS('Maintenance Log'!$C$5:$C$104,'Maintenance Log'!$D$5:$D$104,$B87),""))</f>
      </c>
      <c r="D87" s="23">
        <f>IF($B87="","",IFERROR(INDEX('Fleet Register'!$F$5:$F$104,MATCH($B87,'Fleet Register'!$C$5:$C$104,0)),""))</f>
      </c>
      <c r="E87" s="24">
        <f>IF($B87="","",IFERROR(INDEX('Fleet Register'!$I$5:$I$104,MATCH($B87,'Fleet Register'!$C$5:$C$104,0)),""))</f>
      </c>
    </row>
    <row r="88">
      <c r="B88" s="22">
        <f>IF('Fleet Register'!C84="","",'Fleet Register'!C84)</f>
      </c>
      <c r="C88" s="23">
        <f>IF($B88="","",IFERROR(MAXIFS('Maintenance Log'!$C$5:$C$104,'Maintenance Log'!$D$5:$D$104,$B88),""))</f>
      </c>
      <c r="D88" s="23">
        <f>IF($B88="","",IFERROR(INDEX('Fleet Register'!$F$5:$F$104,MATCH($B88,'Fleet Register'!$C$5:$C$104,0)),""))</f>
      </c>
      <c r="E88" s="24">
        <f>IF($B88="","",IFERROR(INDEX('Fleet Register'!$I$5:$I$104,MATCH($B88,'Fleet Register'!$C$5:$C$104,0)),""))</f>
      </c>
    </row>
    <row r="89">
      <c r="B89" s="22">
        <f>IF('Fleet Register'!C85="","",'Fleet Register'!C85)</f>
      </c>
      <c r="C89" s="23">
        <f>IF($B89="","",IFERROR(MAXIFS('Maintenance Log'!$C$5:$C$104,'Maintenance Log'!$D$5:$D$104,$B89),""))</f>
      </c>
      <c r="D89" s="23">
        <f>IF($B89="","",IFERROR(INDEX('Fleet Register'!$F$5:$F$104,MATCH($B89,'Fleet Register'!$C$5:$C$104,0)),""))</f>
      </c>
      <c r="E89" s="24">
        <f>IF($B89="","",IFERROR(INDEX('Fleet Register'!$I$5:$I$104,MATCH($B89,'Fleet Register'!$C$5:$C$104,0)),""))</f>
      </c>
    </row>
    <row r="90">
      <c r="B90" s="22">
        <f>IF('Fleet Register'!C86="","",'Fleet Register'!C86)</f>
      </c>
      <c r="C90" s="23">
        <f>IF($B90="","",IFERROR(MAXIFS('Maintenance Log'!$C$5:$C$104,'Maintenance Log'!$D$5:$D$104,$B90),""))</f>
      </c>
      <c r="D90" s="23">
        <f>IF($B90="","",IFERROR(INDEX('Fleet Register'!$F$5:$F$104,MATCH($B90,'Fleet Register'!$C$5:$C$104,0)),""))</f>
      </c>
      <c r="E90" s="24">
        <f>IF($B90="","",IFERROR(INDEX('Fleet Register'!$I$5:$I$104,MATCH($B90,'Fleet Register'!$C$5:$C$104,0)),""))</f>
      </c>
    </row>
    <row r="91">
      <c r="B91" s="22">
        <f>IF('Fleet Register'!C87="","",'Fleet Register'!C87)</f>
      </c>
      <c r="C91" s="23">
        <f>IF($B91="","",IFERROR(MAXIFS('Maintenance Log'!$C$5:$C$104,'Maintenance Log'!$D$5:$D$104,$B91),""))</f>
      </c>
      <c r="D91" s="23">
        <f>IF($B91="","",IFERROR(INDEX('Fleet Register'!$F$5:$F$104,MATCH($B91,'Fleet Register'!$C$5:$C$104,0)),""))</f>
      </c>
      <c r="E91" s="24">
        <f>IF($B91="","",IFERROR(INDEX('Fleet Register'!$I$5:$I$104,MATCH($B91,'Fleet Register'!$C$5:$C$104,0)),""))</f>
      </c>
    </row>
    <row r="92">
      <c r="B92" s="22">
        <f>IF('Fleet Register'!C88="","",'Fleet Register'!C88)</f>
      </c>
      <c r="C92" s="23">
        <f>IF($B92="","",IFERROR(MAXIFS('Maintenance Log'!$C$5:$C$104,'Maintenance Log'!$D$5:$D$104,$B92),""))</f>
      </c>
      <c r="D92" s="23">
        <f>IF($B92="","",IFERROR(INDEX('Fleet Register'!$F$5:$F$104,MATCH($B92,'Fleet Register'!$C$5:$C$104,0)),""))</f>
      </c>
      <c r="E92" s="24">
        <f>IF($B92="","",IFERROR(INDEX('Fleet Register'!$I$5:$I$104,MATCH($B92,'Fleet Register'!$C$5:$C$104,0)),""))</f>
      </c>
    </row>
    <row r="93">
      <c r="B93" s="22">
        <f>IF('Fleet Register'!C89="","",'Fleet Register'!C89)</f>
      </c>
      <c r="C93" s="23">
        <f>IF($B93="","",IFERROR(MAXIFS('Maintenance Log'!$C$5:$C$104,'Maintenance Log'!$D$5:$D$104,$B93),""))</f>
      </c>
      <c r="D93" s="23">
        <f>IF($B93="","",IFERROR(INDEX('Fleet Register'!$F$5:$F$104,MATCH($B93,'Fleet Register'!$C$5:$C$104,0)),""))</f>
      </c>
      <c r="E93" s="24">
        <f>IF($B93="","",IFERROR(INDEX('Fleet Register'!$I$5:$I$104,MATCH($B93,'Fleet Register'!$C$5:$C$104,0)),""))</f>
      </c>
    </row>
    <row r="94">
      <c r="B94" s="22">
        <f>IF('Fleet Register'!C90="","",'Fleet Register'!C90)</f>
      </c>
      <c r="C94" s="23">
        <f>IF($B94="","",IFERROR(MAXIFS('Maintenance Log'!$C$5:$C$104,'Maintenance Log'!$D$5:$D$104,$B94),""))</f>
      </c>
      <c r="D94" s="23">
        <f>IF($B94="","",IFERROR(INDEX('Fleet Register'!$F$5:$F$104,MATCH($B94,'Fleet Register'!$C$5:$C$104,0)),""))</f>
      </c>
      <c r="E94" s="24">
        <f>IF($B94="","",IFERROR(INDEX('Fleet Register'!$I$5:$I$104,MATCH($B94,'Fleet Register'!$C$5:$C$104,0)),""))</f>
      </c>
    </row>
    <row r="95">
      <c r="B95" s="22">
        <f>IF('Fleet Register'!C91="","",'Fleet Register'!C91)</f>
      </c>
      <c r="C95" s="23">
        <f>IF($B95="","",IFERROR(MAXIFS('Maintenance Log'!$C$5:$C$104,'Maintenance Log'!$D$5:$D$104,$B95),""))</f>
      </c>
      <c r="D95" s="23">
        <f>IF($B95="","",IFERROR(INDEX('Fleet Register'!$F$5:$F$104,MATCH($B95,'Fleet Register'!$C$5:$C$104,0)),""))</f>
      </c>
      <c r="E95" s="24">
        <f>IF($B95="","",IFERROR(INDEX('Fleet Register'!$I$5:$I$104,MATCH($B95,'Fleet Register'!$C$5:$C$104,0)),""))</f>
      </c>
    </row>
    <row r="96">
      <c r="B96" s="22">
        <f>IF('Fleet Register'!C92="","",'Fleet Register'!C92)</f>
      </c>
      <c r="C96" s="23">
        <f>IF($B96="","",IFERROR(MAXIFS('Maintenance Log'!$C$5:$C$104,'Maintenance Log'!$D$5:$D$104,$B96),""))</f>
      </c>
      <c r="D96" s="23">
        <f>IF($B96="","",IFERROR(INDEX('Fleet Register'!$F$5:$F$104,MATCH($B96,'Fleet Register'!$C$5:$C$104,0)),""))</f>
      </c>
      <c r="E96" s="24">
        <f>IF($B96="","",IFERROR(INDEX('Fleet Register'!$I$5:$I$104,MATCH($B96,'Fleet Register'!$C$5:$C$104,0)),""))</f>
      </c>
    </row>
    <row r="97">
      <c r="B97" s="22">
        <f>IF('Fleet Register'!C93="","",'Fleet Register'!C93)</f>
      </c>
      <c r="C97" s="23">
        <f>IF($B97="","",IFERROR(MAXIFS('Maintenance Log'!$C$5:$C$104,'Maintenance Log'!$D$5:$D$104,$B97),""))</f>
      </c>
      <c r="D97" s="23">
        <f>IF($B97="","",IFERROR(INDEX('Fleet Register'!$F$5:$F$104,MATCH($B97,'Fleet Register'!$C$5:$C$104,0)),""))</f>
      </c>
      <c r="E97" s="24">
        <f>IF($B97="","",IFERROR(INDEX('Fleet Register'!$I$5:$I$104,MATCH($B97,'Fleet Register'!$C$5:$C$104,0)),""))</f>
      </c>
    </row>
    <row r="98">
      <c r="B98" s="22">
        <f>IF('Fleet Register'!C94="","",'Fleet Register'!C94)</f>
      </c>
      <c r="C98" s="23">
        <f>IF($B98="","",IFERROR(MAXIFS('Maintenance Log'!$C$5:$C$104,'Maintenance Log'!$D$5:$D$104,$B98),""))</f>
      </c>
      <c r="D98" s="23">
        <f>IF($B98="","",IFERROR(INDEX('Fleet Register'!$F$5:$F$104,MATCH($B98,'Fleet Register'!$C$5:$C$104,0)),""))</f>
      </c>
      <c r="E98" s="24">
        <f>IF($B98="","",IFERROR(INDEX('Fleet Register'!$I$5:$I$104,MATCH($B98,'Fleet Register'!$C$5:$C$104,0)),""))</f>
      </c>
    </row>
    <row r="99">
      <c r="B99" s="22">
        <f>IF('Fleet Register'!C95="","",'Fleet Register'!C95)</f>
      </c>
      <c r="C99" s="23">
        <f>IF($B99="","",IFERROR(MAXIFS('Maintenance Log'!$C$5:$C$104,'Maintenance Log'!$D$5:$D$104,$B99),""))</f>
      </c>
      <c r="D99" s="23">
        <f>IF($B99="","",IFERROR(INDEX('Fleet Register'!$F$5:$F$104,MATCH($B99,'Fleet Register'!$C$5:$C$104,0)),""))</f>
      </c>
      <c r="E99" s="24">
        <f>IF($B99="","",IFERROR(INDEX('Fleet Register'!$I$5:$I$104,MATCH($B99,'Fleet Register'!$C$5:$C$104,0)),""))</f>
      </c>
    </row>
    <row r="100">
      <c r="B100" s="22">
        <f>IF('Fleet Register'!C96="","",'Fleet Register'!C96)</f>
      </c>
      <c r="C100" s="23">
        <f>IF($B100="","",IFERROR(MAXIFS('Maintenance Log'!$C$5:$C$104,'Maintenance Log'!$D$5:$D$104,$B100),""))</f>
      </c>
      <c r="D100" s="23">
        <f>IF($B100="","",IFERROR(INDEX('Fleet Register'!$F$5:$F$104,MATCH($B100,'Fleet Register'!$C$5:$C$104,0)),""))</f>
      </c>
      <c r="E100" s="24">
        <f>IF($B100="","",IFERROR(INDEX('Fleet Register'!$I$5:$I$104,MATCH($B100,'Fleet Register'!$C$5:$C$104,0)),""))</f>
      </c>
    </row>
    <row r="101">
      <c r="B101" s="22">
        <f>IF('Fleet Register'!C97="","",'Fleet Register'!C97)</f>
      </c>
      <c r="C101" s="23">
        <f>IF($B101="","",IFERROR(MAXIFS('Maintenance Log'!$C$5:$C$104,'Maintenance Log'!$D$5:$D$104,$B101),""))</f>
      </c>
      <c r="D101" s="23">
        <f>IF($B101="","",IFERROR(INDEX('Fleet Register'!$F$5:$F$104,MATCH($B101,'Fleet Register'!$C$5:$C$104,0)),""))</f>
      </c>
      <c r="E101" s="24">
        <f>IF($B101="","",IFERROR(INDEX('Fleet Register'!$I$5:$I$104,MATCH($B101,'Fleet Register'!$C$5:$C$104,0)),""))</f>
      </c>
    </row>
    <row r="102">
      <c r="B102" s="22">
        <f>IF('Fleet Register'!C98="","",'Fleet Register'!C98)</f>
      </c>
      <c r="C102" s="23">
        <f>IF($B102="","",IFERROR(MAXIFS('Maintenance Log'!$C$5:$C$104,'Maintenance Log'!$D$5:$D$104,$B102),""))</f>
      </c>
      <c r="D102" s="23">
        <f>IF($B102="","",IFERROR(INDEX('Fleet Register'!$F$5:$F$104,MATCH($B102,'Fleet Register'!$C$5:$C$104,0)),""))</f>
      </c>
      <c r="E102" s="24">
        <f>IF($B102="","",IFERROR(INDEX('Fleet Register'!$I$5:$I$104,MATCH($B102,'Fleet Register'!$C$5:$C$104,0)),""))</f>
      </c>
    </row>
    <row r="103">
      <c r="B103" s="22">
        <f>IF('Fleet Register'!C99="","",'Fleet Register'!C99)</f>
      </c>
      <c r="C103" s="23">
        <f>IF($B103="","",IFERROR(MAXIFS('Maintenance Log'!$C$5:$C$104,'Maintenance Log'!$D$5:$D$104,$B103),""))</f>
      </c>
      <c r="D103" s="23">
        <f>IF($B103="","",IFERROR(INDEX('Fleet Register'!$F$5:$F$104,MATCH($B103,'Fleet Register'!$C$5:$C$104,0)),""))</f>
      </c>
      <c r="E103" s="24">
        <f>IF($B103="","",IFERROR(INDEX('Fleet Register'!$I$5:$I$104,MATCH($B103,'Fleet Register'!$C$5:$C$104,0)),""))</f>
      </c>
    </row>
    <row r="104">
      <c r="B104" s="22">
        <f>IF('Fleet Register'!C100="","",'Fleet Register'!C100)</f>
      </c>
      <c r="C104" s="23">
        <f>IF($B104="","",IFERROR(MAXIFS('Maintenance Log'!$C$5:$C$104,'Maintenance Log'!$D$5:$D$104,$B104),""))</f>
      </c>
      <c r="D104" s="23">
        <f>IF($B104="","",IFERROR(INDEX('Fleet Register'!$F$5:$F$104,MATCH($B104,'Fleet Register'!$C$5:$C$104,0)),""))</f>
      </c>
      <c r="E104" s="24">
        <f>IF($B104="","",IFERROR(INDEX('Fleet Register'!$I$5:$I$104,MATCH($B104,'Fleet Register'!$C$5:$C$104,0)),""))</f>
      </c>
    </row>
    <row r="105">
      <c r="B105" s="22">
        <f>IF('Fleet Register'!C101="","",'Fleet Register'!C101)</f>
      </c>
      <c r="C105" s="23">
        <f>IF($B105="","",IFERROR(MAXIFS('Maintenance Log'!$C$5:$C$104,'Maintenance Log'!$D$5:$D$104,$B105),""))</f>
      </c>
      <c r="D105" s="23">
        <f>IF($B105="","",IFERROR(INDEX('Fleet Register'!$F$5:$F$104,MATCH($B105,'Fleet Register'!$C$5:$C$104,0)),""))</f>
      </c>
      <c r="E105" s="24">
        <f>IF($B105="","",IFERROR(INDEX('Fleet Register'!$I$5:$I$104,MATCH($B105,'Fleet Register'!$C$5:$C$104,0)),""))</f>
      </c>
    </row>
    <row r="106">
      <c r="B106" s="22">
        <f>IF('Fleet Register'!C102="","",'Fleet Register'!C102)</f>
      </c>
      <c r="C106" s="23">
        <f>IF($B106="","",IFERROR(MAXIFS('Maintenance Log'!$C$5:$C$104,'Maintenance Log'!$D$5:$D$104,$B106),""))</f>
      </c>
      <c r="D106" s="23">
        <f>IF($B106="","",IFERROR(INDEX('Fleet Register'!$F$5:$F$104,MATCH($B106,'Fleet Register'!$C$5:$C$104,0)),""))</f>
      </c>
      <c r="E106" s="24">
        <f>IF($B106="","",IFERROR(INDEX('Fleet Register'!$I$5:$I$104,MATCH($B106,'Fleet Register'!$C$5:$C$104,0)),""))</f>
      </c>
    </row>
    <row r="107">
      <c r="B107" s="22">
        <f>IF('Fleet Register'!C103="","",'Fleet Register'!C103)</f>
      </c>
      <c r="C107" s="23">
        <f>IF($B107="","",IFERROR(MAXIFS('Maintenance Log'!$C$5:$C$104,'Maintenance Log'!$D$5:$D$104,$B107),""))</f>
      </c>
      <c r="D107" s="23">
        <f>IF($B107="","",IFERROR(INDEX('Fleet Register'!$F$5:$F$104,MATCH($B107,'Fleet Register'!$C$5:$C$104,0)),""))</f>
      </c>
      <c r="E107" s="24">
        <f>IF($B107="","",IFERROR(INDEX('Fleet Register'!$I$5:$I$104,MATCH($B107,'Fleet Register'!$C$5:$C$104,0)),""))</f>
      </c>
    </row>
    <row r="108">
      <c r="B108" s="30">
        <f>IF('Fleet Register'!C104="","",'Fleet Register'!C104)</f>
      </c>
      <c r="C108" s="31">
        <f>IF($B108="","",IFERROR(MAXIFS('Maintenance Log'!$C$5:$C$104,'Maintenance Log'!$D$5:$D$104,$B108),""))</f>
      </c>
      <c r="D108" s="31">
        <f>IF($B108="","",IFERROR(INDEX('Fleet Register'!$F$5:$F$104,MATCH($B108,'Fleet Register'!$C$5:$C$104,0)),""))</f>
      </c>
      <c r="E108" s="29">
        <f>IF($B108="","",IFERROR(INDEX('Fleet Register'!$I$5:$I$104,MATCH($B108,'Fleet Register'!$C$5:$C$104,0)),""))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Fleet Register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区分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