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4b176fa887924fd4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Základní nastavení" sheetId="1" r:id="R1940633b5ed743c5"/>
    <sheet name="Vstupní seznam" sheetId="2" r:id="Rc0ee4e3b94934b6f"/>
    <sheet name="Evidence kontrol" sheetId="3" r:id="R27f9365144b045ff"/>
    <sheet name="Plán expedice" sheetId="4" r:id="Ra13523deb0e940c4"/>
    <sheet name="Souhrnný přehled" sheetId="5" r:id="Rfb82993614fb43be"/>
    <sheet name="Historie změn" sheetId="6" r:id="R83998493b7a54833"/>
  </sheets>
</workbook>
</file>

<file path=xl/sharedStrings.xml><?xml version="1.0" encoding="utf-8"?>
<sst xmlns="http://schemas.openxmlformats.org/spreadsheetml/2006/main" count="122" uniqueCount="88">
  <si>
    <t>Taro Yamada</t>
  </si>
  <si>
    <t>Položka</t>
  </si>
  <si>
    <t>Posouzení</t>
  </si>
  <si>
    <t>Vyhovuje</t>
  </si>
  <si>
    <t>Ne</t>
  </si>
  <si>
    <t>Nevyhovuje</t>
  </si>
  <si>
    <t>Pozastaveno</t>
  </si>
  <si>
    <t>Počet</t>
  </si>
  <si>
    <t>Míra úspěšnosti</t>
  </si>
  <si>
    <t>Editor</t>
  </si>
  <si>
    <t>Popis změn</t>
  </si>
  <si>
    <t>Základní nastavení evidence kontrol polí</t>
  </si>
  <si>
    <t>Název projektu / podniku</t>
  </si>
  <si>
    <t>Správa zemědělských polí</t>
  </si>
  <si>
    <t>Odpovědný inspektor</t>
  </si>
  <si>
    <t>Datum zahájení</t>
  </si>
  <si>
    <t>2026-04-01</t>
  </si>
  <si>
    <t>Datum ukončení</t>
  </si>
  <si>
    <t>2026-04-30</t>
  </si>
  <si>
    <t>Návod k použití</t>
  </si>
  <si>
    <t>1. Nejprve slaďte datum kontroly a cílové pole, abyste předešli opomenutím při řízení expedice.</t>
  </si>
  <si>
    <t>2. Ukládejte denní výsledky kontrol a poznámky do stejného sešitu, což usnadní pozdější kontrolu.</t>
  </si>
  <si>
    <t>3. Zaznamenávejte historii expedice a množství ve stejném toku pro hladký přehled zpětné vazby.</t>
  </si>
  <si>
    <t>Další praktické funkce</t>
  </si>
  <si>
    <t>- Pole, položka, posouzení, stav expedice a stav opatření lze zadávat pomocí rozevíracích seznamů.</t>
  </si>
  <si>
    <t>- Množství ke kontrole a množství k expedici se zadávají jako čísla s formátováním „kg“ pro snazší výpočty.</t>
  </si>
  <si>
    <t>- Posouzení a stav opatření jsou automaticky barevně odlišeny pomocí podmíněného formátování.</t>
  </si>
  <si>
    <t>- Sledujte celkový počet kontrol, míru úspěšnosti, množství ke kontrole a expedované množství na souhrnném přehledu (Dashboard).</t>
  </si>
  <si>
    <t>- Chcete-li upravit možnosti v rozevíracích seznamech, upravte list „Vstupní seznam“.</t>
  </si>
  <si>
    <t>- Data jsou formátována jako tabulky Excelu, což umožňuje snadné filtrování podle polí nebo položek.</t>
  </si>
  <si>
    <t>- Protokolujte aktualizace šablony a změny v listu „Historie změn“.</t>
  </si>
  <si>
    <t>Poznámky k zadávání dat</t>
  </si>
  <si>
    <t>- Zadávejte data ve formátu rrrr-mm-dd.</t>
  </si>
  <si>
    <t>- Do sloupců s množstvím zadávejte pouze čísla (např. 120). Jednotka „kg“ se doplní automaticky.</t>
  </si>
  <si>
    <t>- V případě stavu „Nutné opatření“ nebo „Nevyhovuje“ nezapomeňte zkontrolovat stav opatření a termín jeho splnění.</t>
  </si>
  <si>
    <t>Vstupní seznam a kmenová data</t>
  </si>
  <si>
    <t>Tento list slouží k úpravě možností rozevíracích seznamů. Chcete-li přidat položky, zapište je do příslušných sloupců.</t>
  </si>
  <si>
    <t>Pole</t>
  </si>
  <si>
    <t>Stav expedice</t>
  </si>
  <si>
    <t>Stav opatření</t>
  </si>
  <si>
    <t>Inspektor</t>
  </si>
  <si>
    <t>Expediční personál</t>
  </si>
  <si>
    <t>Cíl expedice</t>
  </si>
  <si>
    <t>Protokol o kontrole pole</t>
  </si>
  <si>
    <t>Tento list zaznamenává denní výsledky kontrol polí, kontrolované množství a posouzení vyhovuje/nevyhovuje.</t>
  </si>
  <si>
    <t>Datum kontroly</t>
  </si>
  <si>
    <t>Kontrolované množství</t>
  </si>
  <si>
    <t>Poznámky</t>
  </si>
  <si>
    <t>Termín opatření</t>
  </si>
  <si>
    <t>Tabulka plánu expedice</t>
  </si>
  <si>
    <t>Správa míst určení expedice, množství a stavů kontrolovaných zemědělských produktů.</t>
  </si>
  <si>
    <t>Plánované datum</t>
  </si>
  <si>
    <t>Místo určení</t>
  </si>
  <si>
    <t>Množství k expedici</t>
  </si>
  <si>
    <t>Kontrola provedena</t>
  </si>
  <si>
    <t>Expedient</t>
  </si>
  <si>
    <t>Souhrnný přehled kontrol polí a expedice</t>
  </si>
  <si>
    <t>Automaticky agreguje klíčové údaje z protokolů kontrol a plánů expedice. Do výpočtu jsou zahrnuty řádky až do 105.</t>
  </si>
  <si>
    <t>Metrika</t>
  </si>
  <si>
    <t>Hodnota</t>
  </si>
  <si>
    <t>Celkem kontrol</t>
  </si>
  <si>
    <t>Vyhovující kontroly</t>
  </si>
  <si>
    <t>Vyžaduje opatření</t>
  </si>
  <si>
    <t>Celkové kontrolované množství</t>
  </si>
  <si>
    <t>Celkové expedované množství</t>
  </si>
  <si>
    <t>Nezadáno</t>
  </si>
  <si>
    <t>Expedováno</t>
  </si>
  <si>
    <t>Příprava</t>
  </si>
  <si>
    <t>Rezervováno</t>
  </si>
  <si>
    <t>Zrušeno</t>
  </si>
  <si>
    <t>Rozdíl</t>
  </si>
  <si>
    <t>Rajče</t>
  </si>
  <si>
    <t>Okurka</t>
  </si>
  <si>
    <t>Lilek</t>
  </si>
  <si>
    <t>Paprika</t>
  </si>
  <si>
    <t>Salát</t>
  </si>
  <si>
    <t>Ostatní</t>
  </si>
  <si>
    <t>Počet kontrol</t>
  </si>
  <si>
    <t>Počet vyhovujících</t>
  </si>
  <si>
    <t>Pole A</t>
  </si>
  <si>
    <t>Pole B</t>
  </si>
  <si>
    <t>Pole C</t>
  </si>
  <si>
    <t>Pole D</t>
  </si>
  <si>
    <t>Pole E</t>
  </si>
  <si>
    <t>Protokol změn</t>
  </si>
  <si>
    <t>Záznamy o úpravách a historii aktualizací této šablony.</t>
  </si>
  <si>
    <t>Datum</t>
  </si>
  <si>
    <t>Verze</t>
  </si>
</sst>
</file>

<file path=xl/styles.xml><?xml version="1.0" encoding="utf-8"?>
<styleSheet xmlns="http://schemas.openxmlformats.org/spreadsheetml/2006/main">
  <numFmts count="4">
    <numFmt numFmtId="200" formatCode="yyyy-mm-dd"/>
    <numFmt numFmtId="201" formatCode="#,##0 &quot;kg&quot;"/>
    <numFmt numFmtId="202" formatCode="#,##0"/>
    <numFmt numFmtId="203" formatCode="0.0%"/>
  </numFmts>
  <fonts count="7">
    <font>
      <sz val="11"/>
      <name val="Carlito"/>
    </font>
    <font>
      <sz val="10"/>
      <color rgb="FF1F2937"/>
      <name val="Yu Gothic"/>
    </font>
    <font>
      <b val="1"/>
      <sz val="16"/>
      <color rgb="FF1B5E20"/>
      <name val="Yu Gothic"/>
    </font>
    <font>
      <b val="1"/>
      <sz val="10"/>
      <color rgb="FF1F2937"/>
      <name val="Yu Gothic"/>
    </font>
    <font>
      <b val="1"/>
      <sz val="12"/>
      <color rgb="FF1B5E20"/>
      <name val="Yu Gothic"/>
    </font>
    <font>
      <sz val="10"/>
      <color rgb="FF666666"/>
      <name val="Yu Gothic"/>
    </font>
    <font>
      <b val="1"/>
      <sz val="11"/>
      <color rgb="FFFFFFFF"/>
      <name val="Yu Gothic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FAFAFA"/>
      </patternFill>
    </fill>
    <fill>
      <patternFill patternType="solid">
        <fgColor rgb="FF1B5E20"/>
      </patternFill>
    </fill>
  </fills>
  <borders count="20">
    <border/>
    <border/>
    <border>
      <left style="thin">
        <color rgb="FFD3D3D3"/>
      </left>
      <top style="thin">
        <color rgb="FFD3D3D3"/>
      </top>
      <bottom style="thin">
        <color rgb="FFD3D3D3"/>
      </bottom>
    </border>
    <border>
      <top style="thin">
        <color rgb="FFD3D3D3"/>
      </top>
      <bottom style="thin">
        <color rgb="FFD3D3D3"/>
      </bottom>
    </border>
    <border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top style="thin">
        <color rgb="FFD3D3D3"/>
      </top>
      <bottom style="thin">
        <color rgb="FFD3D3D3"/>
      </bottom>
    </border>
    <border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</border>
    <border>
      <right style="thin">
        <color rgb="FFD3D3D3"/>
      </right>
    </border>
    <border>
      <left style="thin">
        <color rgb="FFD3D3D3"/>
      </left>
      <bottom style="thin">
        <color rgb="FFD3D3D3"/>
      </bottom>
    </border>
    <border>
      <bottom style="thin">
        <color rgb="FFD3D3D3"/>
      </bottom>
    </border>
    <border>
      <right style="thin">
        <color rgb="FFD3D3D3"/>
      </right>
      <bottom style="thin">
        <color rgb="FFD3D3D3"/>
      </bottom>
    </border>
    <border>
      <left style="thin">
        <color rgb="FFD3D3D3"/>
      </left>
    </border>
    <border>
      <right style="thin">
        <color rgb="FFD3D3D3"/>
      </right>
    </border>
    <border>
      <left style="thin">
        <color rgb="FFD3D3D3"/>
      </left>
      <bottom style="thin">
        <color rgb="FFD3D3D3"/>
      </bottom>
    </border>
    <border>
      <bottom style="thin">
        <color rgb="FFD3D3D3"/>
      </bottom>
    </border>
    <border>
      <right style="thin">
        <color rgb="FFD3D3D3"/>
      </right>
      <bottom style="thin">
        <color rgb="FFD3D3D3"/>
      </bottom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2" xfId="0" applyNumberFormat="true" applyFont="true" applyFill="true" applyBorder="true" applyAlignment="true">
      <alignment vertical="center"/>
    </xf>
    <xf numFmtId="0" fontId="2" fillId="2" borderId="3" xfId="0" applyNumberFormat="true" applyFont="true" applyFill="true" applyBorder="true" applyAlignment="true">
      <alignment vertical="center"/>
    </xf>
    <xf numFmtId="0" fontId="2" fillId="2" borderId="4" xfId="0" applyNumberFormat="true" applyFont="true" applyFill="true" applyBorder="true" applyAlignment="true">
      <alignment vertical="center"/>
    </xf>
    <xf numFmtId="0" fontId="2" fillId="2" borderId="5" xfId="0" applyNumberFormat="true" applyFont="true" applyFill="true" applyBorder="true" applyAlignment="true">
      <alignment vertical="center"/>
    </xf>
    <xf numFmtId="0" fontId="2" fillId="2" borderId="6" xfId="0" applyNumberFormat="true" applyFont="true" applyFill="true" applyBorder="true" applyAlignment="true">
      <alignment vertical="center"/>
    </xf>
    <xf numFmtId="0" fontId="2" fillId="2" borderId="7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/>
    </xf>
    <xf numFmtId="0" fontId="1" fillId="3" borderId="0" xfId="0" applyNumberFormat="true" applyFont="true" applyFill="true" applyBorder="true" applyAlignment="true">
      <alignment vertical="center"/>
    </xf>
    <xf numFmtId="0" fontId="1" fillId="3" borderId="1" xfId="0" applyNumberFormat="true" applyFont="true" applyFill="true" applyBorder="true" applyAlignment="true">
      <alignment vertical="center"/>
    </xf>
    <xf numFmtId="0" fontId="1" fillId="3" borderId="8" xfId="0" applyNumberFormat="true" applyFont="true" applyFill="true" applyBorder="true" applyAlignment="true">
      <alignment vertical="center"/>
    </xf>
    <xf numFmtId="0" fontId="1" fillId="3" borderId="9" xfId="0" applyNumberFormat="true" applyFont="true" applyFill="true" applyBorder="true" applyAlignment="true">
      <alignment vertical="center"/>
    </xf>
    <xf numFmtId="200" fontId="1" fillId="3" borderId="8" xfId="0" applyNumberFormat="true" applyFont="true" applyFill="true" applyBorder="true" applyAlignment="true">
      <alignment vertical="center"/>
    </xf>
    <xf numFmtId="200" fontId="1" fillId="3" borderId="9" xfId="0" applyNumberFormat="true" applyFont="true" applyFill="true" applyBorder="true" applyAlignment="true">
      <alignment vertical="center"/>
    </xf>
    <xf numFmtId="200" fontId="1" fillId="3" borderId="8" xfId="0" applyNumberFormat="true" applyFont="true" applyFill="true" applyBorder="true" applyAlignment="true">
      <alignment horizontal="center" vertical="center"/>
    </xf>
    <xf numFmtId="200" fontId="1" fillId="3" borderId="9" xfId="0" applyNumberFormat="true" applyFont="true" applyFill="true" applyBorder="true" applyAlignment="true">
      <alignment horizontal="center" vertical="center"/>
    </xf>
    <xf numFmtId="0" fontId="1" fillId="2" borderId="0" xfId="0" applyNumberFormat="true" applyFont="true" applyFill="true" applyBorder="true" applyAlignment="true">
      <alignment vertical="center"/>
    </xf>
    <xf numFmtId="0" fontId="1" fillId="2" borderId="1" xfId="0" applyNumberFormat="true" applyFont="true" applyFill="true" applyBorder="true" applyAlignment="true">
      <alignment vertical="center"/>
    </xf>
    <xf numFmtId="0" fontId="4" fillId="2" borderId="0" xfId="0" applyNumberFormat="true" applyFont="true" applyFill="true" applyBorder="true" applyAlignment="true">
      <alignment vertical="center"/>
    </xf>
    <xf numFmtId="0" fontId="4" fillId="2" borderId="1" xfId="0" applyNumberFormat="true" applyFont="true" applyFill="true" applyBorder="true" applyAlignment="true">
      <alignment vertical="center"/>
    </xf>
    <xf numFmtId="0" fontId="4" fillId="2" borderId="2" xfId="0" applyNumberFormat="true" applyFont="true" applyFill="true" applyBorder="true" applyAlignment="true">
      <alignment vertical="center"/>
    </xf>
    <xf numFmtId="0" fontId="4" fillId="2" borderId="3" xfId="0" applyNumberFormat="true" applyFont="true" applyFill="true" applyBorder="true" applyAlignment="true">
      <alignment vertical="center"/>
    </xf>
    <xf numFmtId="0" fontId="4" fillId="2" borderId="4" xfId="0" applyNumberFormat="true" applyFont="true" applyFill="true" applyBorder="true" applyAlignment="true">
      <alignment vertical="center"/>
    </xf>
    <xf numFmtId="0" fontId="4" fillId="2" borderId="5" xfId="0" applyNumberFormat="true" applyFont="true" applyFill="true" applyBorder="true" applyAlignment="true">
      <alignment vertical="center"/>
    </xf>
    <xf numFmtId="0" fontId="4" fillId="2" borderId="6" xfId="0" applyNumberFormat="true" applyFont="true" applyFill="true" applyBorder="true" applyAlignment="true">
      <alignment vertical="center"/>
    </xf>
    <xf numFmtId="0" fontId="4" fillId="2" borderId="7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/>
    </xf>
    <xf numFmtId="0" fontId="1" fillId="0" borderId="11" xfId="0" applyNumberFormat="true" applyFont="true" applyFill="true" applyBorder="true" applyAlignment="true">
      <alignment vertical="center"/>
    </xf>
    <xf numFmtId="0" fontId="3" fillId="0" borderId="10" xfId="0" applyNumberFormat="true" applyFont="true" applyFill="true" applyBorder="true" applyAlignment="true">
      <alignment vertical="center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/>
    </xf>
    <xf numFmtId="0" fontId="1" fillId="0" borderId="16" xfId="0" applyNumberFormat="true" applyFont="true" applyFill="true" applyBorder="true" applyAlignment="true">
      <alignment vertical="center"/>
    </xf>
    <xf numFmtId="0" fontId="3" fillId="0" borderId="15" xfId="0" applyNumberFormat="true" applyFont="true" applyFill="true" applyBorder="true" applyAlignment="true">
      <alignment vertical="center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5" fillId="0" borderId="0" xfId="0" applyNumberFormat="true" applyFont="true" applyFill="true" applyBorder="true" applyAlignment="true">
      <alignment vertical="center"/>
    </xf>
    <xf numFmtId="0" fontId="5" fillId="0" borderId="1" xfId="0" applyNumberFormat="true" applyFont="true" applyFill="true" applyBorder="true" applyAlignment="true">
      <alignment vertical="center"/>
    </xf>
    <xf numFmtId="0" fontId="5" fillId="0" borderId="0" xfId="0" applyNumberFormat="true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1" xfId="0" applyNumberFormat="true" applyFont="true" applyFill="true" applyBorder="true" applyAlignment="true">
      <alignment vertical="center"/>
    </xf>
    <xf numFmtId="0" fontId="6" fillId="4" borderId="0" xfId="0" applyNumberFormat="true" applyFont="true" applyFill="true" applyBorder="true" applyAlignment="true">
      <alignment vertical="center"/>
    </xf>
    <xf numFmtId="0" fontId="6" fillId="4" borderId="1" xfId="0" applyNumberFormat="true" applyFont="true" applyFill="true" applyBorder="true" applyAlignment="true">
      <alignment vertical="center"/>
    </xf>
    <xf numFmtId="0" fontId="6" fillId="4" borderId="0" xfId="0" applyNumberFormat="true" applyFont="true" applyFill="true" applyBorder="true" applyAlignment="true">
      <alignment horizontal="center" vertical="center"/>
    </xf>
    <xf numFmtId="0" fontId="6" fillId="4" borderId="1" xfId="0" applyNumberFormat="true" applyFont="true" applyFill="true" applyBorder="true" applyAlignment="true">
      <alignment horizontal="center" vertical="center"/>
    </xf>
    <xf numFmtId="0" fontId="6" fillId="4" borderId="0" xfId="0" applyNumberFormat="true" applyFont="true" applyFill="true" applyBorder="true" applyAlignment="true">
      <alignment horizontal="center" vertical="center" wrapText="true"/>
    </xf>
    <xf numFmtId="0" fontId="6" fillId="4" borderId="1" xfId="0" applyNumberFormat="true" applyFont="true" applyFill="true" applyBorder="true" applyAlignment="true">
      <alignment horizontal="center" vertical="center" wrapText="true"/>
    </xf>
    <xf numFmtId="0" fontId="6" fillId="4" borderId="8" xfId="0" applyNumberFormat="true" applyFont="true" applyFill="true" applyBorder="true" applyAlignment="true">
      <alignment horizontal="center" vertical="center" wrapText="true"/>
    </xf>
    <xf numFmtId="0" fontId="6" fillId="4" borderId="9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/>
    </xf>
    <xf numFmtId="0" fontId="1" fillId="0" borderId="9" xfId="0" applyNumberFormat="true" applyFont="true" applyFill="true" applyBorder="true" applyAlignment="true">
      <alignment vertical="center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200" fontId="1" fillId="0" borderId="8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8" xfId="0" applyNumberFormat="true" applyFont="true" applyFill="true" applyBorder="true" applyAlignment="true">
      <alignment horizontal="center" vertical="center" wrapText="true"/>
    </xf>
    <xf numFmtId="200" fontId="1" fillId="0" borderId="9" xfId="0" applyNumberFormat="true" applyFont="true" applyFill="true" applyBorder="true" applyAlignment="true">
      <alignment horizontal="center" vertical="center" wrapText="true"/>
    </xf>
    <xf numFmtId="201" fontId="1" fillId="0" borderId="8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8" xfId="0" applyNumberFormat="true" applyFont="true" applyFill="true" applyBorder="true" applyAlignment="true">
      <alignment horizontal="right" vertical="center" wrapText="true"/>
    </xf>
    <xf numFmtId="201" fontId="1" fillId="0" borderId="9" xfId="0" applyNumberFormat="true" applyFont="true" applyFill="true" applyBorder="true" applyAlignment="true">
      <alignment horizontal="right" vertical="center" wrapText="true"/>
    </xf>
    <xf numFmtId="0" fontId="1" fillId="0" borderId="8" xfId="0" applyNumberFormat="true" applyFont="true" applyFill="true" applyBorder="true" applyAlignment="true">
      <alignment horizontal="center" vertical="center" wrapText="true"/>
    </xf>
    <xf numFmtId="0" fontId="1" fillId="0" borderId="9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horizontal="left" vertical="center" wrapText="true"/>
    </xf>
    <xf numFmtId="0" fontId="1" fillId="0" borderId="9" xfId="0" applyNumberFormat="true" applyFont="true" applyFill="true" applyBorder="true" applyAlignment="true">
      <alignment horizontal="left" vertical="center" wrapText="true"/>
    </xf>
    <xf numFmtId="202" fontId="1" fillId="0" borderId="8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2" fontId="1" fillId="0" borderId="8" xfId="0" applyNumberFormat="true" applyFont="true" applyFill="true" applyBorder="true" applyAlignment="true">
      <alignment horizontal="right" vertical="center" wrapText="true"/>
    </xf>
    <xf numFmtId="203" fontId="1" fillId="0" borderId="8" xfId="0" applyNumberFormat="true" applyFont="true" applyFill="true" applyBorder="true" applyAlignment="true">
      <alignment horizontal="right" vertical="center" wrapText="true"/>
    </xf>
    <xf numFmtId="202" fontId="1" fillId="0" borderId="9" xfId="0" applyNumberFormat="true" applyFont="true" applyFill="true" applyBorder="true" applyAlignment="true">
      <alignment horizontal="right" vertical="center" wrapText="true"/>
    </xf>
    <xf numFmtId="203" fontId="1" fillId="0" borderId="9" xfId="0" applyNumberFormat="true" applyFont="true" applyFill="true" applyBorder="true" applyAlignment="true">
      <alignment horizontal="right" vertical="center" wrapText="true"/>
    </xf>
  </cellXfs>
  <cellStyles count="1">
    <cellStyle name="Normal" xfId="0"/>
  </cellStyles>
  <dxfs count="19">
    <dxf>
      <font>
        <b val="1"/>
        <color rgb="FF1B5E20"/>
      </font>
      <fill>
        <patternFill patternType="solid">
          <bgColor rgb="FFE8F5E9"/>
        </patternFill>
      </fill>
    </dxf>
    <dxf>
      <font>
        <b val="1"/>
        <color rgb="FF8A6D1D"/>
      </font>
      <fill>
        <patternFill patternType="solid">
          <bgColor rgb="FFFFF8E1"/>
        </patternFill>
      </fill>
    </dxf>
    <dxf>
      <font>
        <b val="1"/>
        <color rgb="FFB71C1C"/>
      </font>
      <fill>
        <patternFill patternType="solid">
          <bgColor rgb="FFFFEBEE"/>
        </patternFill>
      </fill>
    </dxf>
    <dxf>
      <font>
        <b val="1"/>
        <color rgb="FFB71C1C"/>
      </font>
      <fill>
        <patternFill patternType="solid">
          <bgColor rgb="FFFFEBEE"/>
        </patternFill>
      </fill>
    </dxf>
    <dxf>
      <font>
        <b val="1"/>
        <color rgb="FF8A6D1D"/>
      </font>
      <fill>
        <patternFill patternType="solid">
          <bgColor rgb="FFFFF8E1"/>
        </patternFill>
      </fill>
    </dxf>
    <dxf>
      <font>
        <b val="1"/>
        <color rgb="FF1B5E20"/>
      </font>
      <fill>
        <patternFill patternType="solid">
          <bgColor rgb="FFE8F5E9"/>
        </patternFill>
      </fill>
    </dxf>
    <dxf>
      <font>
        <color rgb="FF666666"/>
      </font>
      <fill>
        <patternFill patternType="solid">
          <bgColor rgb="FFF5F5F5"/>
        </patternFill>
      </fill>
    </dxf>
    <dxf>
      <fill>
        <patternFill patternType="solid">
          <bgColor rgb="FFFFFDE7"/>
        </patternFill>
      </fill>
    </dxf>
    <dxf>
      <font>
        <b val="1"/>
        <color rgb="FF1B5E20"/>
      </font>
      <fill>
        <patternFill patternType="solid">
          <bgColor rgb="FFE8F5E9"/>
        </patternFill>
      </fill>
    </dxf>
    <dxf>
      <font>
        <b val="1"/>
        <color rgb="FF8A6D1D"/>
      </font>
      <fill>
        <patternFill patternType="solid">
          <bgColor rgb="FFFFF8E1"/>
        </patternFill>
      </fill>
    </dxf>
    <dxf>
      <font>
        <b val="1"/>
        <color rgb="FF0D47A1"/>
      </font>
      <fill>
        <patternFill patternType="solid">
          <bgColor rgb="FFE3F2FD"/>
        </patternFill>
      </fill>
    </dxf>
    <dxf>
      <font>
        <b val="1"/>
        <color rgb="FFB71C1C"/>
      </font>
      <fill>
        <patternFill patternType="solid">
          <bgColor rgb="FFFFEBEE"/>
        </patternFill>
      </fill>
    </dxf>
    <dxf>
      <font>
        <color rgb="FF616161"/>
      </font>
      <fill>
        <patternFill patternType="solid">
          <bgColor rgb="FFEEEEEE"/>
        </patternFill>
      </fill>
    </dxf>
    <dxf>
      <font>
        <b val="1"/>
        <color rgb="FF1B5E20"/>
      </font>
      <fill>
        <patternFill patternType="solid">
          <bgColor rgb="FFE8F5E9"/>
        </patternFill>
      </fill>
    </dxf>
    <dxf>
      <font>
        <b val="1"/>
        <color rgb="FF8A6D1D"/>
      </font>
      <fill>
        <patternFill patternType="solid">
          <bgColor rgb="FFFFF8E1"/>
        </patternFill>
      </fill>
    </dxf>
    <dxf>
      <font>
        <b val="1"/>
        <color rgb="FFB71C1C"/>
      </font>
      <fill>
        <patternFill patternType="solid">
          <bgColor rgb="FFFFEBEE"/>
        </patternFill>
      </fill>
    </dxf>
    <dxf>
      <font>
        <b val="1"/>
        <color rgb="FF1B5E20"/>
      </font>
      <fill>
        <patternFill patternType="solid">
          <bgColor rgb="FFE8F5E9"/>
        </patternFill>
      </fill>
    </dxf>
    <dxf>
      <font>
        <b val="1"/>
        <color rgb="FF8A6D1D"/>
      </font>
      <fill>
        <patternFill patternType="solid">
          <bgColor rgb="FFFFF8E1"/>
        </patternFill>
      </fill>
    </dxf>
    <dxf>
      <font>
        <b val="1"/>
        <color rgb="FFB71C1C"/>
      </font>
      <fill>
        <patternFill patternType="solid">
          <bgColor rgb="FFFFEBEE"/>
        </patternFill>
      </fill>
    </dxf>
  </dxfs>
</styleSheet>
</file>

<file path=xl/_rels/workbook.xml.rels><?xml version="1.0" encoding="UTF-8"?>
<Relationships xmlns="http://schemas.openxmlformats.org/package/2006/relationships"><Relationship Id="R75d3570b640448ab" Target="styles.xml" Type="http://schemas.openxmlformats.org/officeDocument/2006/relationships/styles"></Relationship><Relationship Id="R4e6e005d3300486c" Target="theme/theme1.xml" Type="http://schemas.openxmlformats.org/officeDocument/2006/relationships/theme"></Relationship><Relationship Id="Ref6fd940fd094d50" Target="sharedStrings.xml" Type="http://schemas.openxmlformats.org/officeDocument/2006/relationships/sharedStrings"></Relationship><Relationship Id="R1940633b5ed743c5" Target="worksheets/sheet1.xml" Type="http://schemas.openxmlformats.org/officeDocument/2006/relationships/worksheet"></Relationship><Relationship Id="Rc0ee4e3b94934b6f" Target="worksheets/sheet2.xml" Type="http://schemas.openxmlformats.org/officeDocument/2006/relationships/worksheet"></Relationship><Relationship Id="R27f9365144b045ff" Target="worksheets/sheet3.xml" Type="http://schemas.openxmlformats.org/officeDocument/2006/relationships/worksheet"></Relationship><Relationship Id="Ra13523deb0e940c4" Target="worksheets/sheet4.xml" Type="http://schemas.openxmlformats.org/officeDocument/2006/relationships/worksheet"></Relationship><Relationship Id="Rfb82993614fb43be" Target="worksheets/sheet5.xml" Type="http://schemas.openxmlformats.org/officeDocument/2006/relationships/worksheet"></Relationship><Relationship Id="R83998493b7a54833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1d6fd18ce28c49b8" /><Relationship Type="http://schemas.openxmlformats.org/officeDocument/2006/relationships/chart" Target="charts/chart2.xml" Id="R971d28f8ab9942f8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検査数量</c:v>
          </c:tx>
          <c:cat>
            <c:strRef>
              <c:f>'Souhrnný přehled'!$A$14:$A$18</c:f>
              <c:strCache>
                <c:ptCount val="0"/>
              </c:strCache>
            </c:strRef>
          </c:cat>
          <c:val>
            <c:numRef>
              <c:f>'Souhrnný přehled'!$B$14:$B$18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出荷数量</c:v>
          </c:tx>
          <c:cat>
            <c:strRef>
              <c:f>'Souhrnný přehled'!$A$14:$A$18</c:f>
              <c:strCache>
                <c:ptCount val="0"/>
              </c:strCache>
            </c:strRef>
          </c:cat>
          <c:val>
            <c:numRef>
              <c:f>'Souhrnný přehled'!$C$14:$C$18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検査Počet</c:v>
          </c:tx>
          <c:cat>
            <c:strRef>
              <c:f>'Souhrnný přehled'!$F$14:$F$18</c:f>
              <c:strCache>
                <c:ptCount val="0"/>
              </c:strCache>
            </c:strRef>
          </c:cat>
          <c:val>
            <c:numRef>
              <c:f>'Souhrnný přehled'!$G$14:$G$18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21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d6fd18ce28c49b8"/>
        </a:graphicData>
      </a:graphic>
    </xdr:graphicFrame>
    <xdr:clientData/>
  </xdr:twoCellAnchor>
  <xdr:twoCellAnchor>
    <xdr:from>
      <xdr:col>5</xdr:col>
      <xdr:colOff>0</xdr:colOff>
      <xdr:row>21</xdr:row>
      <xdr:rowOff>0</xdr:rowOff>
    </xdr:from>
    <xdr:to>
      <xdr:col>11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71d28f8ab9942f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MasterListTable" displayName="MasterListTable" ref="A5:H30" headerRowCount="1">
  <x:tableColumns count="8">
    <x:tableColumn id="1" name="Pole"/>
    <x:tableColumn id="2" name="Položka"/>
    <x:tableColumn id="3" name="Posouzení"/>
    <x:tableColumn id="4" name="Stav expedice"/>
    <x:tableColumn id="5" name="Stav opatření"/>
    <x:tableColumn id="6" name="Inspektor"/>
    <x:tableColumn id="7" name="Expediční personál"/>
    <x:tableColumn id="8" name="Cíl expedice"/>
  </x:tableColumns>
  <x:tableStyleInfo name="TableStyleMedium2" showRowStripes="1"/>
</x:table>
</file>

<file path=xl/tables/table2.xml><?xml version="1.0" encoding="utf-8"?>
<x:table xmlns:x="http://schemas.openxmlformats.org/spreadsheetml/2006/main" id="2" name="InspectionTable" displayName="InspectionTable" ref="A5:I105" headerRowCount="1">
  <x:tableColumns count="9">
    <x:tableColumn id="1" name="Datum kontroly"/>
    <x:tableColumn id="2" name="Pole"/>
    <x:tableColumn id="3" name="Položka"/>
    <x:tableColumn id="4" name="Kontrolované množství"/>
    <x:tableColumn id="5" name="Posouzení"/>
    <x:tableColumn id="6" name="Poznámky"/>
    <x:tableColumn id="7" name="Stav opatření"/>
    <x:tableColumn id="8" name="Termín opatření"/>
    <x:tableColumn id="9" name="Inspektor"/>
  </x:tableColumns>
  <x:tableStyleInfo name="TableStyleMedium2" showRowStripes="1"/>
</x:table>
</file>

<file path=xl/tables/table3.xml><?xml version="1.0" encoding="utf-8"?>
<x:table xmlns:x="http://schemas.openxmlformats.org/spreadsheetml/2006/main" id="3" name="ShippingTable" displayName="ShippingTable" ref="A5:H105" headerRowCount="1">
  <x:tableColumns count="8">
    <x:tableColumn id="1" name="Plánované datum"/>
    <x:tableColumn id="2" name="Místo určení"/>
    <x:tableColumn id="3" name="Položka"/>
    <x:tableColumn id="4" name="Množství k expedici"/>
    <x:tableColumn id="5" name="Stav expedice"/>
    <x:tableColumn id="6" name="Kontrola provedena"/>
    <x:tableColumn id="7" name="Expedient"/>
    <x:tableColumn id="8" name="Poznámky"/>
  </x:tableColumns>
  <x:tableStyleInfo name="TableStyleMedium2" showRowStripes="1"/>
</x:table>
</file>

<file path=xl/tables/table4.xml><?xml version="1.0" encoding="utf-8"?>
<x:table xmlns:x="http://schemas.openxmlformats.org/spreadsheetml/2006/main" id="4" name="ItemSummaryTable" displayName="ItemSummaryTable" ref="A13:D19" headerRowCount="1">
  <x:tableColumns count="4">
    <x:tableColumn id="1" name="Položka"/>
    <x:tableColumn id="2" name="Kontrolované množství"/>
    <x:tableColumn id="3" name="Množství k expedici"/>
    <x:tableColumn id="4" name="Rozdíl"/>
  </x:tableColumns>
  <x:tableStyleInfo name="TableStyleMedium2" showRowStripes="1"/>
</x:table>
</file>

<file path=xl/tables/table5.xml><?xml version="1.0" encoding="utf-8"?>
<x:table xmlns:x="http://schemas.openxmlformats.org/spreadsheetml/2006/main" id="5" name="FieldSummaryTable" displayName="FieldSummaryTable" ref="F13:I18" headerRowCount="1">
  <x:tableColumns count="4">
    <x:tableColumn id="1" name="Pole"/>
    <x:tableColumn id="2" name="Počet kontrol"/>
    <x:tableColumn id="3" name="Počet vyhovujících"/>
    <x:tableColumn id="4" name="Vyžaduje opatření"/>
  </x:tableColumns>
  <x:tableStyleInfo name="TableStyleMedium2" showRowStripes="1"/>
</x:table>
</file>

<file path=xl/tables/table6.xml><?xml version="1.0" encoding="utf-8"?>
<x:table xmlns:x="http://schemas.openxmlformats.org/spreadsheetml/2006/main" id="6" name="ChangeHistoryTable" displayName="ChangeHistoryTable" ref="A5:E60" headerRowCount="1">
  <x:tableColumns count="5">
    <x:tableColumn id="1" name="Datum"/>
    <x:tableColumn id="2" name="Editor"/>
    <x:tableColumn id="3" name="Popis změn"/>
    <x:tableColumn id="4" name="Poznámky"/>
    <x:tableColumn id="5" name="Verze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Forest Green Agriculture">
  <a:themeElements>
    <a:clrScheme name="Forest Green Agriculture">
      <a:dk1>
        <a:srgbClr val="111827"/>
      </a:dk1>
      <a:lt1>
        <a:srgbClr val="FFFFFF"/>
      </a:lt1>
      <a:dk2>
        <a:srgbClr val="1B5E20"/>
      </a:dk2>
      <a:lt2>
        <a:srgbClr val="E8F5E9"/>
      </a:lt2>
      <a:accent1>
        <a:srgbClr val="1B5E20"/>
      </a:accent1>
      <a:accent2>
        <a:srgbClr val="2E7D32"/>
      </a:accent2>
      <a:accent3>
        <a:srgbClr val="66BB6A"/>
      </a:accent3>
      <a:accent4>
        <a:srgbClr val="A5D6A7"/>
      </a:accent4>
      <a:accent5>
        <a:srgbClr val="8D6E63"/>
      </a:accent5>
      <a:accent6>
        <a:srgbClr val="F9A825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Forest Green Agricultur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d6c2953cf5d24c4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2b485585077a488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493c2d931eb40a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1.xml" Id="Rc71ee779774b4bc5" /><Relationship Type="http://schemas.openxmlformats.org/officeDocument/2006/relationships/table" Target="../tables/table4.xml" Id="Rbddeed5d65c94d7f" /><Relationship Type="http://schemas.openxmlformats.org/officeDocument/2006/relationships/table" Target="../tables/table5.xml" Id="R0676edafc7814ac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6.xml" Id="R881936271bc4474d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true" tabSelected="true" workbookViewId="0"/>
  </sheetViews>
  <sheetFormatPr defaultRowHeight="15"/>
  <cols>
    <col customWidth="true" max="2" min="1" width="24"/>
    <col customWidth="true" max="6" min="3" width="18"/>
  </cols>
  <sheetData>
    <row r="1" ht="19.200000762939453" customHeight="true">
      <c r="A1" s="10" t="s">
        <v>11</v>
      </c>
      <c r="B1" s="11"/>
      <c r="C1" s="11"/>
      <c r="D1" s="11"/>
      <c r="E1" s="11"/>
      <c r="F1" s="12"/>
    </row>
    <row r="2">
      <c r="A2" s="38"/>
      <c r="B2" s="4"/>
      <c r="C2" s="4"/>
      <c r="D2" s="4"/>
      <c r="E2" s="4"/>
      <c r="F2" s="39"/>
    </row>
    <row r="3">
      <c r="A3" s="40" t="s">
        <v>12</v>
      </c>
      <c r="B3" s="20" t="s">
        <v>13</v>
      </c>
      <c r="C3" s="4"/>
      <c r="D3" s="4"/>
      <c r="E3" s="4"/>
      <c r="F3" s="39"/>
    </row>
    <row r="4">
      <c r="A4" s="40" t="s">
        <v>14</v>
      </c>
      <c r="B4" s="20" t="s">
        <v>0</v>
      </c>
      <c r="C4" s="4"/>
      <c r="D4" s="4"/>
      <c r="E4" s="4"/>
      <c r="F4" s="39"/>
    </row>
    <row r="5">
      <c r="A5" s="40" t="s">
        <v>15</v>
      </c>
      <c r="B5" s="24" t="s">
        <v>16</v>
      </c>
      <c r="C5" s="4"/>
      <c r="D5" s="4"/>
      <c r="E5" s="4"/>
      <c r="F5" s="39"/>
    </row>
    <row r="6">
      <c r="A6" s="40" t="s">
        <v>17</v>
      </c>
      <c r="B6" s="24" t="s">
        <v>18</v>
      </c>
      <c r="C6" s="4"/>
      <c r="D6" s="4"/>
      <c r="E6" s="4"/>
      <c r="F6" s="39"/>
    </row>
    <row r="7">
      <c r="A7" s="38"/>
      <c r="B7" s="4"/>
      <c r="C7" s="4"/>
      <c r="D7" s="4"/>
      <c r="E7" s="4"/>
      <c r="F7" s="39"/>
    </row>
    <row r="8">
      <c r="A8" s="30" t="s">
        <v>19</v>
      </c>
      <c r="B8" s="31"/>
      <c r="C8" s="31"/>
      <c r="D8" s="31"/>
      <c r="E8" s="31"/>
      <c r="F8" s="32"/>
    </row>
    <row r="9">
      <c r="A9" s="41" t="s">
        <v>20</v>
      </c>
      <c r="B9" s="36"/>
      <c r="C9" s="36"/>
      <c r="D9" s="36"/>
      <c r="E9" s="36"/>
      <c r="F9" s="42"/>
    </row>
    <row r="10">
      <c r="A10" s="41" t="s">
        <v>21</v>
      </c>
      <c r="B10" s="36"/>
      <c r="C10" s="36"/>
      <c r="D10" s="36"/>
      <c r="E10" s="36"/>
      <c r="F10" s="42"/>
    </row>
    <row r="11">
      <c r="A11" s="41" t="s">
        <v>22</v>
      </c>
      <c r="B11" s="36"/>
      <c r="C11" s="36"/>
      <c r="D11" s="36"/>
      <c r="E11" s="36"/>
      <c r="F11" s="42"/>
    </row>
    <row r="12">
      <c r="A12" s="38"/>
      <c r="B12" s="4"/>
      <c r="C12" s="4"/>
      <c r="D12" s="4"/>
      <c r="E12" s="4"/>
      <c r="F12" s="39"/>
    </row>
    <row r="13">
      <c r="A13" s="30" t="s">
        <v>23</v>
      </c>
      <c r="B13" s="31"/>
      <c r="C13" s="31"/>
      <c r="D13" s="31"/>
      <c r="E13" s="31"/>
      <c r="F13" s="32"/>
    </row>
    <row r="14">
      <c r="A14" s="41" t="s">
        <v>24</v>
      </c>
      <c r="B14" s="36"/>
      <c r="C14" s="36"/>
      <c r="D14" s="36"/>
      <c r="E14" s="36"/>
      <c r="F14" s="42"/>
    </row>
    <row r="15">
      <c r="A15" s="41" t="s">
        <v>25</v>
      </c>
      <c r="B15" s="36"/>
      <c r="C15" s="36"/>
      <c r="D15" s="36"/>
      <c r="E15" s="36"/>
      <c r="F15" s="42"/>
    </row>
    <row r="16">
      <c r="A16" s="41" t="s">
        <v>26</v>
      </c>
      <c r="B16" s="36"/>
      <c r="C16" s="36"/>
      <c r="D16" s="36"/>
      <c r="E16" s="36"/>
      <c r="F16" s="42"/>
    </row>
    <row r="17">
      <c r="A17" s="41" t="s">
        <v>27</v>
      </c>
      <c r="B17" s="36"/>
      <c r="C17" s="36"/>
      <c r="D17" s="36"/>
      <c r="E17" s="36"/>
      <c r="F17" s="42"/>
    </row>
    <row r="18">
      <c r="A18" s="41" t="s">
        <v>28</v>
      </c>
      <c r="B18" s="36"/>
      <c r="C18" s="36"/>
      <c r="D18" s="36"/>
      <c r="E18" s="36"/>
      <c r="F18" s="42"/>
    </row>
    <row r="19">
      <c r="A19" s="41" t="s">
        <v>29</v>
      </c>
      <c r="B19" s="36"/>
      <c r="C19" s="36"/>
      <c r="D19" s="36"/>
      <c r="E19" s="36"/>
      <c r="F19" s="42"/>
    </row>
    <row r="20">
      <c r="A20" s="41" t="s">
        <v>30</v>
      </c>
      <c r="B20" s="36"/>
      <c r="C20" s="36"/>
      <c r="D20" s="36"/>
      <c r="E20" s="36"/>
      <c r="F20" s="42"/>
    </row>
    <row r="21">
      <c r="A21" s="38"/>
      <c r="B21" s="4"/>
      <c r="C21" s="4"/>
      <c r="D21" s="4"/>
      <c r="E21" s="4"/>
      <c r="F21" s="39"/>
    </row>
    <row r="22">
      <c r="A22" s="30" t="s">
        <v>31</v>
      </c>
      <c r="B22" s="31"/>
      <c r="C22" s="31"/>
      <c r="D22" s="31"/>
      <c r="E22" s="31"/>
      <c r="F22" s="32"/>
    </row>
    <row r="23">
      <c r="A23" s="41" t="s">
        <v>32</v>
      </c>
      <c r="B23" s="36"/>
      <c r="C23" s="36"/>
      <c r="D23" s="36"/>
      <c r="E23" s="36"/>
      <c r="F23" s="42"/>
    </row>
    <row r="24">
      <c r="A24" s="41" t="s">
        <v>33</v>
      </c>
      <c r="B24" s="36"/>
      <c r="C24" s="36"/>
      <c r="D24" s="36"/>
      <c r="E24" s="36"/>
      <c r="F24" s="42"/>
    </row>
    <row r="25">
      <c r="A25" s="43" t="s">
        <v>34</v>
      </c>
      <c r="B25" s="44"/>
      <c r="C25" s="44"/>
      <c r="D25" s="44"/>
      <c r="E25" s="44"/>
      <c r="F25" s="45"/>
    </row>
    <row r="26">
      <c r="A26" s="4"/>
      <c r="B26" s="4"/>
      <c r="C26" s="4"/>
      <c r="D26" s="4"/>
      <c r="E26" s="4"/>
      <c r="F26" s="4"/>
    </row>
    <row r="27">
      <c r="A27" s="4"/>
      <c r="B27" s="4"/>
      <c r="C27" s="4"/>
      <c r="D27" s="4"/>
      <c r="E27" s="4"/>
      <c r="F27" s="4"/>
    </row>
    <row r="28">
      <c r="A28" s="4"/>
      <c r="B28" s="4"/>
      <c r="C28" s="4"/>
      <c r="D28" s="4"/>
      <c r="E28" s="4"/>
      <c r="F28" s="4"/>
    </row>
    <row r="29">
      <c r="A29" s="4"/>
      <c r="B29" s="4"/>
      <c r="C29" s="4"/>
      <c r="D29" s="4"/>
      <c r="E29" s="4"/>
      <c r="F29" s="4"/>
    </row>
    <row r="30">
      <c r="A30" s="4"/>
      <c r="B30" s="4"/>
      <c r="C30" s="4"/>
      <c r="D30" s="4"/>
      <c r="E30" s="4"/>
      <c r="F30" s="4"/>
    </row>
    <row r="31">
      <c r="A31" s="4"/>
      <c r="B31" s="4"/>
      <c r="C31" s="4"/>
      <c r="D31" s="4"/>
      <c r="E31" s="4"/>
      <c r="F31" s="4"/>
    </row>
    <row r="32">
      <c r="A32" s="4"/>
      <c r="B32" s="4"/>
      <c r="C32" s="4"/>
      <c r="D32" s="4"/>
      <c r="E32" s="4"/>
      <c r="F32" s="4"/>
    </row>
    <row r="33">
      <c r="A33" s="4"/>
      <c r="B33" s="4"/>
      <c r="C33" s="4"/>
      <c r="D33" s="4"/>
      <c r="E33" s="4"/>
      <c r="F33" s="4"/>
    </row>
    <row r="34">
      <c r="A34" s="4"/>
      <c r="B34" s="4"/>
      <c r="C34" s="4"/>
      <c r="D34" s="4"/>
      <c r="E34" s="4"/>
      <c r="F34" s="4"/>
    </row>
    <row r="35">
      <c r="A35" s="4"/>
      <c r="B35" s="4"/>
      <c r="C35" s="4"/>
      <c r="D35" s="4"/>
      <c r="E35" s="4"/>
      <c r="F35" s="4"/>
    </row>
    <row r="36">
      <c r="A36" s="4"/>
      <c r="B36" s="4"/>
      <c r="C36" s="4"/>
      <c r="D36" s="4"/>
      <c r="E36" s="4"/>
      <c r="F36" s="4"/>
    </row>
    <row r="37">
      <c r="A37" s="4"/>
      <c r="B37" s="4"/>
      <c r="C37" s="4"/>
      <c r="D37" s="4"/>
      <c r="E37" s="4"/>
      <c r="F37" s="4"/>
    </row>
    <row r="38">
      <c r="A38" s="4"/>
      <c r="B38" s="4"/>
      <c r="C38" s="4"/>
      <c r="D38" s="4"/>
      <c r="E38" s="4"/>
      <c r="F38" s="4"/>
    </row>
    <row r="39">
      <c r="A39" s="4"/>
      <c r="B39" s="4"/>
      <c r="C39" s="4"/>
      <c r="D39" s="4"/>
      <c r="E39" s="4"/>
      <c r="F39" s="4"/>
    </row>
    <row r="40">
      <c r="A40" s="4"/>
      <c r="B40" s="4"/>
      <c r="C40" s="4"/>
      <c r="D40" s="4"/>
      <c r="E40" s="4"/>
      <c r="F40" s="4"/>
    </row>
    <row r="41">
      <c r="A41" s="4"/>
      <c r="B41" s="4"/>
      <c r="C41" s="4"/>
      <c r="D41" s="4"/>
      <c r="E41" s="4"/>
      <c r="F41" s="4"/>
    </row>
    <row r="42">
      <c r="A42" s="4"/>
      <c r="B42" s="4"/>
      <c r="C42" s="4"/>
      <c r="D42" s="4"/>
      <c r="E42" s="4"/>
      <c r="F42" s="4"/>
    </row>
    <row r="43">
      <c r="A43" s="4"/>
      <c r="B43" s="4"/>
      <c r="C43" s="4"/>
      <c r="D43" s="4"/>
      <c r="E43" s="4"/>
      <c r="F43" s="4"/>
    </row>
    <row r="44">
      <c r="A44" s="4"/>
      <c r="B44" s="4"/>
      <c r="C44" s="4"/>
      <c r="D44" s="4"/>
      <c r="E44" s="4"/>
      <c r="F44" s="4"/>
    </row>
    <row r="45">
      <c r="A45" s="4"/>
      <c r="B45" s="4"/>
      <c r="C45" s="4"/>
      <c r="D45" s="4"/>
      <c r="E45" s="4"/>
      <c r="F45" s="4"/>
    </row>
    <row r="46">
      <c r="A46" s="4"/>
      <c r="B46" s="4"/>
      <c r="C46" s="4"/>
      <c r="D46" s="4"/>
      <c r="E46" s="4"/>
      <c r="F46" s="4"/>
    </row>
    <row r="47">
      <c r="A47" s="4"/>
      <c r="B47" s="4"/>
      <c r="C47" s="4"/>
      <c r="D47" s="4"/>
      <c r="E47" s="4"/>
      <c r="F47" s="4"/>
    </row>
    <row r="48">
      <c r="A48" s="4"/>
      <c r="B48" s="4"/>
      <c r="C48" s="4"/>
      <c r="D48" s="4"/>
      <c r="E48" s="4"/>
      <c r="F48" s="4"/>
    </row>
    <row r="49">
      <c r="A49" s="4"/>
      <c r="B49" s="4"/>
      <c r="C49" s="4"/>
      <c r="D49" s="4"/>
      <c r="E49" s="4"/>
      <c r="F49" s="4"/>
    </row>
    <row r="50">
      <c r="A50" s="4"/>
      <c r="B50" s="4"/>
      <c r="C50" s="4"/>
      <c r="D50" s="4"/>
      <c r="E50" s="4"/>
      <c r="F50" s="4"/>
    </row>
    <row r="51">
      <c r="A51" s="4"/>
      <c r="B51" s="4"/>
      <c r="C51" s="4"/>
      <c r="D51" s="4"/>
      <c r="E51" s="4"/>
      <c r="F51" s="4"/>
    </row>
    <row r="52">
      <c r="A52" s="4"/>
      <c r="B52" s="4"/>
      <c r="C52" s="4"/>
      <c r="D52" s="4"/>
      <c r="E52" s="4"/>
      <c r="F52" s="4"/>
    </row>
    <row r="53">
      <c r="A53" s="4"/>
      <c r="B53" s="4"/>
      <c r="C53" s="4"/>
      <c r="D53" s="4"/>
      <c r="E53" s="4"/>
      <c r="F53" s="4"/>
    </row>
    <row r="54">
      <c r="A54" s="4"/>
      <c r="B54" s="4"/>
      <c r="C54" s="4"/>
      <c r="D54" s="4"/>
      <c r="E54" s="4"/>
      <c r="F54" s="4"/>
    </row>
    <row r="55">
      <c r="A55" s="4"/>
      <c r="B55" s="4"/>
      <c r="C55" s="4"/>
      <c r="D55" s="4"/>
      <c r="E55" s="4"/>
      <c r="F55" s="4"/>
    </row>
    <row r="56">
      <c r="A56" s="4"/>
      <c r="B56" s="4"/>
      <c r="C56" s="4"/>
      <c r="D56" s="4"/>
      <c r="E56" s="4"/>
      <c r="F56" s="4"/>
    </row>
    <row r="57">
      <c r="A57" s="4"/>
      <c r="B57" s="4"/>
      <c r="C57" s="4"/>
      <c r="D57" s="4"/>
      <c r="E57" s="4"/>
      <c r="F57" s="4"/>
    </row>
    <row r="58">
      <c r="A58" s="4"/>
      <c r="B58" s="4"/>
      <c r="C58" s="4"/>
      <c r="D58" s="4"/>
      <c r="E58" s="4"/>
      <c r="F58" s="4"/>
    </row>
    <row r="59">
      <c r="A59" s="4"/>
      <c r="B59" s="4"/>
      <c r="C59" s="4"/>
      <c r="D59" s="4"/>
      <c r="E59" s="4"/>
      <c r="F59" s="4"/>
    </row>
    <row r="60">
      <c r="A60" s="4"/>
      <c r="B60" s="4"/>
      <c r="C60" s="4"/>
      <c r="D60" s="4"/>
      <c r="E60" s="4"/>
      <c r="F60" s="4"/>
    </row>
  </sheetData>
  <mergeCells count="4">
    <mergeCell ref="A1:F1"/>
    <mergeCell ref="A8:F8"/>
    <mergeCell ref="A13:F13"/>
    <mergeCell ref="A22:F2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true" workbookViewId="0"/>
  </sheetViews>
  <sheetFormatPr defaultRowHeight="15"/>
  <cols>
    <col customWidth="true" max="3" min="1" width="14"/>
    <col customWidth="true" max="5" min="4" width="16"/>
    <col customWidth="true" max="7" min="6" width="18"/>
    <col customWidth="true" max="8" min="8" width="24"/>
  </cols>
  <sheetData>
    <row r="1" ht="19.200000762939453" customHeight="true">
      <c r="A1" s="10" t="s">
        <v>35</v>
      </c>
      <c r="B1" s="11"/>
      <c r="C1" s="11"/>
      <c r="D1" s="11"/>
      <c r="E1" s="11"/>
      <c r="F1" s="11"/>
      <c r="G1" s="11"/>
      <c r="H1" s="12"/>
    </row>
    <row r="2">
      <c r="A2" s="4"/>
      <c r="B2" s="4"/>
      <c r="C2" s="4"/>
      <c r="D2" s="4"/>
      <c r="E2" s="4"/>
      <c r="F2" s="4"/>
      <c r="G2" s="4"/>
      <c r="H2" s="4"/>
    </row>
    <row r="3">
      <c r="A3" s="56" t="s">
        <v>36</v>
      </c>
      <c r="B3" s="56"/>
      <c r="C3" s="56"/>
      <c r="D3" s="56"/>
      <c r="E3" s="56"/>
      <c r="F3" s="56"/>
      <c r="G3" s="56"/>
      <c r="H3" s="56"/>
    </row>
    <row r="4">
      <c r="A4" s="4"/>
      <c r="B4" s="4"/>
      <c r="C4" s="4"/>
      <c r="D4" s="4"/>
      <c r="E4" s="4"/>
      <c r="F4" s="4"/>
      <c r="G4" s="4"/>
      <c r="H4" s="4"/>
    </row>
    <row r="5" ht="24" customHeight="true">
      <c r="A5" s="66" t="s">
        <v>37</v>
      </c>
      <c r="B5" s="66" t="s">
        <v>1</v>
      </c>
      <c r="C5" s="66" t="s">
        <v>2</v>
      </c>
      <c r="D5" s="66" t="s">
        <v>38</v>
      </c>
      <c r="E5" s="66" t="s">
        <v>39</v>
      </c>
      <c r="F5" s="66" t="s">
        <v>40</v>
      </c>
      <c r="G5" s="66" t="s">
        <v>41</v>
      </c>
      <c r="H5" s="66" t="s">
        <v>42</v>
      </c>
    </row>
    <row r="6">
      <c r="A6" s="70" t="str">
        <v>圃場A</v>
      </c>
      <c r="B6" s="70" t="str">
        <v>トマト</v>
      </c>
      <c r="C6" s="70" t="s">
        <v>3</v>
      </c>
      <c r="D6" s="70" t="str">
        <v>出荷済</v>
      </c>
      <c r="E6" s="70" t="s">
        <v>4</v>
      </c>
      <c r="F6" s="70" t="s">
        <v>0</v>
      </c>
      <c r="G6" s="70" t="str">
        <v>佐藤 花子</v>
      </c>
      <c r="H6" s="70" t="str">
        <v>東部青果市場</v>
      </c>
    </row>
    <row r="7">
      <c r="A7" s="70" t="str">
        <v>圃場B</v>
      </c>
      <c r="B7" s="70" t="str">
        <v>キュウリ</v>
      </c>
      <c r="C7" s="70" t="str">
        <v>要確認</v>
      </c>
      <c r="D7" s="70" t="str">
        <v>準備中</v>
      </c>
      <c r="E7" s="70" t="str">
        <v>未対応</v>
      </c>
      <c r="F7" s="70" t="str">
        <v>佐藤 花子</v>
      </c>
      <c r="G7" s="70" t="str">
        <v>田中 一郎</v>
      </c>
      <c r="H7" s="70" t="str">
        <v>フレッシュスーパー</v>
      </c>
    </row>
    <row r="8">
      <c r="A8" s="70" t="str">
        <v>圃場C</v>
      </c>
      <c r="B8" s="70" t="str">
        <v>ナス</v>
      </c>
      <c r="C8" s="70" t="s">
        <v>5</v>
      </c>
      <c r="D8" s="70" t="str">
        <v>予約</v>
      </c>
      <c r="E8" s="70" t="str">
        <v>対応中</v>
      </c>
      <c r="F8" s="70" t="str">
        <v>田中 一郎</v>
      </c>
      <c r="G8" s="70" t="s">
        <v>0</v>
      </c>
      <c r="H8" s="70" t="str">
        <v>オーガニックショップ</v>
      </c>
    </row>
    <row r="9">
      <c r="A9" s="70" t="str">
        <v>圃場D</v>
      </c>
      <c r="B9" s="70" t="str">
        <v>ピーマン</v>
      </c>
      <c r="C9" s="70"/>
      <c r="D9" s="70" t="s">
        <v>6</v>
      </c>
      <c r="E9" s="70" t="str">
        <v>完了</v>
      </c>
      <c r="F9" s="70"/>
      <c r="G9" s="70"/>
      <c r="H9" s="70" t="str">
        <v>地元直売所</v>
      </c>
    </row>
    <row r="10">
      <c r="A10" s="70" t="str">
        <v>圃場E</v>
      </c>
      <c r="B10" s="70" t="str">
        <v>レタス</v>
      </c>
      <c r="C10" s="70"/>
      <c r="D10" s="70" t="str">
        <v>キャンセル</v>
      </c>
      <c r="E10" s="70"/>
      <c r="F10" s="70"/>
      <c r="G10" s="70"/>
      <c r="H10" s="70" t="str">
        <v>学校給食センター</v>
      </c>
    </row>
    <row r="11">
      <c r="A11" s="70"/>
      <c r="B11" s="70"/>
      <c r="C11" s="70"/>
      <c r="D11" s="70"/>
      <c r="E11" s="70"/>
      <c r="F11" s="70"/>
      <c r="G11" s="70"/>
      <c r="H11" s="70"/>
    </row>
    <row r="12">
      <c r="A12" s="70"/>
      <c r="B12" s="70"/>
      <c r="C12" s="70"/>
      <c r="D12" s="70"/>
      <c r="E12" s="70"/>
      <c r="F12" s="70"/>
      <c r="G12" s="70"/>
      <c r="H12" s="70"/>
    </row>
    <row r="13">
      <c r="A13" s="70"/>
      <c r="B13" s="70"/>
      <c r="C13" s="70"/>
      <c r="D13" s="70"/>
      <c r="E13" s="70"/>
      <c r="F13" s="70"/>
      <c r="G13" s="70"/>
      <c r="H13" s="70"/>
    </row>
    <row r="14">
      <c r="A14" s="70"/>
      <c r="B14" s="70"/>
      <c r="C14" s="70"/>
      <c r="D14" s="70"/>
      <c r="E14" s="70"/>
      <c r="F14" s="70"/>
      <c r="G14" s="70"/>
      <c r="H14" s="70"/>
    </row>
    <row r="15">
      <c r="A15" s="70"/>
      <c r="B15" s="70"/>
      <c r="C15" s="70"/>
      <c r="D15" s="70"/>
      <c r="E15" s="70"/>
      <c r="F15" s="70"/>
      <c r="G15" s="70"/>
      <c r="H15" s="70"/>
    </row>
    <row r="16">
      <c r="A16" s="70"/>
      <c r="B16" s="70"/>
      <c r="C16" s="70"/>
      <c r="D16" s="70"/>
      <c r="E16" s="70"/>
      <c r="F16" s="70"/>
      <c r="G16" s="70"/>
      <c r="H16" s="70"/>
    </row>
    <row r="17">
      <c r="A17" s="70"/>
      <c r="B17" s="70"/>
      <c r="C17" s="70"/>
      <c r="D17" s="70"/>
      <c r="E17" s="70"/>
      <c r="F17" s="70"/>
      <c r="G17" s="70"/>
      <c r="H17" s="70"/>
    </row>
    <row r="18">
      <c r="A18" s="70"/>
      <c r="B18" s="70"/>
      <c r="C18" s="70"/>
      <c r="D18" s="70"/>
      <c r="E18" s="70"/>
      <c r="F18" s="70"/>
      <c r="G18" s="70"/>
      <c r="H18" s="70"/>
    </row>
    <row r="19">
      <c r="A19" s="70"/>
      <c r="B19" s="70"/>
      <c r="C19" s="70"/>
      <c r="D19" s="70"/>
      <c r="E19" s="70"/>
      <c r="F19" s="70"/>
      <c r="G19" s="70"/>
      <c r="H19" s="70"/>
    </row>
    <row r="20">
      <c r="A20" s="70"/>
      <c r="B20" s="70"/>
      <c r="C20" s="70"/>
      <c r="D20" s="70"/>
      <c r="E20" s="70"/>
      <c r="F20" s="70"/>
      <c r="G20" s="70"/>
      <c r="H20" s="70"/>
    </row>
    <row r="21">
      <c r="A21" s="70"/>
      <c r="B21" s="70"/>
      <c r="C21" s="70"/>
      <c r="D21" s="70"/>
      <c r="E21" s="70"/>
      <c r="F21" s="70"/>
      <c r="G21" s="70"/>
      <c r="H21" s="70"/>
    </row>
    <row r="22">
      <c r="A22" s="70"/>
      <c r="B22" s="70"/>
      <c r="C22" s="70"/>
      <c r="D22" s="70"/>
      <c r="E22" s="70"/>
      <c r="F22" s="70"/>
      <c r="G22" s="70"/>
      <c r="H22" s="70"/>
    </row>
    <row r="23">
      <c r="A23" s="70"/>
      <c r="B23" s="70"/>
      <c r="C23" s="70"/>
      <c r="D23" s="70"/>
      <c r="E23" s="70"/>
      <c r="F23" s="70"/>
      <c r="G23" s="70"/>
      <c r="H23" s="70"/>
    </row>
    <row r="24">
      <c r="A24" s="70"/>
      <c r="B24" s="70"/>
      <c r="C24" s="70"/>
      <c r="D24" s="70"/>
      <c r="E24" s="70"/>
      <c r="F24" s="70"/>
      <c r="G24" s="70"/>
      <c r="H24" s="70"/>
    </row>
    <row r="25">
      <c r="A25" s="70"/>
      <c r="B25" s="70"/>
      <c r="C25" s="70"/>
      <c r="D25" s="70"/>
      <c r="E25" s="70"/>
      <c r="F25" s="70"/>
      <c r="G25" s="70"/>
      <c r="H25" s="70"/>
    </row>
    <row r="26">
      <c r="A26" s="70"/>
      <c r="B26" s="70"/>
      <c r="C26" s="70"/>
      <c r="D26" s="70"/>
      <c r="E26" s="70"/>
      <c r="F26" s="70"/>
      <c r="G26" s="70"/>
      <c r="H26" s="70"/>
    </row>
    <row r="27">
      <c r="A27" s="70"/>
      <c r="B27" s="70"/>
      <c r="C27" s="70"/>
      <c r="D27" s="70"/>
      <c r="E27" s="70"/>
      <c r="F27" s="70"/>
      <c r="G27" s="70"/>
      <c r="H27" s="70"/>
    </row>
    <row r="28">
      <c r="A28" s="70"/>
      <c r="B28" s="70"/>
      <c r="C28" s="70"/>
      <c r="D28" s="70"/>
      <c r="E28" s="70"/>
      <c r="F28" s="70"/>
      <c r="G28" s="70"/>
      <c r="H28" s="70"/>
    </row>
    <row r="29">
      <c r="A29" s="70"/>
      <c r="B29" s="70"/>
      <c r="C29" s="70"/>
      <c r="D29" s="70"/>
      <c r="E29" s="70"/>
      <c r="F29" s="70"/>
      <c r="G29" s="70"/>
      <c r="H29" s="70"/>
    </row>
    <row r="30">
      <c r="A30" s="70"/>
      <c r="B30" s="70"/>
      <c r="C30" s="70"/>
      <c r="D30" s="70"/>
      <c r="E30" s="70"/>
      <c r="F30" s="70"/>
      <c r="G30" s="70"/>
      <c r="H30" s="70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2">
    <mergeCell ref="A1:H1"/>
    <mergeCell ref="A3:H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d6c2953cf5d24c41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true" workbookViewId="0"/>
  </sheetViews>
  <sheetFormatPr defaultRowHeight="15"/>
  <cols>
    <col customWidth="true" max="4" min="1" width="14"/>
    <col customWidth="true" max="5" min="5" width="12"/>
    <col customWidth="true" max="6" min="6" width="28"/>
    <col customWidth="true" max="7" min="7" width="16"/>
    <col customWidth="true" max="8" min="8" width="14"/>
    <col customWidth="true" max="9" min="9" width="18"/>
  </cols>
  <sheetData>
    <row r="1" ht="19.200000762939453" customHeight="true">
      <c r="A1" s="10" t="s">
        <v>43</v>
      </c>
      <c r="B1" s="11"/>
      <c r="C1" s="11"/>
      <c r="D1" s="11"/>
      <c r="E1" s="11"/>
      <c r="F1" s="11"/>
      <c r="G1" s="11"/>
      <c r="H1" s="11"/>
      <c r="I1" s="12"/>
    </row>
    <row r="2">
      <c r="A2" s="4"/>
      <c r="B2" s="4"/>
      <c r="C2" s="4"/>
      <c r="D2" s="4"/>
      <c r="E2" s="4"/>
      <c r="F2" s="4"/>
      <c r="G2" s="4"/>
      <c r="H2" s="4"/>
      <c r="I2" s="4"/>
    </row>
    <row r="3">
      <c r="A3" s="56" t="s">
        <v>44</v>
      </c>
      <c r="B3" s="56"/>
      <c r="C3" s="56"/>
      <c r="D3" s="56"/>
      <c r="E3" s="56"/>
      <c r="F3" s="56"/>
      <c r="G3" s="56"/>
      <c r="H3" s="56"/>
      <c r="I3" s="56"/>
    </row>
    <row r="4">
      <c r="A4" s="4"/>
      <c r="B4" s="4"/>
      <c r="C4" s="4"/>
      <c r="D4" s="4"/>
      <c r="E4" s="4"/>
      <c r="F4" s="4"/>
      <c r="G4" s="4"/>
      <c r="H4" s="4"/>
      <c r="I4" s="4"/>
    </row>
    <row r="5" ht="24" customHeight="true">
      <c r="A5" s="66" t="s">
        <v>45</v>
      </c>
      <c r="B5" s="66" t="s">
        <v>37</v>
      </c>
      <c r="C5" s="66" t="s">
        <v>1</v>
      </c>
      <c r="D5" s="66" t="s">
        <v>46</v>
      </c>
      <c r="E5" s="66" t="s">
        <v>2</v>
      </c>
      <c r="F5" s="66" t="s">
        <v>47</v>
      </c>
      <c r="G5" s="66" t="s">
        <v>39</v>
      </c>
      <c r="H5" s="66" t="s">
        <v>48</v>
      </c>
      <c r="I5" s="66" t="s">
        <v>40</v>
      </c>
    </row>
    <row r="6">
      <c r="A6" s="74" t="n">
        <v>46130</v>
      </c>
      <c r="B6" s="82" t="str">
        <v>圃場A</v>
      </c>
      <c r="C6" s="82" t="str">
        <v>トマト</v>
      </c>
      <c r="D6" s="78" t="n">
        <v>120</v>
      </c>
      <c r="E6" s="80" t="s">
        <v>3</v>
      </c>
      <c r="F6" s="82" t="str">
        <v>外観異常なし</v>
      </c>
      <c r="G6" s="80" t="s">
        <v>4</v>
      </c>
      <c r="H6" s="74"/>
      <c r="I6" s="82" t="s">
        <v>0</v>
      </c>
    </row>
    <row r="7">
      <c r="A7" s="74" t="n">
        <v>46131</v>
      </c>
      <c r="B7" s="82" t="str">
        <v>圃場B</v>
      </c>
      <c r="C7" s="82" t="str">
        <v>キュウリ</v>
      </c>
      <c r="D7" s="78" t="n">
        <v>80</v>
      </c>
      <c r="E7" s="80" t="s">
        <v>3</v>
      </c>
      <c r="F7" s="82" t="str">
        <v>サイズ良好</v>
      </c>
      <c r="G7" s="80" t="s">
        <v>4</v>
      </c>
      <c r="H7" s="74"/>
      <c r="I7" s="82" t="str">
        <v>佐藤 花子</v>
      </c>
    </row>
    <row r="8">
      <c r="A8" s="74" t="n">
        <v>46132</v>
      </c>
      <c r="B8" s="82" t="str">
        <v>圃場A</v>
      </c>
      <c r="C8" s="82" t="str">
        <v>トマト</v>
      </c>
      <c r="D8" s="78" t="n">
        <v>150</v>
      </c>
      <c r="E8" s="80" t="s">
        <v>3</v>
      </c>
      <c r="F8" s="82"/>
      <c r="G8" s="80" t="s">
        <v>4</v>
      </c>
      <c r="H8" s="74"/>
      <c r="I8" s="82" t="s">
        <v>0</v>
      </c>
    </row>
    <row r="9">
      <c r="A9" s="74" t="n">
        <v>46133</v>
      </c>
      <c r="B9" s="82" t="str">
        <v>圃場C</v>
      </c>
      <c r="C9" s="82" t="str">
        <v>ナス</v>
      </c>
      <c r="D9" s="78" t="n">
        <v>45</v>
      </c>
      <c r="E9" s="80" t="str">
        <v>要確認</v>
      </c>
      <c r="F9" s="82" t="str">
        <v>一部に虫食いあり</v>
      </c>
      <c r="G9" s="80" t="str">
        <v>未対応</v>
      </c>
      <c r="H9" s="74" t="n">
        <v>46134</v>
      </c>
      <c r="I9" s="82" t="str">
        <v>田中 一郎</v>
      </c>
    </row>
    <row r="10">
      <c r="A10" s="74"/>
      <c r="B10" s="82"/>
      <c r="C10" s="82"/>
      <c r="D10" s="78"/>
      <c r="E10" s="80"/>
      <c r="F10" s="82"/>
      <c r="G10" s="80"/>
      <c r="H10" s="74"/>
      <c r="I10" s="82"/>
    </row>
    <row r="11">
      <c r="A11" s="74"/>
      <c r="B11" s="82"/>
      <c r="C11" s="82"/>
      <c r="D11" s="78"/>
      <c r="E11" s="80"/>
      <c r="F11" s="82"/>
      <c r="G11" s="80"/>
      <c r="H11" s="74"/>
      <c r="I11" s="82"/>
    </row>
    <row r="12">
      <c r="A12" s="74"/>
      <c r="B12" s="82"/>
      <c r="C12" s="82"/>
      <c r="D12" s="78"/>
      <c r="E12" s="80"/>
      <c r="F12" s="82"/>
      <c r="G12" s="80"/>
      <c r="H12" s="74"/>
      <c r="I12" s="82"/>
    </row>
    <row r="13">
      <c r="A13" s="74"/>
      <c r="B13" s="82"/>
      <c r="C13" s="82"/>
      <c r="D13" s="78"/>
      <c r="E13" s="80"/>
      <c r="F13" s="82"/>
      <c r="G13" s="80"/>
      <c r="H13" s="74"/>
      <c r="I13" s="82"/>
    </row>
    <row r="14">
      <c r="A14" s="74"/>
      <c r="B14" s="82"/>
      <c r="C14" s="82"/>
      <c r="D14" s="78"/>
      <c r="E14" s="80"/>
      <c r="F14" s="82"/>
      <c r="G14" s="80"/>
      <c r="H14" s="74"/>
      <c r="I14" s="82"/>
    </row>
    <row r="15">
      <c r="A15" s="74"/>
      <c r="B15" s="82"/>
      <c r="C15" s="82"/>
      <c r="D15" s="78"/>
      <c r="E15" s="80"/>
      <c r="F15" s="82"/>
      <c r="G15" s="80"/>
      <c r="H15" s="74"/>
      <c r="I15" s="82"/>
    </row>
    <row r="16">
      <c r="A16" s="74"/>
      <c r="B16" s="82"/>
      <c r="C16" s="82"/>
      <c r="D16" s="78"/>
      <c r="E16" s="80"/>
      <c r="F16" s="82"/>
      <c r="G16" s="80"/>
      <c r="H16" s="74"/>
      <c r="I16" s="82"/>
    </row>
    <row r="17">
      <c r="A17" s="74"/>
      <c r="B17" s="82"/>
      <c r="C17" s="82"/>
      <c r="D17" s="78"/>
      <c r="E17" s="80"/>
      <c r="F17" s="82"/>
      <c r="G17" s="80"/>
      <c r="H17" s="74"/>
      <c r="I17" s="82"/>
    </row>
    <row r="18">
      <c r="A18" s="74"/>
      <c r="B18" s="82"/>
      <c r="C18" s="82"/>
      <c r="D18" s="78"/>
      <c r="E18" s="80"/>
      <c r="F18" s="82"/>
      <c r="G18" s="80"/>
      <c r="H18" s="74"/>
      <c r="I18" s="82"/>
    </row>
    <row r="19">
      <c r="A19" s="74"/>
      <c r="B19" s="82"/>
      <c r="C19" s="82"/>
      <c r="D19" s="78"/>
      <c r="E19" s="80"/>
      <c r="F19" s="82"/>
      <c r="G19" s="80"/>
      <c r="H19" s="74"/>
      <c r="I19" s="82"/>
    </row>
    <row r="20">
      <c r="A20" s="74"/>
      <c r="B20" s="82"/>
      <c r="C20" s="82"/>
      <c r="D20" s="78"/>
      <c r="E20" s="80"/>
      <c r="F20" s="82"/>
      <c r="G20" s="80"/>
      <c r="H20" s="74"/>
      <c r="I20" s="82"/>
    </row>
    <row r="21">
      <c r="A21" s="74"/>
      <c r="B21" s="82"/>
      <c r="C21" s="82"/>
      <c r="D21" s="78"/>
      <c r="E21" s="80"/>
      <c r="F21" s="82"/>
      <c r="G21" s="80"/>
      <c r="H21" s="74"/>
      <c r="I21" s="82"/>
    </row>
    <row r="22">
      <c r="A22" s="74"/>
      <c r="B22" s="82"/>
      <c r="C22" s="82"/>
      <c r="D22" s="78"/>
      <c r="E22" s="80"/>
      <c r="F22" s="82"/>
      <c r="G22" s="80"/>
      <c r="H22" s="74"/>
      <c r="I22" s="82"/>
    </row>
    <row r="23">
      <c r="A23" s="74"/>
      <c r="B23" s="82"/>
      <c r="C23" s="82"/>
      <c r="D23" s="78"/>
      <c r="E23" s="80"/>
      <c r="F23" s="82"/>
      <c r="G23" s="80"/>
      <c r="H23" s="74"/>
      <c r="I23" s="82"/>
    </row>
    <row r="24">
      <c r="A24" s="74"/>
      <c r="B24" s="82"/>
      <c r="C24" s="82"/>
      <c r="D24" s="78"/>
      <c r="E24" s="80"/>
      <c r="F24" s="82"/>
      <c r="G24" s="80"/>
      <c r="H24" s="74"/>
      <c r="I24" s="82"/>
    </row>
    <row r="25">
      <c r="A25" s="74"/>
      <c r="B25" s="82"/>
      <c r="C25" s="82"/>
      <c r="D25" s="78"/>
      <c r="E25" s="80"/>
      <c r="F25" s="82"/>
      <c r="G25" s="80"/>
      <c r="H25" s="74"/>
      <c r="I25" s="82"/>
    </row>
    <row r="26">
      <c r="A26" s="74"/>
      <c r="B26" s="82"/>
      <c r="C26" s="82"/>
      <c r="D26" s="78"/>
      <c r="E26" s="80"/>
      <c r="F26" s="82"/>
      <c r="G26" s="80"/>
      <c r="H26" s="74"/>
      <c r="I26" s="82"/>
    </row>
    <row r="27">
      <c r="A27" s="74"/>
      <c r="B27" s="82"/>
      <c r="C27" s="82"/>
      <c r="D27" s="78"/>
      <c r="E27" s="80"/>
      <c r="F27" s="82"/>
      <c r="G27" s="80"/>
      <c r="H27" s="74"/>
      <c r="I27" s="82"/>
    </row>
    <row r="28">
      <c r="A28" s="74"/>
      <c r="B28" s="82"/>
      <c r="C28" s="82"/>
      <c r="D28" s="78"/>
      <c r="E28" s="80"/>
      <c r="F28" s="82"/>
      <c r="G28" s="80"/>
      <c r="H28" s="74"/>
      <c r="I28" s="82"/>
    </row>
    <row r="29">
      <c r="A29" s="74"/>
      <c r="B29" s="82"/>
      <c r="C29" s="82"/>
      <c r="D29" s="78"/>
      <c r="E29" s="80"/>
      <c r="F29" s="82"/>
      <c r="G29" s="80"/>
      <c r="H29" s="74"/>
      <c r="I29" s="82"/>
    </row>
    <row r="30">
      <c r="A30" s="74"/>
      <c r="B30" s="82"/>
      <c r="C30" s="82"/>
      <c r="D30" s="78"/>
      <c r="E30" s="80"/>
      <c r="F30" s="82"/>
      <c r="G30" s="80"/>
      <c r="H30" s="74"/>
      <c r="I30" s="82"/>
    </row>
    <row r="31">
      <c r="A31" s="74"/>
      <c r="B31" s="82"/>
      <c r="C31" s="82"/>
      <c r="D31" s="78"/>
      <c r="E31" s="80"/>
      <c r="F31" s="82"/>
      <c r="G31" s="80"/>
      <c r="H31" s="74"/>
      <c r="I31" s="82"/>
    </row>
    <row r="32">
      <c r="A32" s="74"/>
      <c r="B32" s="82"/>
      <c r="C32" s="82"/>
      <c r="D32" s="78"/>
      <c r="E32" s="80"/>
      <c r="F32" s="82"/>
      <c r="G32" s="80"/>
      <c r="H32" s="74"/>
      <c r="I32" s="82"/>
    </row>
    <row r="33">
      <c r="A33" s="74"/>
      <c r="B33" s="82"/>
      <c r="C33" s="82"/>
      <c r="D33" s="78"/>
      <c r="E33" s="80"/>
      <c r="F33" s="82"/>
      <c r="G33" s="80"/>
      <c r="H33" s="74"/>
      <c r="I33" s="82"/>
    </row>
    <row r="34">
      <c r="A34" s="74"/>
      <c r="B34" s="82"/>
      <c r="C34" s="82"/>
      <c r="D34" s="78"/>
      <c r="E34" s="80"/>
      <c r="F34" s="82"/>
      <c r="G34" s="80"/>
      <c r="H34" s="74"/>
      <c r="I34" s="82"/>
    </row>
    <row r="35">
      <c r="A35" s="74"/>
      <c r="B35" s="82"/>
      <c r="C35" s="82"/>
      <c r="D35" s="78"/>
      <c r="E35" s="80"/>
      <c r="F35" s="82"/>
      <c r="G35" s="80"/>
      <c r="H35" s="74"/>
      <c r="I35" s="82"/>
    </row>
    <row r="36">
      <c r="A36" s="74"/>
      <c r="B36" s="82"/>
      <c r="C36" s="82"/>
      <c r="D36" s="78"/>
      <c r="E36" s="80"/>
      <c r="F36" s="82"/>
      <c r="G36" s="80"/>
      <c r="H36" s="74"/>
      <c r="I36" s="82"/>
    </row>
    <row r="37">
      <c r="A37" s="74"/>
      <c r="B37" s="82"/>
      <c r="C37" s="82"/>
      <c r="D37" s="78"/>
      <c r="E37" s="80"/>
      <c r="F37" s="82"/>
      <c r="G37" s="80"/>
      <c r="H37" s="74"/>
      <c r="I37" s="82"/>
    </row>
    <row r="38">
      <c r="A38" s="74"/>
      <c r="B38" s="82"/>
      <c r="C38" s="82"/>
      <c r="D38" s="78"/>
      <c r="E38" s="80"/>
      <c r="F38" s="82"/>
      <c r="G38" s="80"/>
      <c r="H38" s="74"/>
      <c r="I38" s="82"/>
    </row>
    <row r="39">
      <c r="A39" s="74"/>
      <c r="B39" s="82"/>
      <c r="C39" s="82"/>
      <c r="D39" s="78"/>
      <c r="E39" s="80"/>
      <c r="F39" s="82"/>
      <c r="G39" s="80"/>
      <c r="H39" s="74"/>
      <c r="I39" s="82"/>
    </row>
    <row r="40">
      <c r="A40" s="74"/>
      <c r="B40" s="82"/>
      <c r="C40" s="82"/>
      <c r="D40" s="78"/>
      <c r="E40" s="80"/>
      <c r="F40" s="82"/>
      <c r="G40" s="80"/>
      <c r="H40" s="74"/>
      <c r="I40" s="82"/>
    </row>
    <row r="41">
      <c r="A41" s="74"/>
      <c r="B41" s="82"/>
      <c r="C41" s="82"/>
      <c r="D41" s="78"/>
      <c r="E41" s="80"/>
      <c r="F41" s="82"/>
      <c r="G41" s="80"/>
      <c r="H41" s="74"/>
      <c r="I41" s="82"/>
    </row>
    <row r="42">
      <c r="A42" s="74"/>
      <c r="B42" s="82"/>
      <c r="C42" s="82"/>
      <c r="D42" s="78"/>
      <c r="E42" s="80"/>
      <c r="F42" s="82"/>
      <c r="G42" s="80"/>
      <c r="H42" s="74"/>
      <c r="I42" s="82"/>
    </row>
    <row r="43">
      <c r="A43" s="74"/>
      <c r="B43" s="82"/>
      <c r="C43" s="82"/>
      <c r="D43" s="78"/>
      <c r="E43" s="80"/>
      <c r="F43" s="82"/>
      <c r="G43" s="80"/>
      <c r="H43" s="74"/>
      <c r="I43" s="82"/>
    </row>
    <row r="44">
      <c r="A44" s="74"/>
      <c r="B44" s="82"/>
      <c r="C44" s="82"/>
      <c r="D44" s="78"/>
      <c r="E44" s="80"/>
      <c r="F44" s="82"/>
      <c r="G44" s="80"/>
      <c r="H44" s="74"/>
      <c r="I44" s="82"/>
    </row>
    <row r="45">
      <c r="A45" s="74"/>
      <c r="B45" s="82"/>
      <c r="C45" s="82"/>
      <c r="D45" s="78"/>
      <c r="E45" s="80"/>
      <c r="F45" s="82"/>
      <c r="G45" s="80"/>
      <c r="H45" s="74"/>
      <c r="I45" s="82"/>
    </row>
    <row r="46">
      <c r="A46" s="74"/>
      <c r="B46" s="82"/>
      <c r="C46" s="82"/>
      <c r="D46" s="78"/>
      <c r="E46" s="80"/>
      <c r="F46" s="82"/>
      <c r="G46" s="80"/>
      <c r="H46" s="74"/>
      <c r="I46" s="82"/>
    </row>
    <row r="47">
      <c r="A47" s="74"/>
      <c r="B47" s="82"/>
      <c r="C47" s="82"/>
      <c r="D47" s="78"/>
      <c r="E47" s="80"/>
      <c r="F47" s="82"/>
      <c r="G47" s="80"/>
      <c r="H47" s="74"/>
      <c r="I47" s="82"/>
    </row>
    <row r="48">
      <c r="A48" s="74"/>
      <c r="B48" s="82"/>
      <c r="C48" s="82"/>
      <c r="D48" s="78"/>
      <c r="E48" s="80"/>
      <c r="F48" s="82"/>
      <c r="G48" s="80"/>
      <c r="H48" s="74"/>
      <c r="I48" s="82"/>
    </row>
    <row r="49">
      <c r="A49" s="74"/>
      <c r="B49" s="82"/>
      <c r="C49" s="82"/>
      <c r="D49" s="78"/>
      <c r="E49" s="80"/>
      <c r="F49" s="82"/>
      <c r="G49" s="80"/>
      <c r="H49" s="74"/>
      <c r="I49" s="82"/>
    </row>
    <row r="50">
      <c r="A50" s="74"/>
      <c r="B50" s="82"/>
      <c r="C50" s="82"/>
      <c r="D50" s="78"/>
      <c r="E50" s="80"/>
      <c r="F50" s="82"/>
      <c r="G50" s="80"/>
      <c r="H50" s="74"/>
      <c r="I50" s="82"/>
    </row>
    <row r="51">
      <c r="A51" s="74"/>
      <c r="B51" s="82"/>
      <c r="C51" s="82"/>
      <c r="D51" s="78"/>
      <c r="E51" s="80"/>
      <c r="F51" s="82"/>
      <c r="G51" s="80"/>
      <c r="H51" s="74"/>
      <c r="I51" s="82"/>
    </row>
    <row r="52">
      <c r="A52" s="74"/>
      <c r="B52" s="82"/>
      <c r="C52" s="82"/>
      <c r="D52" s="78"/>
      <c r="E52" s="80"/>
      <c r="F52" s="82"/>
      <c r="G52" s="80"/>
      <c r="H52" s="74"/>
      <c r="I52" s="82"/>
    </row>
    <row r="53">
      <c r="A53" s="74"/>
      <c r="B53" s="82"/>
      <c r="C53" s="82"/>
      <c r="D53" s="78"/>
      <c r="E53" s="80"/>
      <c r="F53" s="82"/>
      <c r="G53" s="80"/>
      <c r="H53" s="74"/>
      <c r="I53" s="82"/>
    </row>
    <row r="54">
      <c r="A54" s="74"/>
      <c r="B54" s="82"/>
      <c r="C54" s="82"/>
      <c r="D54" s="78"/>
      <c r="E54" s="80"/>
      <c r="F54" s="82"/>
      <c r="G54" s="80"/>
      <c r="H54" s="74"/>
      <c r="I54" s="82"/>
    </row>
    <row r="55">
      <c r="A55" s="74"/>
      <c r="B55" s="82"/>
      <c r="C55" s="82"/>
      <c r="D55" s="78"/>
      <c r="E55" s="80"/>
      <c r="F55" s="82"/>
      <c r="G55" s="80"/>
      <c r="H55" s="74"/>
      <c r="I55" s="82"/>
    </row>
    <row r="56">
      <c r="A56" s="74"/>
      <c r="B56" s="82"/>
      <c r="C56" s="82"/>
      <c r="D56" s="78"/>
      <c r="E56" s="80"/>
      <c r="F56" s="82"/>
      <c r="G56" s="80"/>
      <c r="H56" s="74"/>
      <c r="I56" s="82"/>
    </row>
    <row r="57">
      <c r="A57" s="74"/>
      <c r="B57" s="82"/>
      <c r="C57" s="82"/>
      <c r="D57" s="78"/>
      <c r="E57" s="80"/>
      <c r="F57" s="82"/>
      <c r="G57" s="80"/>
      <c r="H57" s="74"/>
      <c r="I57" s="82"/>
    </row>
    <row r="58">
      <c r="A58" s="74"/>
      <c r="B58" s="82"/>
      <c r="C58" s="82"/>
      <c r="D58" s="78"/>
      <c r="E58" s="80"/>
      <c r="F58" s="82"/>
      <c r="G58" s="80"/>
      <c r="H58" s="74"/>
      <c r="I58" s="82"/>
    </row>
    <row r="59">
      <c r="A59" s="74"/>
      <c r="B59" s="82"/>
      <c r="C59" s="82"/>
      <c r="D59" s="78"/>
      <c r="E59" s="80"/>
      <c r="F59" s="82"/>
      <c r="G59" s="80"/>
      <c r="H59" s="74"/>
      <c r="I59" s="82"/>
    </row>
    <row r="60">
      <c r="A60" s="74"/>
      <c r="B60" s="82"/>
      <c r="C60" s="82"/>
      <c r="D60" s="78"/>
      <c r="E60" s="80"/>
      <c r="F60" s="82"/>
      <c r="G60" s="80"/>
      <c r="H60" s="74"/>
      <c r="I60" s="82"/>
    </row>
    <row r="61">
      <c r="A61" s="74"/>
      <c r="B61" s="82"/>
      <c r="C61" s="82"/>
      <c r="D61" s="78"/>
      <c r="E61" s="80"/>
      <c r="F61" s="82"/>
      <c r="G61" s="80"/>
      <c r="H61" s="74"/>
      <c r="I61" s="82"/>
    </row>
    <row r="62">
      <c r="A62" s="74"/>
      <c r="B62" s="82"/>
      <c r="C62" s="82"/>
      <c r="D62" s="78"/>
      <c r="E62" s="80"/>
      <c r="F62" s="82"/>
      <c r="G62" s="80"/>
      <c r="H62" s="74"/>
      <c r="I62" s="82"/>
    </row>
    <row r="63">
      <c r="A63" s="74"/>
      <c r="B63" s="82"/>
      <c r="C63" s="82"/>
      <c r="D63" s="78"/>
      <c r="E63" s="80"/>
      <c r="F63" s="82"/>
      <c r="G63" s="80"/>
      <c r="H63" s="74"/>
      <c r="I63" s="82"/>
    </row>
    <row r="64">
      <c r="A64" s="74"/>
      <c r="B64" s="82"/>
      <c r="C64" s="82"/>
      <c r="D64" s="78"/>
      <c r="E64" s="80"/>
      <c r="F64" s="82"/>
      <c r="G64" s="80"/>
      <c r="H64" s="74"/>
      <c r="I64" s="82"/>
    </row>
    <row r="65">
      <c r="A65" s="74"/>
      <c r="B65" s="82"/>
      <c r="C65" s="82"/>
      <c r="D65" s="78"/>
      <c r="E65" s="80"/>
      <c r="F65" s="82"/>
      <c r="G65" s="80"/>
      <c r="H65" s="74"/>
      <c r="I65" s="82"/>
    </row>
    <row r="66">
      <c r="A66" s="74"/>
      <c r="B66" s="82"/>
      <c r="C66" s="82"/>
      <c r="D66" s="78"/>
      <c r="E66" s="80"/>
      <c r="F66" s="82"/>
      <c r="G66" s="80"/>
      <c r="H66" s="74"/>
      <c r="I66" s="82"/>
    </row>
    <row r="67">
      <c r="A67" s="74"/>
      <c r="B67" s="82"/>
      <c r="C67" s="82"/>
      <c r="D67" s="78"/>
      <c r="E67" s="80"/>
      <c r="F67" s="82"/>
      <c r="G67" s="80"/>
      <c r="H67" s="74"/>
      <c r="I67" s="82"/>
    </row>
    <row r="68">
      <c r="A68" s="74"/>
      <c r="B68" s="82"/>
      <c r="C68" s="82"/>
      <c r="D68" s="78"/>
      <c r="E68" s="80"/>
      <c r="F68" s="82"/>
      <c r="G68" s="80"/>
      <c r="H68" s="74"/>
      <c r="I68" s="82"/>
    </row>
    <row r="69">
      <c r="A69" s="74"/>
      <c r="B69" s="82"/>
      <c r="C69" s="82"/>
      <c r="D69" s="78"/>
      <c r="E69" s="80"/>
      <c r="F69" s="82"/>
      <c r="G69" s="80"/>
      <c r="H69" s="74"/>
      <c r="I69" s="82"/>
    </row>
    <row r="70">
      <c r="A70" s="74"/>
      <c r="B70" s="82"/>
      <c r="C70" s="82"/>
      <c r="D70" s="78"/>
      <c r="E70" s="80"/>
      <c r="F70" s="82"/>
      <c r="G70" s="80"/>
      <c r="H70" s="74"/>
      <c r="I70" s="82"/>
    </row>
    <row r="71">
      <c r="A71" s="74"/>
      <c r="B71" s="82"/>
      <c r="C71" s="82"/>
      <c r="D71" s="78"/>
      <c r="E71" s="80"/>
      <c r="F71" s="82"/>
      <c r="G71" s="80"/>
      <c r="H71" s="74"/>
      <c r="I71" s="82"/>
    </row>
    <row r="72">
      <c r="A72" s="74"/>
      <c r="B72" s="82"/>
      <c r="C72" s="82"/>
      <c r="D72" s="78"/>
      <c r="E72" s="80"/>
      <c r="F72" s="82"/>
      <c r="G72" s="80"/>
      <c r="H72" s="74"/>
      <c r="I72" s="82"/>
    </row>
    <row r="73">
      <c r="A73" s="74"/>
      <c r="B73" s="82"/>
      <c r="C73" s="82"/>
      <c r="D73" s="78"/>
      <c r="E73" s="80"/>
      <c r="F73" s="82"/>
      <c r="G73" s="80"/>
      <c r="H73" s="74"/>
      <c r="I73" s="82"/>
    </row>
    <row r="74">
      <c r="A74" s="74"/>
      <c r="B74" s="82"/>
      <c r="C74" s="82"/>
      <c r="D74" s="78"/>
      <c r="E74" s="80"/>
      <c r="F74" s="82"/>
      <c r="G74" s="80"/>
      <c r="H74" s="74"/>
      <c r="I74" s="82"/>
    </row>
    <row r="75">
      <c r="A75" s="74"/>
      <c r="B75" s="82"/>
      <c r="C75" s="82"/>
      <c r="D75" s="78"/>
      <c r="E75" s="80"/>
      <c r="F75" s="82"/>
      <c r="G75" s="80"/>
      <c r="H75" s="74"/>
      <c r="I75" s="82"/>
    </row>
    <row r="76">
      <c r="A76" s="74"/>
      <c r="B76" s="82"/>
      <c r="C76" s="82"/>
      <c r="D76" s="78"/>
      <c r="E76" s="80"/>
      <c r="F76" s="82"/>
      <c r="G76" s="80"/>
      <c r="H76" s="74"/>
      <c r="I76" s="82"/>
    </row>
    <row r="77">
      <c r="A77" s="74"/>
      <c r="B77" s="82"/>
      <c r="C77" s="82"/>
      <c r="D77" s="78"/>
      <c r="E77" s="80"/>
      <c r="F77" s="82"/>
      <c r="G77" s="80"/>
      <c r="H77" s="74"/>
      <c r="I77" s="82"/>
    </row>
    <row r="78">
      <c r="A78" s="74"/>
      <c r="B78" s="82"/>
      <c r="C78" s="82"/>
      <c r="D78" s="78"/>
      <c r="E78" s="80"/>
      <c r="F78" s="82"/>
      <c r="G78" s="80"/>
      <c r="H78" s="74"/>
      <c r="I78" s="82"/>
    </row>
    <row r="79">
      <c r="A79" s="74"/>
      <c r="B79" s="82"/>
      <c r="C79" s="82"/>
      <c r="D79" s="78"/>
      <c r="E79" s="80"/>
      <c r="F79" s="82"/>
      <c r="G79" s="80"/>
      <c r="H79" s="74"/>
      <c r="I79" s="82"/>
    </row>
    <row r="80">
      <c r="A80" s="74"/>
      <c r="B80" s="82"/>
      <c r="C80" s="82"/>
      <c r="D80" s="78"/>
      <c r="E80" s="80"/>
      <c r="F80" s="82"/>
      <c r="G80" s="80"/>
      <c r="H80" s="74"/>
      <c r="I80" s="82"/>
    </row>
    <row r="81">
      <c r="A81" s="74"/>
      <c r="B81" s="82"/>
      <c r="C81" s="82"/>
      <c r="D81" s="78"/>
      <c r="E81" s="80"/>
      <c r="F81" s="82"/>
      <c r="G81" s="80"/>
      <c r="H81" s="74"/>
      <c r="I81" s="82"/>
    </row>
    <row r="82">
      <c r="A82" s="74"/>
      <c r="B82" s="82"/>
      <c r="C82" s="82"/>
      <c r="D82" s="78"/>
      <c r="E82" s="80"/>
      <c r="F82" s="82"/>
      <c r="G82" s="80"/>
      <c r="H82" s="74"/>
      <c r="I82" s="82"/>
    </row>
    <row r="83">
      <c r="A83" s="74"/>
      <c r="B83" s="82"/>
      <c r="C83" s="82"/>
      <c r="D83" s="78"/>
      <c r="E83" s="80"/>
      <c r="F83" s="82"/>
      <c r="G83" s="80"/>
      <c r="H83" s="74"/>
      <c r="I83" s="82"/>
    </row>
    <row r="84">
      <c r="A84" s="74"/>
      <c r="B84" s="82"/>
      <c r="C84" s="82"/>
      <c r="D84" s="78"/>
      <c r="E84" s="80"/>
      <c r="F84" s="82"/>
      <c r="G84" s="80"/>
      <c r="H84" s="74"/>
      <c r="I84" s="82"/>
    </row>
    <row r="85">
      <c r="A85" s="74"/>
      <c r="B85" s="82"/>
      <c r="C85" s="82"/>
      <c r="D85" s="78"/>
      <c r="E85" s="80"/>
      <c r="F85" s="82"/>
      <c r="G85" s="80"/>
      <c r="H85" s="74"/>
      <c r="I85" s="82"/>
    </row>
    <row r="86">
      <c r="A86" s="74"/>
      <c r="B86" s="82"/>
      <c r="C86" s="82"/>
      <c r="D86" s="78"/>
      <c r="E86" s="80"/>
      <c r="F86" s="82"/>
      <c r="G86" s="80"/>
      <c r="H86" s="74"/>
      <c r="I86" s="82"/>
    </row>
    <row r="87">
      <c r="A87" s="74"/>
      <c r="B87" s="82"/>
      <c r="C87" s="82"/>
      <c r="D87" s="78"/>
      <c r="E87" s="80"/>
      <c r="F87" s="82"/>
      <c r="G87" s="80"/>
      <c r="H87" s="74"/>
      <c r="I87" s="82"/>
    </row>
    <row r="88">
      <c r="A88" s="74"/>
      <c r="B88" s="82"/>
      <c r="C88" s="82"/>
      <c r="D88" s="78"/>
      <c r="E88" s="80"/>
      <c r="F88" s="82"/>
      <c r="G88" s="80"/>
      <c r="H88" s="74"/>
      <c r="I88" s="82"/>
    </row>
    <row r="89">
      <c r="A89" s="74"/>
      <c r="B89" s="82"/>
      <c r="C89" s="82"/>
      <c r="D89" s="78"/>
      <c r="E89" s="80"/>
      <c r="F89" s="82"/>
      <c r="G89" s="80"/>
      <c r="H89" s="74"/>
      <c r="I89" s="82"/>
    </row>
    <row r="90">
      <c r="A90" s="74"/>
      <c r="B90" s="82"/>
      <c r="C90" s="82"/>
      <c r="D90" s="78"/>
      <c r="E90" s="80"/>
      <c r="F90" s="82"/>
      <c r="G90" s="80"/>
      <c r="H90" s="74"/>
      <c r="I90" s="82"/>
    </row>
    <row r="91">
      <c r="A91" s="74"/>
      <c r="B91" s="82"/>
      <c r="C91" s="82"/>
      <c r="D91" s="78"/>
      <c r="E91" s="80"/>
      <c r="F91" s="82"/>
      <c r="G91" s="80"/>
      <c r="H91" s="74"/>
      <c r="I91" s="82"/>
    </row>
    <row r="92">
      <c r="A92" s="74"/>
      <c r="B92" s="82"/>
      <c r="C92" s="82"/>
      <c r="D92" s="78"/>
      <c r="E92" s="80"/>
      <c r="F92" s="82"/>
      <c r="G92" s="80"/>
      <c r="H92" s="74"/>
      <c r="I92" s="82"/>
    </row>
    <row r="93">
      <c r="A93" s="74"/>
      <c r="B93" s="82"/>
      <c r="C93" s="82"/>
      <c r="D93" s="78"/>
      <c r="E93" s="80"/>
      <c r="F93" s="82"/>
      <c r="G93" s="80"/>
      <c r="H93" s="74"/>
      <c r="I93" s="82"/>
    </row>
    <row r="94">
      <c r="A94" s="74"/>
      <c r="B94" s="82"/>
      <c r="C94" s="82"/>
      <c r="D94" s="78"/>
      <c r="E94" s="80"/>
      <c r="F94" s="82"/>
      <c r="G94" s="80"/>
      <c r="H94" s="74"/>
      <c r="I94" s="82"/>
    </row>
    <row r="95">
      <c r="A95" s="74"/>
      <c r="B95" s="82"/>
      <c r="C95" s="82"/>
      <c r="D95" s="78"/>
      <c r="E95" s="80"/>
      <c r="F95" s="82"/>
      <c r="G95" s="80"/>
      <c r="H95" s="74"/>
      <c r="I95" s="82"/>
    </row>
    <row r="96">
      <c r="A96" s="74"/>
      <c r="B96" s="82"/>
      <c r="C96" s="82"/>
      <c r="D96" s="78"/>
      <c r="E96" s="80"/>
      <c r="F96" s="82"/>
      <c r="G96" s="80"/>
      <c r="H96" s="74"/>
      <c r="I96" s="82"/>
    </row>
    <row r="97">
      <c r="A97" s="74"/>
      <c r="B97" s="82"/>
      <c r="C97" s="82"/>
      <c r="D97" s="78"/>
      <c r="E97" s="80"/>
      <c r="F97" s="82"/>
      <c r="G97" s="80"/>
      <c r="H97" s="74"/>
      <c r="I97" s="82"/>
    </row>
    <row r="98">
      <c r="A98" s="74"/>
      <c r="B98" s="82"/>
      <c r="C98" s="82"/>
      <c r="D98" s="78"/>
      <c r="E98" s="80"/>
      <c r="F98" s="82"/>
      <c r="G98" s="80"/>
      <c r="H98" s="74"/>
      <c r="I98" s="82"/>
    </row>
    <row r="99">
      <c r="A99" s="74"/>
      <c r="B99" s="82"/>
      <c r="C99" s="82"/>
      <c r="D99" s="78"/>
      <c r="E99" s="80"/>
      <c r="F99" s="82"/>
      <c r="G99" s="80"/>
      <c r="H99" s="74"/>
      <c r="I99" s="82"/>
    </row>
    <row r="100">
      <c r="A100" s="74"/>
      <c r="B100" s="82"/>
      <c r="C100" s="82"/>
      <c r="D100" s="78"/>
      <c r="E100" s="80"/>
      <c r="F100" s="82"/>
      <c r="G100" s="80"/>
      <c r="H100" s="74"/>
      <c r="I100" s="82"/>
    </row>
    <row r="101">
      <c r="A101" s="74"/>
      <c r="B101" s="82"/>
      <c r="C101" s="82"/>
      <c r="D101" s="78"/>
      <c r="E101" s="80"/>
      <c r="F101" s="82"/>
      <c r="G101" s="80"/>
      <c r="H101" s="74"/>
      <c r="I101" s="82"/>
    </row>
    <row r="102">
      <c r="A102" s="74"/>
      <c r="B102" s="82"/>
      <c r="C102" s="82"/>
      <c r="D102" s="78"/>
      <c r="E102" s="80"/>
      <c r="F102" s="82"/>
      <c r="G102" s="80"/>
      <c r="H102" s="74"/>
      <c r="I102" s="82"/>
    </row>
    <row r="103">
      <c r="A103" s="74"/>
      <c r="B103" s="82"/>
      <c r="C103" s="82"/>
      <c r="D103" s="78"/>
      <c r="E103" s="80"/>
      <c r="F103" s="82"/>
      <c r="G103" s="80"/>
      <c r="H103" s="74"/>
      <c r="I103" s="82"/>
    </row>
    <row r="104">
      <c r="A104" s="74"/>
      <c r="B104" s="82"/>
      <c r="C104" s="82"/>
      <c r="D104" s="78"/>
      <c r="E104" s="80"/>
      <c r="F104" s="82"/>
      <c r="G104" s="80"/>
      <c r="H104" s="74"/>
      <c r="I104" s="82"/>
    </row>
    <row r="105">
      <c r="A105" s="74"/>
      <c r="B105" s="82"/>
      <c r="C105" s="82"/>
      <c r="D105" s="78"/>
      <c r="E105" s="80"/>
      <c r="F105" s="82"/>
      <c r="G105" s="80"/>
      <c r="H105" s="74"/>
      <c r="I105" s="82"/>
    </row>
    <row r="106">
      <c r="A106" s="4"/>
      <c r="B106" s="4"/>
      <c r="C106" s="4"/>
      <c r="D106" s="4"/>
      <c r="E106" s="4"/>
      <c r="F106" s="4"/>
      <c r="G106" s="4"/>
      <c r="H106" s="4"/>
      <c r="I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</row>
  </sheetData>
  <mergeCells count="2">
    <mergeCell ref="A1:I1"/>
    <mergeCell ref="A3:I3"/>
  </mergeCells>
  <conditionalFormatting sqref="E6:E105">
    <cfRule type="expression" dxfId="0" priority="1">
      <formula>$E6="Vyhovuje"</formula>
    </cfRule>
    <cfRule type="expression" dxfId="1" priority="2">
      <formula>$E6="要確認"</formula>
    </cfRule>
    <cfRule type="expression" dxfId="2" priority="3">
      <formula>$E6="Nevyhovuje"</formula>
    </cfRule>
  </conditionalFormatting>
  <conditionalFormatting sqref="G6:G105">
    <cfRule type="expression" dxfId="3" priority="4">
      <formula>$G6="未対応"</formula>
    </cfRule>
    <cfRule type="expression" dxfId="4" priority="5">
      <formula>$G6="対応中"</formula>
    </cfRule>
    <cfRule type="expression" dxfId="5" priority="6">
      <formula>$G6="完了"</formula>
    </cfRule>
    <cfRule type="expression" dxfId="6" priority="7">
      <formula>$G6="Ne"</formula>
    </cfRule>
  </conditionalFormatting>
  <conditionalFormatting sqref="A6:I105">
    <cfRule type="expression" dxfId="7" priority="8">
      <formula>AND($E6&lt;&gt;"",$E6&lt;&gt;"Vyhovuje",$G6&lt;&gt;"完了")</formula>
    </cfRule>
  </conditionalFormatting>
  <conditionalFormatting sqref="D6:D105">
    <cfRule type="dataBar" priority="9">
      <dataBar>
        <cfvo type="min"/>
        <cfvo type="max"/>
        <color rgb="81C784"/>
      </dataBar>
      <extLst>
        <x:ext xmlns:x14="http://schemas.microsoft.com/office/spreadsheetml/2009/9/main" uri="{B025F937-C7B1-47D3-B67F-A62EFF666E3E}">
          <x14:id>{CD43809C-626E-367D-CAC3-95642F10A823}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false" sqref="B6:B105" type="list">
      <formula1>'Vstupní seznam'!$A$6:$A$30</formula1>
    </dataValidation>
    <dataValidation allowBlank="false" sqref="C6:C105" type="list">
      <formula1>'Vstupní seznam'!$B$6:$B$30</formula1>
    </dataValidation>
    <dataValidation allowBlank="false" sqref="E6:E105" type="list">
      <formula1>'Vstupní seznam'!$C$6:$C$8</formula1>
    </dataValidation>
    <dataValidation allowBlank="false" sqref="G6:G105" type="list">
      <formula1>'Vstupní seznam'!$E$6:$E$9</formula1>
    </dataValidation>
    <dataValidation allowBlank="false" sqref="I6:I105" type="list">
      <formula1>'Vstupní seznam'!$F$6:$F$30</formula1>
    </dataValidation>
  </dataValidations>
  <pageMargins left="0.7" right="0.7" top="0.75" bottom="0.75" header="0.3" footer="0.3"/>
  <tableParts count="1">
    <tablePart r:id="R2b485585077a488b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9" id="{CD43809C-626E-367D-CAC3-95642F10A823}">
            <x14:dataBar gradient="1">
              <x14:cfvo type="min"/>
              <x14:cfvo type="max"/>
              <x14:fillColor rgb="81C784"/>
            </x14:dataBar>
          </x14:cfRule>
          <xm:sqref>D6:D105</xm:sqref>
        </x14:conditionalFormatting>
      </x14:conditionalFormattings>
    </x:ext>
  </extLst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true" workbookViewId="0"/>
  </sheetViews>
  <sheetFormatPr defaultRowHeight="15"/>
  <cols>
    <col customWidth="true" max="1" min="1" width="14"/>
    <col customWidth="true" max="2" min="2" width="24"/>
    <col customWidth="true" max="6" min="3" width="14"/>
    <col customWidth="true" max="7" min="7" width="18"/>
    <col customWidth="true" max="8" min="8" width="30"/>
  </cols>
  <sheetData>
    <row r="1" ht="19.200000762939453" customHeight="true">
      <c r="A1" s="10" t="s">
        <v>49</v>
      </c>
      <c r="B1" s="11"/>
      <c r="C1" s="11"/>
      <c r="D1" s="11"/>
      <c r="E1" s="11"/>
      <c r="F1" s="11"/>
      <c r="G1" s="11"/>
      <c r="H1" s="12"/>
    </row>
    <row r="2">
      <c r="A2" s="4"/>
      <c r="B2" s="4"/>
      <c r="C2" s="4"/>
      <c r="D2" s="4"/>
      <c r="E2" s="4"/>
      <c r="F2" s="4"/>
      <c r="G2" s="4"/>
      <c r="H2" s="4"/>
    </row>
    <row r="3">
      <c r="A3" s="56" t="s">
        <v>50</v>
      </c>
      <c r="B3" s="56"/>
      <c r="C3" s="56"/>
      <c r="D3" s="56"/>
      <c r="E3" s="56"/>
      <c r="F3" s="56"/>
      <c r="G3" s="56"/>
      <c r="H3" s="56"/>
    </row>
    <row r="4">
      <c r="A4" s="4"/>
      <c r="B4" s="4"/>
      <c r="C4" s="4"/>
      <c r="D4" s="4"/>
      <c r="E4" s="4"/>
      <c r="F4" s="4"/>
      <c r="G4" s="4"/>
      <c r="H4" s="4"/>
    </row>
    <row r="5" ht="24" customHeight="true">
      <c r="A5" s="66" t="s">
        <v>51</v>
      </c>
      <c r="B5" s="66" t="s">
        <v>52</v>
      </c>
      <c r="C5" s="66" t="s">
        <v>1</v>
      </c>
      <c r="D5" s="66" t="s">
        <v>53</v>
      </c>
      <c r="E5" s="66" t="s">
        <v>38</v>
      </c>
      <c r="F5" s="66" t="s">
        <v>54</v>
      </c>
      <c r="G5" s="66" t="s">
        <v>55</v>
      </c>
      <c r="H5" s="66" t="s">
        <v>47</v>
      </c>
    </row>
    <row r="6">
      <c r="A6" s="74" t="n">
        <v>46133</v>
      </c>
      <c r="B6" s="82" t="str">
        <v>東部青果市場</v>
      </c>
      <c r="C6" s="82" t="str">
        <v>トマト</v>
      </c>
      <c r="D6" s="78" t="n">
        <v>100</v>
      </c>
      <c r="E6" s="80" t="str">
        <v>出荷済</v>
      </c>
      <c r="F6" s="80" t="str">
        <v>OK</v>
      </c>
      <c r="G6" s="82" t="str">
        <v>佐藤 花子</v>
      </c>
      <c r="H6" s="82"/>
    </row>
    <row r="7">
      <c r="A7" s="74" t="n">
        <v>46134</v>
      </c>
      <c r="B7" s="82" t="str">
        <v>フレッシュスーパー</v>
      </c>
      <c r="C7" s="82" t="str">
        <v>キュウリ</v>
      </c>
      <c r="D7" s="78" t="n">
        <v>50</v>
      </c>
      <c r="E7" s="80" t="str">
        <v>準備中</v>
      </c>
      <c r="F7" s="80" t="str">
        <v>OK</v>
      </c>
      <c r="G7" s="82" t="str">
        <v>田中 一郎</v>
      </c>
      <c r="H7" s="82"/>
    </row>
    <row r="8">
      <c r="A8" s="74" t="n">
        <v>46135</v>
      </c>
      <c r="B8" s="82" t="str">
        <v>オーガニックショップ</v>
      </c>
      <c r="C8" s="82" t="str">
        <v>トマト</v>
      </c>
      <c r="D8" s="78" t="n">
        <v>40</v>
      </c>
      <c r="E8" s="80" t="str">
        <v>予約</v>
      </c>
      <c r="F8" s="80" t="str">
        <v>OK</v>
      </c>
      <c r="G8" s="82" t="str">
        <v>佐藤 花子</v>
      </c>
      <c r="H8" s="82"/>
    </row>
    <row r="9">
      <c r="A9" s="74" t="n">
        <v>46136</v>
      </c>
      <c r="B9" s="82" t="str">
        <v>地元直売所</v>
      </c>
      <c r="C9" s="82" t="str">
        <v>ナス</v>
      </c>
      <c r="D9" s="78" t="n">
        <v>30</v>
      </c>
      <c r="E9" s="80" t="s">
        <v>6</v>
      </c>
      <c r="F9" s="80" t="str">
        <v>要確認</v>
      </c>
      <c r="G9" s="82" t="s">
        <v>0</v>
      </c>
      <c r="H9" s="82" t="str">
        <v>検査結果確認後に判断</v>
      </c>
    </row>
    <row r="10">
      <c r="A10" s="74"/>
      <c r="B10" s="82"/>
      <c r="C10" s="82"/>
      <c r="D10" s="78"/>
      <c r="E10" s="80"/>
      <c r="F10" s="80"/>
      <c r="G10" s="82"/>
      <c r="H10" s="82"/>
    </row>
    <row r="11">
      <c r="A11" s="74"/>
      <c r="B11" s="82"/>
      <c r="C11" s="82"/>
      <c r="D11" s="78"/>
      <c r="E11" s="80"/>
      <c r="F11" s="80"/>
      <c r="G11" s="82"/>
      <c r="H11" s="82"/>
    </row>
    <row r="12">
      <c r="A12" s="74"/>
      <c r="B12" s="82"/>
      <c r="C12" s="82"/>
      <c r="D12" s="78"/>
      <c r="E12" s="80"/>
      <c r="F12" s="80"/>
      <c r="G12" s="82"/>
      <c r="H12" s="82"/>
    </row>
    <row r="13">
      <c r="A13" s="74"/>
      <c r="B13" s="82"/>
      <c r="C13" s="82"/>
      <c r="D13" s="78"/>
      <c r="E13" s="80"/>
      <c r="F13" s="80"/>
      <c r="G13" s="82"/>
      <c r="H13" s="82"/>
    </row>
    <row r="14">
      <c r="A14" s="74"/>
      <c r="B14" s="82"/>
      <c r="C14" s="82"/>
      <c r="D14" s="78"/>
      <c r="E14" s="80"/>
      <c r="F14" s="80"/>
      <c r="G14" s="82"/>
      <c r="H14" s="82"/>
    </row>
    <row r="15">
      <c r="A15" s="74"/>
      <c r="B15" s="82"/>
      <c r="C15" s="82"/>
      <c r="D15" s="78"/>
      <c r="E15" s="80"/>
      <c r="F15" s="80"/>
      <c r="G15" s="82"/>
      <c r="H15" s="82"/>
    </row>
    <row r="16">
      <c r="A16" s="74"/>
      <c r="B16" s="82"/>
      <c r="C16" s="82"/>
      <c r="D16" s="78"/>
      <c r="E16" s="80"/>
      <c r="F16" s="80"/>
      <c r="G16" s="82"/>
      <c r="H16" s="82"/>
    </row>
    <row r="17">
      <c r="A17" s="74"/>
      <c r="B17" s="82"/>
      <c r="C17" s="82"/>
      <c r="D17" s="78"/>
      <c r="E17" s="80"/>
      <c r="F17" s="80"/>
      <c r="G17" s="82"/>
      <c r="H17" s="82"/>
    </row>
    <row r="18">
      <c r="A18" s="74"/>
      <c r="B18" s="82"/>
      <c r="C18" s="82"/>
      <c r="D18" s="78"/>
      <c r="E18" s="80"/>
      <c r="F18" s="80"/>
      <c r="G18" s="82"/>
      <c r="H18" s="82"/>
    </row>
    <row r="19">
      <c r="A19" s="74"/>
      <c r="B19" s="82"/>
      <c r="C19" s="82"/>
      <c r="D19" s="78"/>
      <c r="E19" s="80"/>
      <c r="F19" s="80"/>
      <c r="G19" s="82"/>
      <c r="H19" s="82"/>
    </row>
    <row r="20">
      <c r="A20" s="74"/>
      <c r="B20" s="82"/>
      <c r="C20" s="82"/>
      <c r="D20" s="78"/>
      <c r="E20" s="80"/>
      <c r="F20" s="80"/>
      <c r="G20" s="82"/>
      <c r="H20" s="82"/>
    </row>
    <row r="21">
      <c r="A21" s="74"/>
      <c r="B21" s="82"/>
      <c r="C21" s="82"/>
      <c r="D21" s="78"/>
      <c r="E21" s="80"/>
      <c r="F21" s="80"/>
      <c r="G21" s="82"/>
      <c r="H21" s="82"/>
    </row>
    <row r="22">
      <c r="A22" s="74"/>
      <c r="B22" s="82"/>
      <c r="C22" s="82"/>
      <c r="D22" s="78"/>
      <c r="E22" s="80"/>
      <c r="F22" s="80"/>
      <c r="G22" s="82"/>
      <c r="H22" s="82"/>
    </row>
    <row r="23">
      <c r="A23" s="74"/>
      <c r="B23" s="82"/>
      <c r="C23" s="82"/>
      <c r="D23" s="78"/>
      <c r="E23" s="80"/>
      <c r="F23" s="80"/>
      <c r="G23" s="82"/>
      <c r="H23" s="82"/>
    </row>
    <row r="24">
      <c r="A24" s="74"/>
      <c r="B24" s="82"/>
      <c r="C24" s="82"/>
      <c r="D24" s="78"/>
      <c r="E24" s="80"/>
      <c r="F24" s="80"/>
      <c r="G24" s="82"/>
      <c r="H24" s="82"/>
    </row>
    <row r="25">
      <c r="A25" s="74"/>
      <c r="B25" s="82"/>
      <c r="C25" s="82"/>
      <c r="D25" s="78"/>
      <c r="E25" s="80"/>
      <c r="F25" s="80"/>
      <c r="G25" s="82"/>
      <c r="H25" s="82"/>
    </row>
    <row r="26">
      <c r="A26" s="74"/>
      <c r="B26" s="82"/>
      <c r="C26" s="82"/>
      <c r="D26" s="78"/>
      <c r="E26" s="80"/>
      <c r="F26" s="80"/>
      <c r="G26" s="82"/>
      <c r="H26" s="82"/>
    </row>
    <row r="27">
      <c r="A27" s="74"/>
      <c r="B27" s="82"/>
      <c r="C27" s="82"/>
      <c r="D27" s="78"/>
      <c r="E27" s="80"/>
      <c r="F27" s="80"/>
      <c r="G27" s="82"/>
      <c r="H27" s="82"/>
    </row>
    <row r="28">
      <c r="A28" s="74"/>
      <c r="B28" s="82"/>
      <c r="C28" s="82"/>
      <c r="D28" s="78"/>
      <c r="E28" s="80"/>
      <c r="F28" s="80"/>
      <c r="G28" s="82"/>
      <c r="H28" s="82"/>
    </row>
    <row r="29">
      <c r="A29" s="74"/>
      <c r="B29" s="82"/>
      <c r="C29" s="82"/>
      <c r="D29" s="78"/>
      <c r="E29" s="80"/>
      <c r="F29" s="80"/>
      <c r="G29" s="82"/>
      <c r="H29" s="82"/>
    </row>
    <row r="30">
      <c r="A30" s="74"/>
      <c r="B30" s="82"/>
      <c r="C30" s="82"/>
      <c r="D30" s="78"/>
      <c r="E30" s="80"/>
      <c r="F30" s="80"/>
      <c r="G30" s="82"/>
      <c r="H30" s="82"/>
    </row>
    <row r="31">
      <c r="A31" s="74"/>
      <c r="B31" s="82"/>
      <c r="C31" s="82"/>
      <c r="D31" s="78"/>
      <c r="E31" s="80"/>
      <c r="F31" s="80"/>
      <c r="G31" s="82"/>
      <c r="H31" s="82"/>
    </row>
    <row r="32">
      <c r="A32" s="74"/>
      <c r="B32" s="82"/>
      <c r="C32" s="82"/>
      <c r="D32" s="78"/>
      <c r="E32" s="80"/>
      <c r="F32" s="80"/>
      <c r="G32" s="82"/>
      <c r="H32" s="82"/>
    </row>
    <row r="33">
      <c r="A33" s="74"/>
      <c r="B33" s="82"/>
      <c r="C33" s="82"/>
      <c r="D33" s="78"/>
      <c r="E33" s="80"/>
      <c r="F33" s="80"/>
      <c r="G33" s="82"/>
      <c r="H33" s="82"/>
    </row>
    <row r="34">
      <c r="A34" s="74"/>
      <c r="B34" s="82"/>
      <c r="C34" s="82"/>
      <c r="D34" s="78"/>
      <c r="E34" s="80"/>
      <c r="F34" s="80"/>
      <c r="G34" s="82"/>
      <c r="H34" s="82"/>
    </row>
    <row r="35">
      <c r="A35" s="74"/>
      <c r="B35" s="82"/>
      <c r="C35" s="82"/>
      <c r="D35" s="78"/>
      <c r="E35" s="80"/>
      <c r="F35" s="80"/>
      <c r="G35" s="82"/>
      <c r="H35" s="82"/>
    </row>
    <row r="36">
      <c r="A36" s="74"/>
      <c r="B36" s="82"/>
      <c r="C36" s="82"/>
      <c r="D36" s="78"/>
      <c r="E36" s="80"/>
      <c r="F36" s="80"/>
      <c r="G36" s="82"/>
      <c r="H36" s="82"/>
    </row>
    <row r="37">
      <c r="A37" s="74"/>
      <c r="B37" s="82"/>
      <c r="C37" s="82"/>
      <c r="D37" s="78"/>
      <c r="E37" s="80"/>
      <c r="F37" s="80"/>
      <c r="G37" s="82"/>
      <c r="H37" s="82"/>
    </row>
    <row r="38">
      <c r="A38" s="74"/>
      <c r="B38" s="82"/>
      <c r="C38" s="82"/>
      <c r="D38" s="78"/>
      <c r="E38" s="80"/>
      <c r="F38" s="80"/>
      <c r="G38" s="82"/>
      <c r="H38" s="82"/>
    </row>
    <row r="39">
      <c r="A39" s="74"/>
      <c r="B39" s="82"/>
      <c r="C39" s="82"/>
      <c r="D39" s="78"/>
      <c r="E39" s="80"/>
      <c r="F39" s="80"/>
      <c r="G39" s="82"/>
      <c r="H39" s="82"/>
    </row>
    <row r="40">
      <c r="A40" s="74"/>
      <c r="B40" s="82"/>
      <c r="C40" s="82"/>
      <c r="D40" s="78"/>
      <c r="E40" s="80"/>
      <c r="F40" s="80"/>
      <c r="G40" s="82"/>
      <c r="H40" s="82"/>
    </row>
    <row r="41">
      <c r="A41" s="74"/>
      <c r="B41" s="82"/>
      <c r="C41" s="82"/>
      <c r="D41" s="78"/>
      <c r="E41" s="80"/>
      <c r="F41" s="80"/>
      <c r="G41" s="82"/>
      <c r="H41" s="82"/>
    </row>
    <row r="42">
      <c r="A42" s="74"/>
      <c r="B42" s="82"/>
      <c r="C42" s="82"/>
      <c r="D42" s="78"/>
      <c r="E42" s="80"/>
      <c r="F42" s="80"/>
      <c r="G42" s="82"/>
      <c r="H42" s="82"/>
    </row>
    <row r="43">
      <c r="A43" s="74"/>
      <c r="B43" s="82"/>
      <c r="C43" s="82"/>
      <c r="D43" s="78"/>
      <c r="E43" s="80"/>
      <c r="F43" s="80"/>
      <c r="G43" s="82"/>
      <c r="H43" s="82"/>
    </row>
    <row r="44">
      <c r="A44" s="74"/>
      <c r="B44" s="82"/>
      <c r="C44" s="82"/>
      <c r="D44" s="78"/>
      <c r="E44" s="80"/>
      <c r="F44" s="80"/>
      <c r="G44" s="82"/>
      <c r="H44" s="82"/>
    </row>
    <row r="45">
      <c r="A45" s="74"/>
      <c r="B45" s="82"/>
      <c r="C45" s="82"/>
      <c r="D45" s="78"/>
      <c r="E45" s="80"/>
      <c r="F45" s="80"/>
      <c r="G45" s="82"/>
      <c r="H45" s="82"/>
    </row>
    <row r="46">
      <c r="A46" s="74"/>
      <c r="B46" s="82"/>
      <c r="C46" s="82"/>
      <c r="D46" s="78"/>
      <c r="E46" s="80"/>
      <c r="F46" s="80"/>
      <c r="G46" s="82"/>
      <c r="H46" s="82"/>
    </row>
    <row r="47">
      <c r="A47" s="74"/>
      <c r="B47" s="82"/>
      <c r="C47" s="82"/>
      <c r="D47" s="78"/>
      <c r="E47" s="80"/>
      <c r="F47" s="80"/>
      <c r="G47" s="82"/>
      <c r="H47" s="82"/>
    </row>
    <row r="48">
      <c r="A48" s="74"/>
      <c r="B48" s="82"/>
      <c r="C48" s="82"/>
      <c r="D48" s="78"/>
      <c r="E48" s="80"/>
      <c r="F48" s="80"/>
      <c r="G48" s="82"/>
      <c r="H48" s="82"/>
    </row>
    <row r="49">
      <c r="A49" s="74"/>
      <c r="B49" s="82"/>
      <c r="C49" s="82"/>
      <c r="D49" s="78"/>
      <c r="E49" s="80"/>
      <c r="F49" s="80"/>
      <c r="G49" s="82"/>
      <c r="H49" s="82"/>
    </row>
    <row r="50">
      <c r="A50" s="74"/>
      <c r="B50" s="82"/>
      <c r="C50" s="82"/>
      <c r="D50" s="78"/>
      <c r="E50" s="80"/>
      <c r="F50" s="80"/>
      <c r="G50" s="82"/>
      <c r="H50" s="82"/>
    </row>
    <row r="51">
      <c r="A51" s="74"/>
      <c r="B51" s="82"/>
      <c r="C51" s="82"/>
      <c r="D51" s="78"/>
      <c r="E51" s="80"/>
      <c r="F51" s="80"/>
      <c r="G51" s="82"/>
      <c r="H51" s="82"/>
    </row>
    <row r="52">
      <c r="A52" s="74"/>
      <c r="B52" s="82"/>
      <c r="C52" s="82"/>
      <c r="D52" s="78"/>
      <c r="E52" s="80"/>
      <c r="F52" s="80"/>
      <c r="G52" s="82"/>
      <c r="H52" s="82"/>
    </row>
    <row r="53">
      <c r="A53" s="74"/>
      <c r="B53" s="82"/>
      <c r="C53" s="82"/>
      <c r="D53" s="78"/>
      <c r="E53" s="80"/>
      <c r="F53" s="80"/>
      <c r="G53" s="82"/>
      <c r="H53" s="82"/>
    </row>
    <row r="54">
      <c r="A54" s="74"/>
      <c r="B54" s="82"/>
      <c r="C54" s="82"/>
      <c r="D54" s="78"/>
      <c r="E54" s="80"/>
      <c r="F54" s="80"/>
      <c r="G54" s="82"/>
      <c r="H54" s="82"/>
    </row>
    <row r="55">
      <c r="A55" s="74"/>
      <c r="B55" s="82"/>
      <c r="C55" s="82"/>
      <c r="D55" s="78"/>
      <c r="E55" s="80"/>
      <c r="F55" s="80"/>
      <c r="G55" s="82"/>
      <c r="H55" s="82"/>
    </row>
    <row r="56">
      <c r="A56" s="74"/>
      <c r="B56" s="82"/>
      <c r="C56" s="82"/>
      <c r="D56" s="78"/>
      <c r="E56" s="80"/>
      <c r="F56" s="80"/>
      <c r="G56" s="82"/>
      <c r="H56" s="82"/>
    </row>
    <row r="57">
      <c r="A57" s="74"/>
      <c r="B57" s="82"/>
      <c r="C57" s="82"/>
      <c r="D57" s="78"/>
      <c r="E57" s="80"/>
      <c r="F57" s="80"/>
      <c r="G57" s="82"/>
      <c r="H57" s="82"/>
    </row>
    <row r="58">
      <c r="A58" s="74"/>
      <c r="B58" s="82"/>
      <c r="C58" s="82"/>
      <c r="D58" s="78"/>
      <c r="E58" s="80"/>
      <c r="F58" s="80"/>
      <c r="G58" s="82"/>
      <c r="H58" s="82"/>
    </row>
    <row r="59">
      <c r="A59" s="74"/>
      <c r="B59" s="82"/>
      <c r="C59" s="82"/>
      <c r="D59" s="78"/>
      <c r="E59" s="80"/>
      <c r="F59" s="80"/>
      <c r="G59" s="82"/>
      <c r="H59" s="82"/>
    </row>
    <row r="60">
      <c r="A60" s="74"/>
      <c r="B60" s="82"/>
      <c r="C60" s="82"/>
      <c r="D60" s="78"/>
      <c r="E60" s="80"/>
      <c r="F60" s="80"/>
      <c r="G60" s="82"/>
      <c r="H60" s="82"/>
    </row>
    <row r="61">
      <c r="A61" s="74"/>
      <c r="B61" s="82"/>
      <c r="C61" s="82"/>
      <c r="D61" s="78"/>
      <c r="E61" s="80"/>
      <c r="F61" s="80"/>
      <c r="G61" s="82"/>
      <c r="H61" s="82"/>
    </row>
    <row r="62">
      <c r="A62" s="74"/>
      <c r="B62" s="82"/>
      <c r="C62" s="82"/>
      <c r="D62" s="78"/>
      <c r="E62" s="80"/>
      <c r="F62" s="80"/>
      <c r="G62" s="82"/>
      <c r="H62" s="82"/>
    </row>
    <row r="63">
      <c r="A63" s="74"/>
      <c r="B63" s="82"/>
      <c r="C63" s="82"/>
      <c r="D63" s="78"/>
      <c r="E63" s="80"/>
      <c r="F63" s="80"/>
      <c r="G63" s="82"/>
      <c r="H63" s="82"/>
    </row>
    <row r="64">
      <c r="A64" s="74"/>
      <c r="B64" s="82"/>
      <c r="C64" s="82"/>
      <c r="D64" s="78"/>
      <c r="E64" s="80"/>
      <c r="F64" s="80"/>
      <c r="G64" s="82"/>
      <c r="H64" s="82"/>
    </row>
    <row r="65">
      <c r="A65" s="74"/>
      <c r="B65" s="82"/>
      <c r="C65" s="82"/>
      <c r="D65" s="78"/>
      <c r="E65" s="80"/>
      <c r="F65" s="80"/>
      <c r="G65" s="82"/>
      <c r="H65" s="82"/>
    </row>
    <row r="66">
      <c r="A66" s="74"/>
      <c r="B66" s="82"/>
      <c r="C66" s="82"/>
      <c r="D66" s="78"/>
      <c r="E66" s="80"/>
      <c r="F66" s="80"/>
      <c r="G66" s="82"/>
      <c r="H66" s="82"/>
    </row>
    <row r="67">
      <c r="A67" s="74"/>
      <c r="B67" s="82"/>
      <c r="C67" s="82"/>
      <c r="D67" s="78"/>
      <c r="E67" s="80"/>
      <c r="F67" s="80"/>
      <c r="G67" s="82"/>
      <c r="H67" s="82"/>
    </row>
    <row r="68">
      <c r="A68" s="74"/>
      <c r="B68" s="82"/>
      <c r="C68" s="82"/>
      <c r="D68" s="78"/>
      <c r="E68" s="80"/>
      <c r="F68" s="80"/>
      <c r="G68" s="82"/>
      <c r="H68" s="82"/>
    </row>
    <row r="69">
      <c r="A69" s="74"/>
      <c r="B69" s="82"/>
      <c r="C69" s="82"/>
      <c r="D69" s="78"/>
      <c r="E69" s="80"/>
      <c r="F69" s="80"/>
      <c r="G69" s="82"/>
      <c r="H69" s="82"/>
    </row>
    <row r="70">
      <c r="A70" s="74"/>
      <c r="B70" s="82"/>
      <c r="C70" s="82"/>
      <c r="D70" s="78"/>
      <c r="E70" s="80"/>
      <c r="F70" s="80"/>
      <c r="G70" s="82"/>
      <c r="H70" s="82"/>
    </row>
    <row r="71">
      <c r="A71" s="74"/>
      <c r="B71" s="82"/>
      <c r="C71" s="82"/>
      <c r="D71" s="78"/>
      <c r="E71" s="80"/>
      <c r="F71" s="80"/>
      <c r="G71" s="82"/>
      <c r="H71" s="82"/>
    </row>
    <row r="72">
      <c r="A72" s="74"/>
      <c r="B72" s="82"/>
      <c r="C72" s="82"/>
      <c r="D72" s="78"/>
      <c r="E72" s="80"/>
      <c r="F72" s="80"/>
      <c r="G72" s="82"/>
      <c r="H72" s="82"/>
    </row>
    <row r="73">
      <c r="A73" s="74"/>
      <c r="B73" s="82"/>
      <c r="C73" s="82"/>
      <c r="D73" s="78"/>
      <c r="E73" s="80"/>
      <c r="F73" s="80"/>
      <c r="G73" s="82"/>
      <c r="H73" s="82"/>
    </row>
    <row r="74">
      <c r="A74" s="74"/>
      <c r="B74" s="82"/>
      <c r="C74" s="82"/>
      <c r="D74" s="78"/>
      <c r="E74" s="80"/>
      <c r="F74" s="80"/>
      <c r="G74" s="82"/>
      <c r="H74" s="82"/>
    </row>
    <row r="75">
      <c r="A75" s="74"/>
      <c r="B75" s="82"/>
      <c r="C75" s="82"/>
      <c r="D75" s="78"/>
      <c r="E75" s="80"/>
      <c r="F75" s="80"/>
      <c r="G75" s="82"/>
      <c r="H75" s="82"/>
    </row>
    <row r="76">
      <c r="A76" s="74"/>
      <c r="B76" s="82"/>
      <c r="C76" s="82"/>
      <c r="D76" s="78"/>
      <c r="E76" s="80"/>
      <c r="F76" s="80"/>
      <c r="G76" s="82"/>
      <c r="H76" s="82"/>
    </row>
    <row r="77">
      <c r="A77" s="74"/>
      <c r="B77" s="82"/>
      <c r="C77" s="82"/>
      <c r="D77" s="78"/>
      <c r="E77" s="80"/>
      <c r="F77" s="80"/>
      <c r="G77" s="82"/>
      <c r="H77" s="82"/>
    </row>
    <row r="78">
      <c r="A78" s="74"/>
      <c r="B78" s="82"/>
      <c r="C78" s="82"/>
      <c r="D78" s="78"/>
      <c r="E78" s="80"/>
      <c r="F78" s="80"/>
      <c r="G78" s="82"/>
      <c r="H78" s="82"/>
    </row>
    <row r="79">
      <c r="A79" s="74"/>
      <c r="B79" s="82"/>
      <c r="C79" s="82"/>
      <c r="D79" s="78"/>
      <c r="E79" s="80"/>
      <c r="F79" s="80"/>
      <c r="G79" s="82"/>
      <c r="H79" s="82"/>
    </row>
    <row r="80">
      <c r="A80" s="74"/>
      <c r="B80" s="82"/>
      <c r="C80" s="82"/>
      <c r="D80" s="78"/>
      <c r="E80" s="80"/>
      <c r="F80" s="80"/>
      <c r="G80" s="82"/>
      <c r="H80" s="82"/>
    </row>
    <row r="81">
      <c r="A81" s="74"/>
      <c r="B81" s="82"/>
      <c r="C81" s="82"/>
      <c r="D81" s="78"/>
      <c r="E81" s="80"/>
      <c r="F81" s="80"/>
      <c r="G81" s="82"/>
      <c r="H81" s="82"/>
    </row>
    <row r="82">
      <c r="A82" s="74"/>
      <c r="B82" s="82"/>
      <c r="C82" s="82"/>
      <c r="D82" s="78"/>
      <c r="E82" s="80"/>
      <c r="F82" s="80"/>
      <c r="G82" s="82"/>
      <c r="H82" s="82"/>
    </row>
    <row r="83">
      <c r="A83" s="74"/>
      <c r="B83" s="82"/>
      <c r="C83" s="82"/>
      <c r="D83" s="78"/>
      <c r="E83" s="80"/>
      <c r="F83" s="80"/>
      <c r="G83" s="82"/>
      <c r="H83" s="82"/>
    </row>
    <row r="84">
      <c r="A84" s="74"/>
      <c r="B84" s="82"/>
      <c r="C84" s="82"/>
      <c r="D84" s="78"/>
      <c r="E84" s="80"/>
      <c r="F84" s="80"/>
      <c r="G84" s="82"/>
      <c r="H84" s="82"/>
    </row>
    <row r="85">
      <c r="A85" s="74"/>
      <c r="B85" s="82"/>
      <c r="C85" s="82"/>
      <c r="D85" s="78"/>
      <c r="E85" s="80"/>
      <c r="F85" s="80"/>
      <c r="G85" s="82"/>
      <c r="H85" s="82"/>
    </row>
    <row r="86">
      <c r="A86" s="74"/>
      <c r="B86" s="82"/>
      <c r="C86" s="82"/>
      <c r="D86" s="78"/>
      <c r="E86" s="80"/>
      <c r="F86" s="80"/>
      <c r="G86" s="82"/>
      <c r="H86" s="82"/>
    </row>
    <row r="87">
      <c r="A87" s="74"/>
      <c r="B87" s="82"/>
      <c r="C87" s="82"/>
      <c r="D87" s="78"/>
      <c r="E87" s="80"/>
      <c r="F87" s="80"/>
      <c r="G87" s="82"/>
      <c r="H87" s="82"/>
    </row>
    <row r="88">
      <c r="A88" s="74"/>
      <c r="B88" s="82"/>
      <c r="C88" s="82"/>
      <c r="D88" s="78"/>
      <c r="E88" s="80"/>
      <c r="F88" s="80"/>
      <c r="G88" s="82"/>
      <c r="H88" s="82"/>
    </row>
    <row r="89">
      <c r="A89" s="74"/>
      <c r="B89" s="82"/>
      <c r="C89" s="82"/>
      <c r="D89" s="78"/>
      <c r="E89" s="80"/>
      <c r="F89" s="80"/>
      <c r="G89" s="82"/>
      <c r="H89" s="82"/>
    </row>
    <row r="90">
      <c r="A90" s="74"/>
      <c r="B90" s="82"/>
      <c r="C90" s="82"/>
      <c r="D90" s="78"/>
      <c r="E90" s="80"/>
      <c r="F90" s="80"/>
      <c r="G90" s="82"/>
      <c r="H90" s="82"/>
    </row>
    <row r="91">
      <c r="A91" s="74"/>
      <c r="B91" s="82"/>
      <c r="C91" s="82"/>
      <c r="D91" s="78"/>
      <c r="E91" s="80"/>
      <c r="F91" s="80"/>
      <c r="G91" s="82"/>
      <c r="H91" s="82"/>
    </row>
    <row r="92">
      <c r="A92" s="74"/>
      <c r="B92" s="82"/>
      <c r="C92" s="82"/>
      <c r="D92" s="78"/>
      <c r="E92" s="80"/>
      <c r="F92" s="80"/>
      <c r="G92" s="82"/>
      <c r="H92" s="82"/>
    </row>
    <row r="93">
      <c r="A93" s="74"/>
      <c r="B93" s="82"/>
      <c r="C93" s="82"/>
      <c r="D93" s="78"/>
      <c r="E93" s="80"/>
      <c r="F93" s="80"/>
      <c r="G93" s="82"/>
      <c r="H93" s="82"/>
    </row>
    <row r="94">
      <c r="A94" s="74"/>
      <c r="B94" s="82"/>
      <c r="C94" s="82"/>
      <c r="D94" s="78"/>
      <c r="E94" s="80"/>
      <c r="F94" s="80"/>
      <c r="G94" s="82"/>
      <c r="H94" s="82"/>
    </row>
    <row r="95">
      <c r="A95" s="74"/>
      <c r="B95" s="82"/>
      <c r="C95" s="82"/>
      <c r="D95" s="78"/>
      <c r="E95" s="80"/>
      <c r="F95" s="80"/>
      <c r="G95" s="82"/>
      <c r="H95" s="82"/>
    </row>
    <row r="96">
      <c r="A96" s="74"/>
      <c r="B96" s="82"/>
      <c r="C96" s="82"/>
      <c r="D96" s="78"/>
      <c r="E96" s="80"/>
      <c r="F96" s="80"/>
      <c r="G96" s="82"/>
      <c r="H96" s="82"/>
    </row>
    <row r="97">
      <c r="A97" s="74"/>
      <c r="B97" s="82"/>
      <c r="C97" s="82"/>
      <c r="D97" s="78"/>
      <c r="E97" s="80"/>
      <c r="F97" s="80"/>
      <c r="G97" s="82"/>
      <c r="H97" s="82"/>
    </row>
    <row r="98">
      <c r="A98" s="74"/>
      <c r="B98" s="82"/>
      <c r="C98" s="82"/>
      <c r="D98" s="78"/>
      <c r="E98" s="80"/>
      <c r="F98" s="80"/>
      <c r="G98" s="82"/>
      <c r="H98" s="82"/>
    </row>
    <row r="99">
      <c r="A99" s="74"/>
      <c r="B99" s="82"/>
      <c r="C99" s="82"/>
      <c r="D99" s="78"/>
      <c r="E99" s="80"/>
      <c r="F99" s="80"/>
      <c r="G99" s="82"/>
      <c r="H99" s="82"/>
    </row>
    <row r="100">
      <c r="A100" s="74"/>
      <c r="B100" s="82"/>
      <c r="C100" s="82"/>
      <c r="D100" s="78"/>
      <c r="E100" s="80"/>
      <c r="F100" s="80"/>
      <c r="G100" s="82"/>
      <c r="H100" s="82"/>
    </row>
    <row r="101">
      <c r="A101" s="74"/>
      <c r="B101" s="82"/>
      <c r="C101" s="82"/>
      <c r="D101" s="78"/>
      <c r="E101" s="80"/>
      <c r="F101" s="80"/>
      <c r="G101" s="82"/>
      <c r="H101" s="82"/>
    </row>
    <row r="102">
      <c r="A102" s="74"/>
      <c r="B102" s="82"/>
      <c r="C102" s="82"/>
      <c r="D102" s="78"/>
      <c r="E102" s="80"/>
      <c r="F102" s="80"/>
      <c r="G102" s="82"/>
      <c r="H102" s="82"/>
    </row>
    <row r="103">
      <c r="A103" s="74"/>
      <c r="B103" s="82"/>
      <c r="C103" s="82"/>
      <c r="D103" s="78"/>
      <c r="E103" s="80"/>
      <c r="F103" s="80"/>
      <c r="G103" s="82"/>
      <c r="H103" s="82"/>
    </row>
    <row r="104">
      <c r="A104" s="74"/>
      <c r="B104" s="82"/>
      <c r="C104" s="82"/>
      <c r="D104" s="78"/>
      <c r="E104" s="80"/>
      <c r="F104" s="80"/>
      <c r="G104" s="82"/>
      <c r="H104" s="82"/>
    </row>
    <row r="105">
      <c r="A105" s="74"/>
      <c r="B105" s="82"/>
      <c r="C105" s="82"/>
      <c r="D105" s="78"/>
      <c r="E105" s="80"/>
      <c r="F105" s="80"/>
      <c r="G105" s="82"/>
      <c r="H105" s="82"/>
    </row>
    <row r="106">
      <c r="A106" s="4"/>
      <c r="B106" s="4"/>
      <c r="C106" s="4"/>
      <c r="D106" s="4"/>
      <c r="E106" s="4"/>
      <c r="F106" s="4"/>
      <c r="G106" s="4"/>
      <c r="H106" s="4"/>
    </row>
    <row r="107">
      <c r="A107" s="4"/>
      <c r="B107" s="4"/>
      <c r="C107" s="4"/>
      <c r="D107" s="4"/>
      <c r="E107" s="4"/>
      <c r="F107" s="4"/>
      <c r="G107" s="4"/>
      <c r="H107" s="4"/>
    </row>
    <row r="108">
      <c r="A108" s="4"/>
      <c r="B108" s="4"/>
      <c r="C108" s="4"/>
      <c r="D108" s="4"/>
      <c r="E108" s="4"/>
      <c r="F108" s="4"/>
      <c r="G108" s="4"/>
      <c r="H108" s="4"/>
    </row>
    <row r="109">
      <c r="A109" s="4"/>
      <c r="B109" s="4"/>
      <c r="C109" s="4"/>
      <c r="D109" s="4"/>
      <c r="E109" s="4"/>
      <c r="F109" s="4"/>
      <c r="G109" s="4"/>
      <c r="H109" s="4"/>
    </row>
    <row r="110">
      <c r="A110" s="4"/>
      <c r="B110" s="4"/>
      <c r="C110" s="4"/>
      <c r="D110" s="4"/>
      <c r="E110" s="4"/>
      <c r="F110" s="4"/>
      <c r="G110" s="4"/>
      <c r="H110" s="4"/>
    </row>
    <row r="111">
      <c r="A111" s="4"/>
      <c r="B111" s="4"/>
      <c r="C111" s="4"/>
      <c r="D111" s="4"/>
      <c r="E111" s="4"/>
      <c r="F111" s="4"/>
      <c r="G111" s="4"/>
      <c r="H111" s="4"/>
    </row>
    <row r="112">
      <c r="A112" s="4"/>
      <c r="B112" s="4"/>
      <c r="C112" s="4"/>
      <c r="D112" s="4"/>
      <c r="E112" s="4"/>
      <c r="F112" s="4"/>
      <c r="G112" s="4"/>
      <c r="H112" s="4"/>
    </row>
    <row r="113">
      <c r="A113" s="4"/>
      <c r="B113" s="4"/>
      <c r="C113" s="4"/>
      <c r="D113" s="4"/>
      <c r="E113" s="4"/>
      <c r="F113" s="4"/>
      <c r="G113" s="4"/>
      <c r="H113" s="4"/>
    </row>
    <row r="114">
      <c r="A114" s="4"/>
      <c r="B114" s="4"/>
      <c r="C114" s="4"/>
      <c r="D114" s="4"/>
      <c r="E114" s="4"/>
      <c r="F114" s="4"/>
      <c r="G114" s="4"/>
      <c r="H114" s="4"/>
    </row>
    <row r="115">
      <c r="A115" s="4"/>
      <c r="B115" s="4"/>
      <c r="C115" s="4"/>
      <c r="D115" s="4"/>
      <c r="E115" s="4"/>
      <c r="F115" s="4"/>
      <c r="G115" s="4"/>
      <c r="H115" s="4"/>
    </row>
    <row r="116">
      <c r="A116" s="4"/>
      <c r="B116" s="4"/>
      <c r="C116" s="4"/>
      <c r="D116" s="4"/>
      <c r="E116" s="4"/>
      <c r="F116" s="4"/>
      <c r="G116" s="4"/>
      <c r="H116" s="4"/>
    </row>
    <row r="117">
      <c r="A117" s="4"/>
      <c r="B117" s="4"/>
      <c r="C117" s="4"/>
      <c r="D117" s="4"/>
      <c r="E117" s="4"/>
      <c r="F117" s="4"/>
      <c r="G117" s="4"/>
      <c r="H117" s="4"/>
    </row>
    <row r="118">
      <c r="A118" s="4"/>
      <c r="B118" s="4"/>
      <c r="C118" s="4"/>
      <c r="D118" s="4"/>
      <c r="E118" s="4"/>
      <c r="F118" s="4"/>
      <c r="G118" s="4"/>
      <c r="H118" s="4"/>
    </row>
    <row r="119">
      <c r="A119" s="4"/>
      <c r="B119" s="4"/>
      <c r="C119" s="4"/>
      <c r="D119" s="4"/>
      <c r="E119" s="4"/>
      <c r="F119" s="4"/>
      <c r="G119" s="4"/>
      <c r="H119" s="4"/>
    </row>
    <row r="120">
      <c r="A120" s="4"/>
      <c r="B120" s="4"/>
      <c r="C120" s="4"/>
      <c r="D120" s="4"/>
      <c r="E120" s="4"/>
      <c r="F120" s="4"/>
      <c r="G120" s="4"/>
      <c r="H120" s="4"/>
    </row>
    <row r="121">
      <c r="A121" s="4"/>
      <c r="B121" s="4"/>
      <c r="C121" s="4"/>
      <c r="D121" s="4"/>
      <c r="E121" s="4"/>
      <c r="F121" s="4"/>
      <c r="G121" s="4"/>
      <c r="H121" s="4"/>
    </row>
    <row r="122">
      <c r="A122" s="4"/>
      <c r="B122" s="4"/>
      <c r="C122" s="4"/>
      <c r="D122" s="4"/>
      <c r="E122" s="4"/>
      <c r="F122" s="4"/>
      <c r="G122" s="4"/>
      <c r="H122" s="4"/>
    </row>
    <row r="123">
      <c r="A123" s="4"/>
      <c r="B123" s="4"/>
      <c r="C123" s="4"/>
      <c r="D123" s="4"/>
      <c r="E123" s="4"/>
      <c r="F123" s="4"/>
      <c r="G123" s="4"/>
      <c r="H123" s="4"/>
    </row>
    <row r="124">
      <c r="A124" s="4"/>
      <c r="B124" s="4"/>
      <c r="C124" s="4"/>
      <c r="D124" s="4"/>
      <c r="E124" s="4"/>
      <c r="F124" s="4"/>
      <c r="G124" s="4"/>
      <c r="H124" s="4"/>
    </row>
    <row r="125">
      <c r="A125" s="4"/>
      <c r="B125" s="4"/>
      <c r="C125" s="4"/>
      <c r="D125" s="4"/>
      <c r="E125" s="4"/>
      <c r="F125" s="4"/>
      <c r="G125" s="4"/>
      <c r="H125" s="4"/>
    </row>
    <row r="126">
      <c r="A126" s="4"/>
      <c r="B126" s="4"/>
      <c r="C126" s="4"/>
      <c r="D126" s="4"/>
      <c r="E126" s="4"/>
      <c r="F126" s="4"/>
      <c r="G126" s="4"/>
      <c r="H126" s="4"/>
    </row>
    <row r="127">
      <c r="A127" s="4"/>
      <c r="B127" s="4"/>
      <c r="C127" s="4"/>
      <c r="D127" s="4"/>
      <c r="E127" s="4"/>
      <c r="F127" s="4"/>
      <c r="G127" s="4"/>
      <c r="H127" s="4"/>
    </row>
    <row r="128">
      <c r="A128" s="4"/>
      <c r="B128" s="4"/>
      <c r="C128" s="4"/>
      <c r="D128" s="4"/>
      <c r="E128" s="4"/>
      <c r="F128" s="4"/>
      <c r="G128" s="4"/>
      <c r="H128" s="4"/>
    </row>
    <row r="129">
      <c r="A129" s="4"/>
      <c r="B129" s="4"/>
      <c r="C129" s="4"/>
      <c r="D129" s="4"/>
      <c r="E129" s="4"/>
      <c r="F129" s="4"/>
      <c r="G129" s="4"/>
      <c r="H129" s="4"/>
    </row>
    <row r="130">
      <c r="A130" s="4"/>
      <c r="B130" s="4"/>
      <c r="C130" s="4"/>
      <c r="D130" s="4"/>
      <c r="E130" s="4"/>
      <c r="F130" s="4"/>
      <c r="G130" s="4"/>
      <c r="H130" s="4"/>
    </row>
  </sheetData>
  <mergeCells count="2">
    <mergeCell ref="A1:H1"/>
    <mergeCell ref="A3:H3"/>
  </mergeCells>
  <conditionalFormatting sqref="E6:E105">
    <cfRule type="expression" dxfId="8" priority="1">
      <formula>$E6="出荷済"</formula>
    </cfRule>
    <cfRule type="expression" dxfId="9" priority="2">
      <formula>$E6="準備中"</formula>
    </cfRule>
    <cfRule type="expression" dxfId="10" priority="3">
      <formula>$E6="予約"</formula>
    </cfRule>
    <cfRule type="expression" dxfId="11" priority="4">
      <formula>$E6="Pozastaveno"</formula>
    </cfRule>
    <cfRule type="expression" dxfId="12" priority="5">
      <formula>$E6="キャンセル"</formula>
    </cfRule>
  </conditionalFormatting>
  <conditionalFormatting sqref="F6:F105">
    <cfRule type="expression" dxfId="13" priority="6">
      <formula>$F6="OK"</formula>
    </cfRule>
    <cfRule type="expression" dxfId="14" priority="7">
      <formula>$F6="要確認"</formula>
    </cfRule>
    <cfRule type="expression" dxfId="15" priority="8">
      <formula>$F6="未確認"</formula>
    </cfRule>
  </conditionalFormatting>
  <conditionalFormatting sqref="D6:D105">
    <cfRule type="dataBar" priority="9">
      <dataBar>
        <cfvo type="min"/>
        <cfvo type="max"/>
        <color rgb="81C784"/>
      </dataBar>
      <extLst>
        <x:ext xmlns:x14="http://schemas.microsoft.com/office/spreadsheetml/2009/9/main" uri="{B025F937-C7B1-47D3-B67F-A62EFF666E3E}">
          <x14:id>{BD30DF01-43B8-55C9-3BDD-4BAA86DDA900}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false" sqref="B6:B105" type="list">
      <formula1>'Vstupní seznam'!$H$6:$H$30</formula1>
    </dataValidation>
    <dataValidation allowBlank="false" sqref="C6:C105" type="list">
      <formula1>'Vstupní seznam'!$B$6:$B$30</formula1>
    </dataValidation>
    <dataValidation allowBlank="false" sqref="E6:E105" type="list">
      <formula1>'Vstupní seznam'!$D$6:$D$10</formula1>
    </dataValidation>
    <dataValidation allowBlank="false" sqref="F6:F105" type="list">
      <formula1>"OK,要確認,未確認"</formula1>
    </dataValidation>
    <dataValidation allowBlank="false" sqref="G6:G105" type="list">
      <formula1>'Vstupní seznam'!$G$6:$G$30</formula1>
    </dataValidation>
  </dataValidations>
  <pageMargins left="0.7" right="0.7" top="0.75" bottom="0.75" header="0.3" footer="0.3"/>
  <tableParts count="1">
    <tablePart r:id="R9493c2d931eb40a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9" id="{BD30DF01-43B8-55C9-3BDD-4BAA86DDA900}">
            <x14:dataBar gradient="1">
              <x14:cfvo type="min"/>
              <x14:cfvo type="max"/>
              <x14:fillColor rgb="81C784"/>
            </x14:dataBar>
          </x14:cfRule>
          <xm:sqref>D6:D105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true" workbookViewId="0"/>
  </sheetViews>
  <sheetFormatPr defaultRowHeight="15"/>
  <cols>
    <col customWidth="true" max="4" min="1" width="16"/>
    <col customWidth="true" max="5" min="5" width="12"/>
    <col customWidth="true" max="6" min="6" width="16"/>
    <col customWidth="true" max="11" min="7" width="14"/>
  </cols>
  <sheetData>
    <row r="1" ht="19.200000762939453" customHeight="true">
      <c r="A1" s="10" t="s">
        <v>56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>
      <c r="A3" s="56" t="s">
        <v>57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true">
      <c r="A5" s="66" t="s">
        <v>58</v>
      </c>
      <c r="B5" s="66" t="s">
        <v>59</v>
      </c>
      <c r="C5" s="4"/>
      <c r="D5" s="66" t="s">
        <v>2</v>
      </c>
      <c r="E5" s="66" t="s">
        <v>7</v>
      </c>
      <c r="F5" s="4"/>
      <c r="G5" s="66" t="s">
        <v>38</v>
      </c>
      <c r="H5" s="66" t="s">
        <v>7</v>
      </c>
      <c r="I5" s="4"/>
      <c r="J5" s="4"/>
      <c r="K5" s="4"/>
    </row>
    <row r="6">
      <c r="A6" s="70" t="s">
        <v>60</v>
      </c>
      <c r="B6" s="88" t="n">
        <f>COUNTA('Evidence kontrol'!$A$6:$A$105)</f>
        <v>4</v>
      </c>
      <c r="C6" s="4"/>
      <c r="D6" s="70" t="s">
        <v>3</v>
      </c>
      <c r="E6" s="84" t="n">
        <f>COUNTIF('Evidence kontrol'!$E$6:$E$105,D6)</f>
        <v>3</v>
      </c>
      <c r="F6" s="4"/>
      <c r="G6" s="70" t="s">
        <v>66</v>
      </c>
      <c r="H6" s="84" t="n">
        <f>COUNTIF('Plán expedice'!$E$6:$E$105,G6)</f>
        <v>1</v>
      </c>
      <c r="I6" s="4"/>
      <c r="J6" s="4"/>
      <c r="K6" s="4"/>
    </row>
    <row r="7">
      <c r="A7" s="70" t="s">
        <v>61</v>
      </c>
      <c r="B7" s="88" t="n">
        <f>COUNTIF('Evidence kontrol'!$E$6:$E$105,"Vyhovuje")</f>
        <v>3</v>
      </c>
      <c r="C7" s="4"/>
      <c r="D7" s="70" t="s">
        <v>62</v>
      </c>
      <c r="E7" s="84" t="n">
        <f>COUNTIF('Evidence kontrol'!$E$6:$E$105,D7)</f>
        <v>1</v>
      </c>
      <c r="F7" s="4"/>
      <c r="G7" s="70" t="s">
        <v>67</v>
      </c>
      <c r="H7" s="84" t="n">
        <f>COUNTIF('Plán expedice'!$E$6:$E$105,G7)</f>
        <v>1</v>
      </c>
      <c r="I7" s="4"/>
      <c r="J7" s="4"/>
      <c r="K7" s="4"/>
    </row>
    <row r="8">
      <c r="A8" s="70" t="s">
        <v>62</v>
      </c>
      <c r="B8" s="88" t="n">
        <f>COUNTIF('Evidence kontrol'!$E$6:$E$105,"要確認")+COUNTIF('Evidence kontrol'!$E$6:$E$105,"Nevyhovuje")</f>
        <v>1</v>
      </c>
      <c r="C8" s="4"/>
      <c r="D8" s="70" t="s">
        <v>5</v>
      </c>
      <c r="E8" s="84" t="n">
        <f>COUNTIF('Evidence kontrol'!$E$6:$E$105,D8)</f>
        <v>0</v>
      </c>
      <c r="F8" s="4"/>
      <c r="G8" s="70" t="s">
        <v>68</v>
      </c>
      <c r="H8" s="84" t="n">
        <f>COUNTIF('Plán expedice'!$E$6:$E$105,G8)</f>
        <v>1</v>
      </c>
      <c r="I8" s="4"/>
      <c r="J8" s="4"/>
      <c r="K8" s="4"/>
    </row>
    <row r="9">
      <c r="A9" s="70" t="s">
        <v>8</v>
      </c>
      <c r="B9" s="89" t="n">
        <f>IF(B6=0,0,B7/B6)</f>
        <v>0.75</v>
      </c>
      <c r="C9" s="4"/>
      <c r="D9" s="70" t="s">
        <v>65</v>
      </c>
      <c r="E9" s="84" t="n">
        <f>COUNTIFS('Evidence kontrol'!$A$6:$A$105,"&lt;&gt;",'Evidence kontrol'!$E$6:$E$105,"")</f>
        <v>0</v>
      </c>
      <c r="F9" s="4"/>
      <c r="G9" s="70" t="s">
        <v>6</v>
      </c>
      <c r="H9" s="84" t="n">
        <f>COUNTIF('Plán expedice'!$E$6:$E$105,G9)</f>
        <v>1</v>
      </c>
      <c r="I9" s="4"/>
      <c r="J9" s="4"/>
      <c r="K9" s="4"/>
    </row>
    <row r="10">
      <c r="A10" s="70" t="s">
        <v>63</v>
      </c>
      <c r="B10" s="78" t="n">
        <f>SUM('Evidence kontrol'!$D$6:$D$105)</f>
        <v>395</v>
      </c>
      <c r="C10" s="4"/>
      <c r="D10" s="4"/>
      <c r="E10" s="4"/>
      <c r="F10" s="4"/>
      <c r="G10" s="70" t="s">
        <v>69</v>
      </c>
      <c r="H10" s="84" t="n">
        <f>COUNTIF('Plán expedice'!$E$6:$E$105,G10)</f>
        <v>0</v>
      </c>
      <c r="I10" s="4"/>
      <c r="J10" s="4"/>
      <c r="K10" s="4"/>
    </row>
    <row r="11">
      <c r="A11" s="70" t="s">
        <v>64</v>
      </c>
      <c r="B11" s="78" t="n">
        <f>SUM('Plán expedice'!$D$6:$D$105)</f>
        <v>220</v>
      </c>
      <c r="C11" s="4"/>
      <c r="D11" s="4"/>
      <c r="E11" s="4"/>
      <c r="F11" s="4"/>
      <c r="G11" s="4"/>
      <c r="H11" s="4"/>
      <c r="I11" s="4"/>
      <c r="J11" s="4"/>
      <c r="K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24" customHeight="true">
      <c r="A13" s="66" t="s">
        <v>1</v>
      </c>
      <c r="B13" s="66" t="s">
        <v>46</v>
      </c>
      <c r="C13" s="66" t="s">
        <v>53</v>
      </c>
      <c r="D13" s="66" t="s">
        <v>70</v>
      </c>
      <c r="E13" s="4"/>
      <c r="F13" s="66" t="s">
        <v>37</v>
      </c>
      <c r="G13" s="66" t="s">
        <v>77</v>
      </c>
      <c r="H13" s="66" t="s">
        <v>78</v>
      </c>
      <c r="I13" s="66" t="s">
        <v>62</v>
      </c>
      <c r="J13" s="4"/>
      <c r="K13" s="4"/>
    </row>
    <row r="14">
      <c r="A14" s="70" t="s">
        <v>71</v>
      </c>
      <c r="B14" s="78" t="n">
        <f>SUMIF('Evidence kontrol'!$C$6:$C$105,A14,'Evidence kontrol'!$D$6:$D$105)</f>
        <v>270</v>
      </c>
      <c r="C14" s="78" t="n">
        <f>SUMIF('Plán expedice'!$C$6:$C$105,A14,'Plán expedice'!$D$6:$D$105)</f>
        <v>140</v>
      </c>
      <c r="D14" s="78" t="n">
        <f>B14-C14</f>
        <v>130</v>
      </c>
      <c r="E14" s="4"/>
      <c r="F14" s="70" t="s">
        <v>79</v>
      </c>
      <c r="G14" s="88" t="n">
        <f>COUNTIF('Evidence kontrol'!$B$6:$B$105,F14)</f>
        <v>2</v>
      </c>
      <c r="H14" s="88" t="n">
        <f>COUNTIFS('Evidence kontrol'!$B$6:$B$105,F14,'Evidence kontrol'!$E$6:$E$105,"Vyhovuje")</f>
        <v>2</v>
      </c>
      <c r="I14" s="88" t="n">
        <f>COUNTIFS('Evidence kontrol'!$B$6:$B$105,F14,'Evidence kontrol'!$E$6:$E$105,"&lt;&gt;Vyhovuje",'Evidence kontrol'!$E$6:$E$105,"&lt;&gt;")</f>
        <v>0</v>
      </c>
      <c r="J14" s="4"/>
      <c r="K14" s="4"/>
    </row>
    <row r="15">
      <c r="A15" s="70" t="s">
        <v>72</v>
      </c>
      <c r="B15" s="78" t="n">
        <f>SUMIF('Evidence kontrol'!$C$6:$C$105,A15,'Evidence kontrol'!$D$6:$D$105)</f>
        <v>80</v>
      </c>
      <c r="C15" s="78" t="n">
        <f>SUMIF('Plán expedice'!$C$6:$C$105,A15,'Plán expedice'!$D$6:$D$105)</f>
        <v>50</v>
      </c>
      <c r="D15" s="78" t="n">
        <f>B15-C15</f>
        <v>30</v>
      </c>
      <c r="E15" s="4"/>
      <c r="F15" s="70" t="s">
        <v>80</v>
      </c>
      <c r="G15" s="88" t="n">
        <f>COUNTIF('Evidence kontrol'!$B$6:$B$105,F15)</f>
        <v>1</v>
      </c>
      <c r="H15" s="88" t="n">
        <f>COUNTIFS('Evidence kontrol'!$B$6:$B$105,F15,'Evidence kontrol'!$E$6:$E$105,"Vyhovuje")</f>
        <v>1</v>
      </c>
      <c r="I15" s="88" t="n">
        <f>COUNTIFS('Evidence kontrol'!$B$6:$B$105,F15,'Evidence kontrol'!$E$6:$E$105,"&lt;&gt;Vyhovuje",'Evidence kontrol'!$E$6:$E$105,"&lt;&gt;")</f>
        <v>0</v>
      </c>
      <c r="J15" s="4"/>
      <c r="K15" s="4"/>
    </row>
    <row r="16">
      <c r="A16" s="70" t="s">
        <v>73</v>
      </c>
      <c r="B16" s="78" t="n">
        <f>SUMIF('Evidence kontrol'!$C$6:$C$105,A16,'Evidence kontrol'!$D$6:$D$105)</f>
        <v>45</v>
      </c>
      <c r="C16" s="78" t="n">
        <f>SUMIF('Plán expedice'!$C$6:$C$105,A16,'Plán expedice'!$D$6:$D$105)</f>
        <v>30</v>
      </c>
      <c r="D16" s="78" t="n">
        <f>B16-C16</f>
        <v>15</v>
      </c>
      <c r="E16" s="4"/>
      <c r="F16" s="70" t="s">
        <v>81</v>
      </c>
      <c r="G16" s="88" t="n">
        <f>COUNTIF('Evidence kontrol'!$B$6:$B$105,F16)</f>
        <v>1</v>
      </c>
      <c r="H16" s="88" t="n">
        <f>COUNTIFS('Evidence kontrol'!$B$6:$B$105,F16,'Evidence kontrol'!$E$6:$E$105,"Vyhovuje")</f>
        <v>0</v>
      </c>
      <c r="I16" s="88" t="n">
        <f>COUNTIFS('Evidence kontrol'!$B$6:$B$105,F16,'Evidence kontrol'!$E$6:$E$105,"&lt;&gt;Vyhovuje",'Evidence kontrol'!$E$6:$E$105,"&lt;&gt;")</f>
        <v>1</v>
      </c>
      <c r="J16" s="4"/>
      <c r="K16" s="4"/>
    </row>
    <row r="17">
      <c r="A17" s="70" t="s">
        <v>74</v>
      </c>
      <c r="B17" s="78" t="n">
        <f>SUMIF('Evidence kontrol'!$C$6:$C$105,A17,'Evidence kontrol'!$D$6:$D$105)</f>
        <v>0</v>
      </c>
      <c r="C17" s="78" t="n">
        <f>SUMIF('Plán expedice'!$C$6:$C$105,A17,'Plán expedice'!$D$6:$D$105)</f>
        <v>0</v>
      </c>
      <c r="D17" s="78" t="n">
        <f>B17-C17</f>
        <v>0</v>
      </c>
      <c r="E17" s="4"/>
      <c r="F17" s="70" t="s">
        <v>82</v>
      </c>
      <c r="G17" s="88" t="n">
        <f>COUNTIF('Evidence kontrol'!$B$6:$B$105,F17)</f>
        <v>0</v>
      </c>
      <c r="H17" s="88" t="n">
        <f>COUNTIFS('Evidence kontrol'!$B$6:$B$105,F17,'Evidence kontrol'!$E$6:$E$105,"Vyhovuje")</f>
        <v>0</v>
      </c>
      <c r="I17" s="88" t="n">
        <f>COUNTIFS('Evidence kontrol'!$B$6:$B$105,F17,'Evidence kontrol'!$E$6:$E$105,"&lt;&gt;Vyhovuje",'Evidence kontrol'!$E$6:$E$105,"&lt;&gt;")</f>
        <v>0</v>
      </c>
      <c r="J17" s="4"/>
      <c r="K17" s="4"/>
    </row>
    <row r="18">
      <c r="A18" s="70" t="s">
        <v>75</v>
      </c>
      <c r="B18" s="78" t="n">
        <f>SUMIF('Evidence kontrol'!$C$6:$C$105,A18,'Evidence kontrol'!$D$6:$D$105)</f>
        <v>0</v>
      </c>
      <c r="C18" s="78" t="n">
        <f>SUMIF('Plán expedice'!$C$6:$C$105,A18,'Plán expedice'!$D$6:$D$105)</f>
        <v>0</v>
      </c>
      <c r="D18" s="78" t="n">
        <f>B18-C18</f>
        <v>0</v>
      </c>
      <c r="E18" s="4"/>
      <c r="F18" s="70" t="s">
        <v>83</v>
      </c>
      <c r="G18" s="88" t="n">
        <f>COUNTIF('Evidence kontrol'!$B$6:$B$105,F18)</f>
        <v>0</v>
      </c>
      <c r="H18" s="88" t="n">
        <f>COUNTIFS('Evidence kontrol'!$B$6:$B$105,F18,'Evidence kontrol'!$E$6:$E$105,"Vyhovuje")</f>
        <v>0</v>
      </c>
      <c r="I18" s="88" t="n">
        <f>COUNTIFS('Evidence kontrol'!$B$6:$B$105,F18,'Evidence kontrol'!$E$6:$E$105,"&lt;&gt;Vyhovuje",'Evidence kontrol'!$E$6:$E$105,"&lt;&gt;")</f>
        <v>0</v>
      </c>
      <c r="J18" s="4"/>
      <c r="K18" s="4"/>
    </row>
    <row r="19">
      <c r="A19" s="70" t="s">
        <v>76</v>
      </c>
      <c r="B19" s="78" t="n">
        <f>SUMIF('Evidence kontrol'!$C$6:$C$105,A19,'Evidence kontrol'!$D$6:$D$105)</f>
        <v>0</v>
      </c>
      <c r="C19" s="78" t="n">
        <f>SUMIF('Plán expedice'!$C$6:$C$105,A19,'Plán expedice'!$D$6:$D$105)</f>
        <v>0</v>
      </c>
      <c r="D19" s="78" t="n">
        <f>B19-C19</f>
        <v>0</v>
      </c>
      <c r="E19" s="4"/>
      <c r="F19" s="4"/>
      <c r="G19" s="4"/>
      <c r="H19" s="4"/>
      <c r="I19" s="4"/>
      <c r="J19" s="4"/>
      <c r="K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</sheetData>
  <mergeCells count="2">
    <mergeCell ref="A1:K1"/>
    <mergeCell ref="A3:K3"/>
  </mergeCells>
  <conditionalFormatting sqref="D6:D8">
    <cfRule type="expression" dxfId="16" priority="1">
      <formula>$D6="Vyhovuje"</formula>
    </cfRule>
    <cfRule type="expression" dxfId="17" priority="2">
      <formula>$D6="要確認"</formula>
    </cfRule>
    <cfRule type="expression" dxfId="18" priority="3">
      <formula>$D6="Nevyhovuje"</formula>
    </cfRule>
  </conditionalFormatting>
  <conditionalFormatting sqref="D14:D19">
    <cfRule type="dataBar" priority="4">
      <dataBar>
        <cfvo type="min"/>
        <cfvo type="max"/>
        <color rgb="A5D6A7"/>
      </dataBar>
      <extLst>
        <x:ext xmlns:x14="http://schemas.microsoft.com/office/spreadsheetml/2009/9/main" uri="{B025F937-C7B1-47D3-B67F-A62EFF666E3E}">
          <x14:id>{6214A9A8-3F4F-862F-FF36-C90682C94865}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c71ee779774b4bc5"/>
  <tableParts count="2">
    <tablePart r:id="Rbddeed5d65c94d7f"/>
    <tablePart r:id="R0676edafc7814ac3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6214A9A8-3F4F-862F-FF36-C90682C94865}">
            <x14:dataBar gradient="1">
              <x14:cfvo type="min"/>
              <x14:cfvo type="max"/>
              <x14:fillColor rgb="A5D6A7"/>
            </x14:dataBar>
          </x14:cfRule>
          <xm:sqref>D14:D19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true" workbookViewId="0"/>
  </sheetViews>
  <sheetFormatPr defaultRowHeight="15"/>
  <cols>
    <col customWidth="true" max="1" min="1" width="14"/>
    <col customWidth="true" max="2" min="2" width="18"/>
    <col customWidth="true" max="3" min="3" width="44"/>
    <col customWidth="true" max="4" min="4" width="28"/>
    <col customWidth="true" max="5" min="5" width="10"/>
  </cols>
  <sheetData>
    <row r="1" ht="19.200000762939453" customHeight="true">
      <c r="A1" s="10" t="s">
        <v>84</v>
      </c>
      <c r="B1" s="11"/>
      <c r="C1" s="11"/>
      <c r="D1" s="11"/>
      <c r="E1" s="12"/>
    </row>
    <row r="2">
      <c r="A2" s="4"/>
      <c r="B2" s="4"/>
      <c r="C2" s="4"/>
      <c r="D2" s="4"/>
      <c r="E2" s="4"/>
    </row>
    <row r="3">
      <c r="A3" s="56" t="s">
        <v>85</v>
      </c>
      <c r="B3" s="56"/>
      <c r="C3" s="56"/>
      <c r="D3" s="56"/>
      <c r="E3" s="56"/>
    </row>
    <row r="4">
      <c r="A4" s="4"/>
      <c r="B4" s="4"/>
      <c r="C4" s="4"/>
      <c r="D4" s="4"/>
      <c r="E4" s="4"/>
    </row>
    <row r="5" ht="24" customHeight="true">
      <c r="A5" s="66" t="s">
        <v>86</v>
      </c>
      <c r="B5" s="66" t="s">
        <v>9</v>
      </c>
      <c r="C5" s="66" t="s">
        <v>10</v>
      </c>
      <c r="D5" s="66" t="s">
        <v>47</v>
      </c>
      <c r="E5" s="66" t="s">
        <v>87</v>
      </c>
    </row>
    <row r="6">
      <c r="A6" s="74" t="n">
        <v>46113</v>
      </c>
      <c r="B6" s="70" t="str">
        <v>Vedení者</v>
      </c>
      <c r="C6" s="70" t="str">
        <v>初期テンプレート作成</v>
      </c>
      <c r="D6" s="70"/>
      <c r="E6" s="70" t="str">
        <v>v1.0</v>
      </c>
    </row>
    <row r="7">
      <c r="A7" s="74" t="n">
        <v>46120</v>
      </c>
      <c r="B7" s="70" t="s">
        <v>0</v>
      </c>
      <c r="C7" s="70" t="str">
        <v>文言微調整</v>
      </c>
      <c r="D7" s="70"/>
      <c r="E7" s="70" t="str">
        <v>v1.1</v>
      </c>
    </row>
    <row r="8">
      <c r="A8" s="74" t="n">
        <v>46142</v>
      </c>
      <c r="B8" s="70" t="str">
        <v>Vedení者</v>
      </c>
      <c r="C8" s="70" t="str">
        <v>入力補助・Souhrnný přehled・条件付き書式を追加</v>
      </c>
      <c r="D8" s="70" t="str">
        <v>使いやすさ改善</v>
      </c>
      <c r="E8" s="70" t="str">
        <v>v2.0</v>
      </c>
    </row>
    <row r="9">
      <c r="A9" s="74"/>
      <c r="B9" s="70"/>
      <c r="C9" s="70"/>
      <c r="D9" s="70"/>
      <c r="E9" s="70"/>
    </row>
    <row r="10">
      <c r="A10" s="74"/>
      <c r="B10" s="70"/>
      <c r="C10" s="70"/>
      <c r="D10" s="70"/>
      <c r="E10" s="70"/>
    </row>
    <row r="11">
      <c r="A11" s="74"/>
      <c r="B11" s="70"/>
      <c r="C11" s="70"/>
      <c r="D11" s="70"/>
      <c r="E11" s="70"/>
    </row>
    <row r="12">
      <c r="A12" s="74"/>
      <c r="B12" s="70"/>
      <c r="C12" s="70"/>
      <c r="D12" s="70"/>
      <c r="E12" s="70"/>
    </row>
    <row r="13">
      <c r="A13" s="74"/>
      <c r="B13" s="70"/>
      <c r="C13" s="70"/>
      <c r="D13" s="70"/>
      <c r="E13" s="70"/>
    </row>
    <row r="14">
      <c r="A14" s="74"/>
      <c r="B14" s="70"/>
      <c r="C14" s="70"/>
      <c r="D14" s="70"/>
      <c r="E14" s="70"/>
    </row>
    <row r="15">
      <c r="A15" s="74"/>
      <c r="B15" s="70"/>
      <c r="C15" s="70"/>
      <c r="D15" s="70"/>
      <c r="E15" s="70"/>
    </row>
    <row r="16">
      <c r="A16" s="74"/>
      <c r="B16" s="70"/>
      <c r="C16" s="70"/>
      <c r="D16" s="70"/>
      <c r="E16" s="70"/>
    </row>
    <row r="17">
      <c r="A17" s="74"/>
      <c r="B17" s="70"/>
      <c r="C17" s="70"/>
      <c r="D17" s="70"/>
      <c r="E17" s="70"/>
    </row>
    <row r="18">
      <c r="A18" s="74"/>
      <c r="B18" s="70"/>
      <c r="C18" s="70"/>
      <c r="D18" s="70"/>
      <c r="E18" s="70"/>
    </row>
    <row r="19">
      <c r="A19" s="74"/>
      <c r="B19" s="70"/>
      <c r="C19" s="70"/>
      <c r="D19" s="70"/>
      <c r="E19" s="70"/>
    </row>
    <row r="20">
      <c r="A20" s="74"/>
      <c r="B20" s="70"/>
      <c r="C20" s="70"/>
      <c r="D20" s="70"/>
      <c r="E20" s="70"/>
    </row>
    <row r="21">
      <c r="A21" s="74"/>
      <c r="B21" s="70"/>
      <c r="C21" s="70"/>
      <c r="D21" s="70"/>
      <c r="E21" s="70"/>
    </row>
    <row r="22">
      <c r="A22" s="74"/>
      <c r="B22" s="70"/>
      <c r="C22" s="70"/>
      <c r="D22" s="70"/>
      <c r="E22" s="70"/>
    </row>
    <row r="23">
      <c r="A23" s="74"/>
      <c r="B23" s="70"/>
      <c r="C23" s="70"/>
      <c r="D23" s="70"/>
      <c r="E23" s="70"/>
    </row>
    <row r="24">
      <c r="A24" s="74"/>
      <c r="B24" s="70"/>
      <c r="C24" s="70"/>
      <c r="D24" s="70"/>
      <c r="E24" s="70"/>
    </row>
    <row r="25">
      <c r="A25" s="74"/>
      <c r="B25" s="70"/>
      <c r="C25" s="70"/>
      <c r="D25" s="70"/>
      <c r="E25" s="70"/>
    </row>
    <row r="26">
      <c r="A26" s="74"/>
      <c r="B26" s="70"/>
      <c r="C26" s="70"/>
      <c r="D26" s="70"/>
      <c r="E26" s="70"/>
    </row>
    <row r="27">
      <c r="A27" s="74"/>
      <c r="B27" s="70"/>
      <c r="C27" s="70"/>
      <c r="D27" s="70"/>
      <c r="E27" s="70"/>
    </row>
    <row r="28">
      <c r="A28" s="74"/>
      <c r="B28" s="70"/>
      <c r="C28" s="70"/>
      <c r="D28" s="70"/>
      <c r="E28" s="70"/>
    </row>
    <row r="29">
      <c r="A29" s="74"/>
      <c r="B29" s="70"/>
      <c r="C29" s="70"/>
      <c r="D29" s="70"/>
      <c r="E29" s="70"/>
    </row>
    <row r="30">
      <c r="A30" s="74"/>
      <c r="B30" s="70"/>
      <c r="C30" s="70"/>
      <c r="D30" s="70"/>
      <c r="E30" s="70"/>
    </row>
    <row r="31">
      <c r="A31" s="74"/>
      <c r="B31" s="70"/>
      <c r="C31" s="70"/>
      <c r="D31" s="70"/>
      <c r="E31" s="70"/>
    </row>
    <row r="32">
      <c r="A32" s="74"/>
      <c r="B32" s="70"/>
      <c r="C32" s="70"/>
      <c r="D32" s="70"/>
      <c r="E32" s="70"/>
    </row>
    <row r="33">
      <c r="A33" s="74"/>
      <c r="B33" s="70"/>
      <c r="C33" s="70"/>
      <c r="D33" s="70"/>
      <c r="E33" s="70"/>
    </row>
    <row r="34">
      <c r="A34" s="74"/>
      <c r="B34" s="70"/>
      <c r="C34" s="70"/>
      <c r="D34" s="70"/>
      <c r="E34" s="70"/>
    </row>
    <row r="35">
      <c r="A35" s="74"/>
      <c r="B35" s="70"/>
      <c r="C35" s="70"/>
      <c r="D35" s="70"/>
      <c r="E35" s="70"/>
    </row>
    <row r="36">
      <c r="A36" s="74"/>
      <c r="B36" s="70"/>
      <c r="C36" s="70"/>
      <c r="D36" s="70"/>
      <c r="E36" s="70"/>
    </row>
    <row r="37">
      <c r="A37" s="74"/>
      <c r="B37" s="70"/>
      <c r="C37" s="70"/>
      <c r="D37" s="70"/>
      <c r="E37" s="70"/>
    </row>
    <row r="38">
      <c r="A38" s="74"/>
      <c r="B38" s="70"/>
      <c r="C38" s="70"/>
      <c r="D38" s="70"/>
      <c r="E38" s="70"/>
    </row>
    <row r="39">
      <c r="A39" s="74"/>
      <c r="B39" s="70"/>
      <c r="C39" s="70"/>
      <c r="D39" s="70"/>
      <c r="E39" s="70"/>
    </row>
    <row r="40">
      <c r="A40" s="74"/>
      <c r="B40" s="70"/>
      <c r="C40" s="70"/>
      <c r="D40" s="70"/>
      <c r="E40" s="70"/>
    </row>
    <row r="41">
      <c r="A41" s="74"/>
      <c r="B41" s="70"/>
      <c r="C41" s="70"/>
      <c r="D41" s="70"/>
      <c r="E41" s="70"/>
    </row>
    <row r="42">
      <c r="A42" s="74"/>
      <c r="B42" s="70"/>
      <c r="C42" s="70"/>
      <c r="D42" s="70"/>
      <c r="E42" s="70"/>
    </row>
    <row r="43">
      <c r="A43" s="74"/>
      <c r="B43" s="70"/>
      <c r="C43" s="70"/>
      <c r="D43" s="70"/>
      <c r="E43" s="70"/>
    </row>
    <row r="44">
      <c r="A44" s="74"/>
      <c r="B44" s="70"/>
      <c r="C44" s="70"/>
      <c r="D44" s="70"/>
      <c r="E44" s="70"/>
    </row>
    <row r="45">
      <c r="A45" s="74"/>
      <c r="B45" s="70"/>
      <c r="C45" s="70"/>
      <c r="D45" s="70"/>
      <c r="E45" s="70"/>
    </row>
    <row r="46">
      <c r="A46" s="74"/>
      <c r="B46" s="70"/>
      <c r="C46" s="70"/>
      <c r="D46" s="70"/>
      <c r="E46" s="70"/>
    </row>
    <row r="47">
      <c r="A47" s="74"/>
      <c r="B47" s="70"/>
      <c r="C47" s="70"/>
      <c r="D47" s="70"/>
      <c r="E47" s="70"/>
    </row>
    <row r="48">
      <c r="A48" s="74"/>
      <c r="B48" s="70"/>
      <c r="C48" s="70"/>
      <c r="D48" s="70"/>
      <c r="E48" s="70"/>
    </row>
    <row r="49">
      <c r="A49" s="74"/>
      <c r="B49" s="70"/>
      <c r="C49" s="70"/>
      <c r="D49" s="70"/>
      <c r="E49" s="70"/>
    </row>
    <row r="50">
      <c r="A50" s="74"/>
      <c r="B50" s="70"/>
      <c r="C50" s="70"/>
      <c r="D50" s="70"/>
      <c r="E50" s="70"/>
    </row>
    <row r="51">
      <c r="A51" s="74"/>
      <c r="B51" s="70"/>
      <c r="C51" s="70"/>
      <c r="D51" s="70"/>
      <c r="E51" s="70"/>
    </row>
    <row r="52">
      <c r="A52" s="74"/>
      <c r="B52" s="70"/>
      <c r="C52" s="70"/>
      <c r="D52" s="70"/>
      <c r="E52" s="70"/>
    </row>
    <row r="53">
      <c r="A53" s="74"/>
      <c r="B53" s="70"/>
      <c r="C53" s="70"/>
      <c r="D53" s="70"/>
      <c r="E53" s="70"/>
    </row>
    <row r="54">
      <c r="A54" s="74"/>
      <c r="B54" s="70"/>
      <c r="C54" s="70"/>
      <c r="D54" s="70"/>
      <c r="E54" s="70"/>
    </row>
    <row r="55">
      <c r="A55" s="74"/>
      <c r="B55" s="70"/>
      <c r="C55" s="70"/>
      <c r="D55" s="70"/>
      <c r="E55" s="70"/>
    </row>
    <row r="56">
      <c r="A56" s="74"/>
      <c r="B56" s="70"/>
      <c r="C56" s="70"/>
      <c r="D56" s="70"/>
      <c r="E56" s="70"/>
    </row>
    <row r="57">
      <c r="A57" s="74"/>
      <c r="B57" s="70"/>
      <c r="C57" s="70"/>
      <c r="D57" s="70"/>
      <c r="E57" s="70"/>
    </row>
    <row r="58">
      <c r="A58" s="74"/>
      <c r="B58" s="70"/>
      <c r="C58" s="70"/>
      <c r="D58" s="70"/>
      <c r="E58" s="70"/>
    </row>
    <row r="59">
      <c r="A59" s="74"/>
      <c r="B59" s="70"/>
      <c r="C59" s="70"/>
      <c r="D59" s="70"/>
      <c r="E59" s="70"/>
    </row>
    <row r="60">
      <c r="A60" s="74"/>
      <c r="B60" s="70"/>
      <c r="C60" s="70"/>
      <c r="D60" s="70"/>
      <c r="E60" s="70"/>
    </row>
    <row r="61">
      <c r="A61" s="4"/>
      <c r="B61" s="4"/>
      <c r="C61" s="4"/>
      <c r="D61" s="4"/>
      <c r="E61" s="4"/>
    </row>
    <row r="62">
      <c r="A62" s="4"/>
      <c r="B62" s="4"/>
      <c r="C62" s="4"/>
      <c r="D62" s="4"/>
      <c r="E62" s="4"/>
    </row>
    <row r="63">
      <c r="A63" s="4"/>
      <c r="B63" s="4"/>
      <c r="C63" s="4"/>
      <c r="D63" s="4"/>
      <c r="E63" s="4"/>
    </row>
    <row r="64">
      <c r="A64" s="4"/>
      <c r="B64" s="4"/>
      <c r="C64" s="4"/>
      <c r="D64" s="4"/>
      <c r="E64" s="4"/>
    </row>
    <row r="65">
      <c r="A65" s="4"/>
      <c r="B65" s="4"/>
      <c r="C65" s="4"/>
      <c r="D65" s="4"/>
      <c r="E65" s="4"/>
    </row>
    <row r="66">
      <c r="A66" s="4"/>
      <c r="B66" s="4"/>
      <c r="C66" s="4"/>
      <c r="D66" s="4"/>
      <c r="E66" s="4"/>
    </row>
    <row r="67">
      <c r="A67" s="4"/>
      <c r="B67" s="4"/>
      <c r="C67" s="4"/>
      <c r="D67" s="4"/>
      <c r="E67" s="4"/>
    </row>
    <row r="68">
      <c r="A68" s="4"/>
      <c r="B68" s="4"/>
      <c r="C68" s="4"/>
      <c r="D68" s="4"/>
      <c r="E68" s="4"/>
    </row>
    <row r="69">
      <c r="A69" s="4"/>
      <c r="B69" s="4"/>
      <c r="C69" s="4"/>
      <c r="D69" s="4"/>
      <c r="E69" s="4"/>
    </row>
    <row r="70">
      <c r="A70" s="4"/>
      <c r="B70" s="4"/>
      <c r="C70" s="4"/>
      <c r="D70" s="4"/>
      <c r="E70" s="4"/>
    </row>
    <row r="71">
      <c r="A71" s="4"/>
      <c r="B71" s="4"/>
      <c r="C71" s="4"/>
      <c r="D71" s="4"/>
      <c r="E71" s="4"/>
    </row>
    <row r="72">
      <c r="A72" s="4"/>
      <c r="B72" s="4"/>
      <c r="C72" s="4"/>
      <c r="D72" s="4"/>
      <c r="E72" s="4"/>
    </row>
    <row r="73">
      <c r="A73" s="4"/>
      <c r="B73" s="4"/>
      <c r="C73" s="4"/>
      <c r="D73" s="4"/>
      <c r="E73" s="4"/>
    </row>
    <row r="74">
      <c r="A74" s="4"/>
      <c r="B74" s="4"/>
      <c r="C74" s="4"/>
      <c r="D74" s="4"/>
      <c r="E74" s="4"/>
    </row>
    <row r="75">
      <c r="A75" s="4"/>
      <c r="B75" s="4"/>
      <c r="C75" s="4"/>
      <c r="D75" s="4"/>
      <c r="E75" s="4"/>
    </row>
    <row r="76">
      <c r="A76" s="4"/>
      <c r="B76" s="4"/>
      <c r="C76" s="4"/>
      <c r="D76" s="4"/>
      <c r="E76" s="4"/>
    </row>
    <row r="77">
      <c r="A77" s="4"/>
      <c r="B77" s="4"/>
      <c r="C77" s="4"/>
      <c r="D77" s="4"/>
      <c r="E77" s="4"/>
    </row>
    <row r="78">
      <c r="A78" s="4"/>
      <c r="B78" s="4"/>
      <c r="C78" s="4"/>
      <c r="D78" s="4"/>
      <c r="E78" s="4"/>
    </row>
    <row r="79">
      <c r="A79" s="4"/>
      <c r="B79" s="4"/>
      <c r="C79" s="4"/>
      <c r="D79" s="4"/>
      <c r="E79" s="4"/>
    </row>
    <row r="80">
      <c r="A80" s="4"/>
      <c r="B80" s="4"/>
      <c r="C80" s="4"/>
      <c r="D80" s="4"/>
      <c r="E80" s="4"/>
    </row>
  </sheetData>
  <mergeCells count="2">
    <mergeCell ref="A1:E1"/>
    <mergeCell ref="A3:E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881936271bc4474d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 kontrol polí</dc:title>
  <dc:creator>Finite Field</dc:creator>
  <dc:description>Bezplatná šablona Excel pro organizaci dat kontrol polí, položek, množství a destinací expedice v jednom sešitu.</dc:description>
  <lastModifiedBy/>
  <category>Agriculture</category>
</coreProperties>
</file>